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625" windowHeight="14640" tabRatio="806"/>
  </bookViews>
  <sheets>
    <sheet name="Subacute &amp; nonacute" sheetId="2" r:id="rId1"/>
    <sheet name="Palliative" sheetId="11" r:id="rId2"/>
    <sheet name="AROC Impairment Codes 2012" sheetId="12" r:id="rId3"/>
    <sheet name="Example ABF Admitted SAC DRS" sheetId="14" r:id="rId4"/>
    <sheet name="Example ABF Palliative Care DRS" sheetId="15" r:id="rId5"/>
    <sheet name="File Naming Convention" sheetId="13" r:id="rId6"/>
  </sheets>
  <definedNames>
    <definedName name="_xlnm.Print_Area" localSheetId="1">Palliative!$A$1:$G$11</definedName>
    <definedName name="_xlnm.Print_Area" localSheetId="0">'Subacute &amp; nonacute'!$A$1:$H$12</definedName>
    <definedName name="_xlnm.Print_Titles" localSheetId="1">Palliative!$3:$3</definedName>
    <definedName name="_xlnm.Print_Titles" localSheetId="0">'Subacute &amp; nonacute'!$3:$3</definedName>
    <definedName name="Z_1AEE66FC_080B_4E35_9D5D_D7579EC07E0C_.wvu.PrintTitles" localSheetId="0" hidden="1">'Subacute &amp; nonacute'!$3:$3</definedName>
    <definedName name="Z_43167FE7_DFD2_4086_8341_C1253F1D95AE_.wvu.PrintTitles" localSheetId="0" hidden="1">'Subacute &amp; nonacute'!$3:$3</definedName>
    <definedName name="Z_A4334F75_5736_42BE_AA9A_C6A2E65E7167_.wvu.PrintArea" localSheetId="0" hidden="1">'Subacute &amp; nonacute'!$A$1:$F$6</definedName>
    <definedName name="Z_A4334F75_5736_42BE_AA9A_C6A2E65E7167_.wvu.PrintTitles" localSheetId="0" hidden="1">'Subacute &amp; nonacute'!#REF!</definedName>
    <definedName name="Z_ADAF04AA_9265_42E2_ADC9_5D9A642B7937_.wvu.PrintTitles" localSheetId="0" hidden="1">'Subacute &amp; nonacute'!$3:$3</definedName>
    <definedName name="Z_C20C8A4C_0EA8_4EF2_AC16_F90CF080A973_.wvu.PrintArea" localSheetId="0" hidden="1">'Subacute &amp; nonacute'!$A$1:$F$6</definedName>
    <definedName name="Z_C20C8A4C_0EA8_4EF2_AC16_F90CF080A973_.wvu.PrintTitles" localSheetId="0" hidden="1">'Subacute &amp; nonacute'!#REF!</definedName>
    <definedName name="Z_D1C26ADA_1CCA_4EFE_A58D_71733A68B396_.wvu.PrintArea" localSheetId="0" hidden="1">'Subacute &amp; nonacute'!$A$1:$F$6</definedName>
    <definedName name="Z_D1C26ADA_1CCA_4EFE_A58D_71733A68B396_.wvu.PrintTitles" localSheetId="0" hidden="1">'Subacute &amp; nonacute'!#REF!</definedName>
    <definedName name="Z_F0077AD5_BF7A_478D_80A9_25B0DB6607B5_.wvu.PrintArea" localSheetId="0" hidden="1">'Subacute &amp; nonacute'!$A$1:$F$6</definedName>
    <definedName name="Z_F0077AD5_BF7A_478D_80A9_25B0DB6607B5_.wvu.PrintTitles" localSheetId="0" hidden="1">'Subacute &amp; nonacute'!#REF!</definedName>
    <definedName name="Z_F3E1CE54_4930_4C43_A878_68B77694DCAB_.wvu.PrintArea" localSheetId="0" hidden="1">'Subacute &amp; nonacute'!$A$1:$F$6</definedName>
    <definedName name="Z_F3E1CE54_4930_4C43_A878_68B77694DCAB_.wvu.PrintTitles" localSheetId="0" hidden="1">'Subacute &amp; nonacute'!#REF!</definedName>
  </definedNames>
  <calcPr calcId="145621"/>
  <customWorkbookViews>
    <customWorkbookView name="  - Personal View" guid="{1AEE66FC-080B-4E35-9D5D-D7579EC07E0C}" mergeInterval="0" personalView="1" maximized="1" windowWidth="1916" windowHeight="826" activeSheetId="2"/>
    <customWorkbookView name="mcastu - Personal View" guid="{43167FE7-DFD2-4086-8341-C1253F1D95AE}" mergeInterval="0" personalView="1" maximized="1" windowWidth="1916" windowHeight="904" activeSheetId="1"/>
    <customWorkbookView name="munjen - Personal View" guid="{ADAF04AA-9265-42E2-ADC9-5D9A642B7937}" mergeInterval="0" personalView="1" maximized="1" windowWidth="1916" windowHeight="904" activeSheetId="2"/>
  </customWorkbookViews>
</workbook>
</file>

<file path=xl/calcChain.xml><?xml version="1.0" encoding="utf-8"?>
<calcChain xmlns="http://schemas.openxmlformats.org/spreadsheetml/2006/main">
  <c r="A5" i="2" l="1"/>
  <c r="A6" i="2" s="1"/>
  <c r="A7" i="2" s="1"/>
  <c r="A8" i="2" s="1"/>
  <c r="A9" i="2" s="1"/>
  <c r="A10" i="2" s="1"/>
  <c r="A11" i="2" s="1"/>
  <c r="A12" i="2" s="1"/>
  <c r="A13" i="2" s="1"/>
  <c r="A14" i="2" s="1"/>
  <c r="A15" i="2" s="1"/>
  <c r="I6" i="11" l="1"/>
  <c r="H7" i="11"/>
  <c r="J7" i="11" s="1"/>
  <c r="I7" i="11"/>
  <c r="H8" i="11" s="1"/>
  <c r="J6" i="11"/>
  <c r="H9" i="11"/>
  <c r="I9" i="11"/>
  <c r="J9" i="11"/>
  <c r="H10" i="11"/>
  <c r="I10" i="11"/>
  <c r="J10" i="11"/>
  <c r="J8" i="11" l="1"/>
  <c r="I8" i="11"/>
</calcChain>
</file>

<file path=xl/sharedStrings.xml><?xml version="1.0" encoding="utf-8"?>
<sst xmlns="http://schemas.openxmlformats.org/spreadsheetml/2006/main" count="251" uniqueCount="175">
  <si>
    <t>Data item</t>
  </si>
  <si>
    <t>Type &amp; size</t>
  </si>
  <si>
    <t>Valid values / Notes</t>
  </si>
  <si>
    <t>Edit Rules</t>
  </si>
  <si>
    <t>Error
Code</t>
  </si>
  <si>
    <t>Palliative care linking key</t>
  </si>
  <si>
    <t>A(50)</t>
  </si>
  <si>
    <t>No. of fields</t>
  </si>
  <si>
    <t>Item
No.</t>
  </si>
  <si>
    <t>Admitted Patient Care NMDS Items</t>
  </si>
  <si>
    <t>blank</t>
  </si>
  <si>
    <t>CARE TYPE = REHAB</t>
  </si>
  <si>
    <t>01.1000</t>
  </si>
  <si>
    <t>CARE TYPE = GEM</t>
  </si>
  <si>
    <t>CARE TYPE = PSYCHOGERIATRIC</t>
  </si>
  <si>
    <t>CARE TYPE = PALLIATIVE</t>
  </si>
  <si>
    <t>ABCDEFGH</t>
  </si>
  <si>
    <t>CARE TYPE = MAINTENANCE</t>
  </si>
  <si>
    <t>No. of field</t>
  </si>
  <si>
    <t>Palliative phase of care start date
METeOR: 445848</t>
  </si>
  <si>
    <t>A(8)</t>
  </si>
  <si>
    <t>Palliative phase of care end date
METeOR : 445598</t>
  </si>
  <si>
    <t>Start
Position</t>
  </si>
  <si>
    <t>End
Position</t>
  </si>
  <si>
    <t>N(1)</t>
  </si>
  <si>
    <t xml:space="preserve">Assessment only indicator
</t>
  </si>
  <si>
    <t xml:space="preserve">Impairment type
</t>
  </si>
  <si>
    <t xml:space="preserve">Type of maintenance care
</t>
  </si>
  <si>
    <t>Example - ABF Admitted Subacute Care DRS Data Template</t>
  </si>
  <si>
    <t>Formatted
Position</t>
  </si>
  <si>
    <t>Type of maintenance care
METeOR: 496467</t>
  </si>
  <si>
    <t>File Naming convention</t>
  </si>
  <si>
    <t>For the ABF data submission, a file naming convention is required to follow. It allows data receiver to identify data files in a consistent way across the jurisdictions.</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</si>
  <si>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</si>
  <si>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</si>
  <si>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</si>
  <si>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</si>
  <si>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</si>
  <si>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</si>
  <si>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</si>
  <si>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</si>
  <si>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</si>
  <si>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</si>
  <si>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</si>
  <si>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</si>
  <si>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</si>
  <si>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</si>
  <si>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</si>
  <si>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</si>
  <si>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</si>
  <si>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</si>
  <si>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</si>
  <si>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</si>
  <si>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</si>
  <si>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 xml:space="preserve">Palliative phase of care </t>
  </si>
  <si>
    <t>ABF_PCC_{state}_{year+quarter}</t>
  </si>
  <si>
    <t xml:space="preserve">Clinical assessment only indicator
METeOR: 550492
</t>
  </si>
  <si>
    <t xml:space="preserve"> N(7)</t>
  </si>
  <si>
    <t>Functional Independence Measure score array</t>
  </si>
  <si>
    <t>Health of the Nation Outcome Scale 65+ score array</t>
  </si>
  <si>
    <t>999999999999</t>
  </si>
  <si>
    <t>99</t>
  </si>
  <si>
    <t>999999999999999999</t>
  </si>
  <si>
    <t>431256774214441112</t>
  </si>
  <si>
    <t>Establishment Identifier.
METeOR: 269973</t>
  </si>
  <si>
    <t>A(9)</t>
  </si>
  <si>
    <t>Palliative care phase record identifier
METeOR: 459234</t>
  </si>
  <si>
    <t>A(15)</t>
  </si>
  <si>
    <t>Example - ABF Admitted Palliative Care DRS Data Template</t>
  </si>
  <si>
    <t xml:space="preserve">Establishment Identifier.
</t>
  </si>
  <si>
    <t xml:space="preserve">Palliative phase of care start date
</t>
  </si>
  <si>
    <t xml:space="preserve">Palliative phase of care end date
</t>
  </si>
  <si>
    <t xml:space="preserve">Palliative care phase type
</t>
  </si>
  <si>
    <t xml:space="preserve">Palliative care episode record identifier
</t>
  </si>
  <si>
    <t>Quarter Indicator</t>
  </si>
  <si>
    <t>A(7)</t>
  </si>
  <si>
    <r>
      <t>Critical error</t>
    </r>
    <r>
      <rPr>
        <sz val="10"/>
        <rFont val="Arial"/>
        <family val="2"/>
      </rPr>
      <t xml:space="preserve"> if not numeric</t>
    </r>
    <r>
      <rPr>
        <b/>
        <sz val="10"/>
        <rFont val="Arial"/>
        <family val="2"/>
      </rPr>
      <t xml:space="preserve">
Critical error </t>
    </r>
    <r>
      <rPr>
        <sz val="10"/>
        <rFont val="Arial"/>
        <family val="2"/>
      </rPr>
      <t xml:space="preserve">if not 1, 2, 3, 4 or 9
</t>
    </r>
  </si>
  <si>
    <t>E002.0
E002.1
E002.2
E002.3
E002.4
W002.0
W002.1</t>
  </si>
  <si>
    <t>E003.0
E003.1</t>
  </si>
  <si>
    <t>E004.0
E004.1</t>
  </si>
  <si>
    <t xml:space="preserve">Use METeOR definition
1 - Yes 
2 - No 
8 - Unknown
9 - Not stated / inadequately described
</t>
  </si>
  <si>
    <t>N(2)</t>
  </si>
  <si>
    <t>Resource Utilisation Groups- Activities of Daily Living total score
METeOR: 588361</t>
  </si>
  <si>
    <t xml:space="preserve">Resource Utilisation Groups- Activities of Daily Living total score
</t>
  </si>
  <si>
    <t>06052014</t>
  </si>
  <si>
    <t>08052014</t>
  </si>
  <si>
    <t>Resource Utilisation Groups- Activities of Daily Living total score</t>
  </si>
  <si>
    <t>001122334444</t>
  </si>
  <si>
    <t>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t>
  </si>
  <si>
    <r>
      <t xml:space="preserve">Critical error </t>
    </r>
    <r>
      <rPr>
        <sz val="10"/>
        <rFont val="Arial"/>
        <family val="2"/>
      </rPr>
      <t>if not 1, 2, 8 or 9 and care type in (2,3,4,5,6)</t>
    </r>
    <r>
      <rPr>
        <b/>
        <sz val="10"/>
        <rFont val="Arial"/>
        <family val="2"/>
      </rPr>
      <t xml:space="preserve">
Critical error</t>
    </r>
    <r>
      <rPr>
        <sz val="10"/>
        <rFont val="Arial"/>
        <family val="2"/>
      </rPr>
      <t xml:space="preserve"> if in (1, 2) and care type not (2, 3, 4, 5 or 6)</t>
    </r>
    <r>
      <rPr>
        <sz val="10"/>
        <rFont val="Arial"/>
        <family val="2"/>
      </rPr>
      <t xml:space="preserve">
</t>
    </r>
    <r>
      <rPr>
        <b/>
        <sz val="10"/>
        <color rgb="FFFF0000"/>
        <rFont val="Arial"/>
        <family val="2"/>
      </rPr>
      <t/>
    </r>
  </si>
  <si>
    <t>Standardised Mini-Mental State Examination score array</t>
  </si>
  <si>
    <t>332331111112</t>
  </si>
  <si>
    <t>777777777777</t>
  </si>
  <si>
    <t>Functional Independence Measure (FIM) score array
METeOR: 449150</t>
  </si>
  <si>
    <t>Resource Utilisation Groups- Activities of Daily Living (RUG-ADL) total score
METeOR: 588361</t>
  </si>
  <si>
    <t>Health of the Nation Outcome Scale 65+ (HoNOS 65+) score array
METeOR: 449363</t>
  </si>
  <si>
    <t>The table attached below shows the file naming convention for the Palliative Phase of Care data collection. The Subacute &amp; Nonacute Care data is required to be appended to the admitted record for the patient.</t>
  </si>
  <si>
    <t>E046.0
E046.1</t>
  </si>
  <si>
    <t xml:space="preserve">Use METeOR definition
1- Total assistance with helper
2- Maximal assistance with helper
3- Moderate assistance with helper
4- Minimal assistance with helper
5- Supervision or setup with helper
6- Modified independence with no helper
7- Complete independence with no helper
999999999999999999- No FIM score supplied
</t>
  </si>
  <si>
    <r>
      <t xml:space="preserve">Critical error </t>
    </r>
    <r>
      <rPr>
        <sz val="10"/>
        <rFont val="Arial"/>
        <family val="2"/>
      </rPr>
      <t>if not 1, 2, 3, 8, 98 or 99 and care type is 6 and clinical assessment only indicator is 2</t>
    </r>
    <r>
      <rPr>
        <b/>
        <sz val="10"/>
        <rFont val="Arial"/>
        <family val="2"/>
      </rPr>
      <t xml:space="preserve">
Critical error</t>
    </r>
    <r>
      <rPr>
        <sz val="10"/>
        <rFont val="Arial"/>
        <family val="2"/>
      </rPr>
      <t xml:space="preserve"> if in (1, 2, 3 or 8) and care type not 6
</t>
    </r>
    <r>
      <rPr>
        <strike/>
        <sz val="10"/>
        <rFont val="Arial"/>
        <family val="2"/>
      </rPr>
      <t xml:space="preserve">
</t>
    </r>
    <r>
      <rPr>
        <b/>
        <sz val="10"/>
        <color rgb="FFFF0000"/>
        <rFont val="Arial"/>
        <family val="2"/>
      </rPr>
      <t/>
    </r>
  </si>
  <si>
    <r>
      <t xml:space="preserve">Critical error </t>
    </r>
    <r>
      <rPr>
        <sz val="10"/>
        <rFont val="Arial"/>
        <family val="2"/>
      </rPr>
      <t xml:space="preserve">if digits are not between 1-7 or 9 and care type in (2,4) and clinical assessment only indicator is 2 </t>
    </r>
    <r>
      <rPr>
        <b/>
        <sz val="10"/>
        <rFont val="Arial"/>
        <family val="2"/>
      </rPr>
      <t xml:space="preserve">
Critical error </t>
    </r>
    <r>
      <rPr>
        <sz val="10"/>
        <rFont val="Arial"/>
        <family val="2"/>
      </rPr>
      <t xml:space="preserve">if between 1-7 and care type not in (2, 4)
</t>
    </r>
    <r>
      <rPr>
        <b/>
        <sz val="10"/>
        <color rgb="FFFF0000"/>
        <rFont val="Arial"/>
        <family val="2"/>
      </rPr>
      <t/>
    </r>
  </si>
  <si>
    <r>
      <rPr>
        <b/>
        <sz val="10"/>
        <rFont val="Arial"/>
        <family val="2"/>
      </rPr>
      <t>Critical error</t>
    </r>
    <r>
      <rPr>
        <sz val="10"/>
        <rFont val="Arial"/>
        <family val="2"/>
      </rPr>
      <t xml:space="preserve"> if not between 4-18 or 99 and care type in (3, 6) and clinical assessment only indicator is 2
</t>
    </r>
    <r>
      <rPr>
        <b/>
        <sz val="10"/>
        <rFont val="Arial"/>
        <family val="2"/>
      </rPr>
      <t>Critical error</t>
    </r>
    <r>
      <rPr>
        <sz val="10"/>
        <rFont val="Arial"/>
        <family val="2"/>
      </rPr>
      <t xml:space="preserve"> if between 4-18 and care type not in (3, 6)</t>
    </r>
  </si>
  <si>
    <r>
      <t xml:space="preserve">Critical error </t>
    </r>
    <r>
      <rPr>
        <sz val="10"/>
        <rFont val="Arial"/>
        <family val="2"/>
      </rPr>
      <t>if digits are not between 0-4 or 9 and care type is 5 and clinical assessment only indicator is 2</t>
    </r>
    <r>
      <rPr>
        <b/>
        <sz val="10"/>
        <rFont val="Arial"/>
        <family val="2"/>
      </rPr>
      <t xml:space="preserve">
Critical error </t>
    </r>
    <r>
      <rPr>
        <sz val="10"/>
        <rFont val="Arial"/>
        <family val="2"/>
      </rPr>
      <t>if between 1-4 and care type not 5</t>
    </r>
    <r>
      <rPr>
        <sz val="10"/>
        <rFont val="Arial"/>
        <family val="2"/>
      </rPr>
      <t xml:space="preserve">
</t>
    </r>
    <r>
      <rPr>
        <b/>
        <sz val="10"/>
        <color rgb="FFFF0000"/>
        <rFont val="Arial"/>
        <family val="2"/>
      </rPr>
      <t/>
    </r>
  </si>
  <si>
    <t>F001.0
F001.1</t>
  </si>
  <si>
    <t>Total number of leave days
METeOR: 270251</t>
  </si>
  <si>
    <t xml:space="preserve">N(5)
</t>
  </si>
  <si>
    <t xml:space="preserve">E006.0
E006.1
</t>
  </si>
  <si>
    <t>E008</t>
  </si>
  <si>
    <t>Total number of leave days</t>
  </si>
  <si>
    <t xml:space="preserve">Use METeOR definition
0 No problem within the period stated
1 Minor problem requiring no action
2 Mild problem but definitely present
3 Moderately severe problem
4 Severe to very severe problem
999999999999- No HoNOS 65+ score supplied. 
</t>
  </si>
  <si>
    <t xml:space="preserve">Use METeOR definition
1-Stable
2-Unstable
3-Deteriorating
4-Terminal
9-Not reported
</t>
  </si>
  <si>
    <r>
      <t>Warning</t>
    </r>
    <r>
      <rPr>
        <sz val="10"/>
        <rFont val="Arial"/>
        <family val="2"/>
      </rPr>
      <t xml:space="preserve"> if blank or codes not in specified list.</t>
    </r>
  </si>
  <si>
    <t>W054</t>
  </si>
  <si>
    <t xml:space="preserve">Subacute care in this data file is identified as admitted episodes in rehabilitation care, palliative care, geriatric evaluation and management care and psychogeriatric care, whereas maintenance care is identified as non-acute care.
The scope of the data file is: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Excluded from the scope are:
- Hospitals operated by the Australian Defence Force, correctional authorities and Australia's external territories.
This data file must be appended to the ABF Admitted Patient Care data file.
(For further details, refer to the Admitted sub-acute and non-acute hospital care DSS 2016-2017 (METeOR ID: 611617) 
Data is to be supplied six-monthly on a financial year-to-date basis and is due approximately 3 months after the end of the December quarter and June quarter (i.e. December quarter submission includes all records separated from 1 July 2016 to 31 December 2016 and is due on 31 March 2017). For additional details please refer to the 3 Year Data Plan or the Data Request letter. </t>
  </si>
  <si>
    <t>Standardised Mini-Mental State Examination (SMMSE) score array
METeOR: 617812</t>
  </si>
  <si>
    <r>
      <t>Critical error</t>
    </r>
    <r>
      <rPr>
        <sz val="10"/>
        <rFont val="Arial"/>
        <family val="2"/>
      </rPr>
      <t xml:space="preserve"> if (digit 6-11 not in (0, 1, 7, 8) or digit 3, 5 and 12 not in (0, 1, 2, 3, 7, 8) or digit 1, 2 and 4 not in (0, 1, 2, 3, 4, 5, 7, 8)) and care type is 4 and clinical assessment only indicator is 2  
</t>
    </r>
    <r>
      <rPr>
        <b/>
        <sz val="10"/>
        <rFont val="Arial"/>
        <family val="2"/>
      </rPr>
      <t>Critical error</t>
    </r>
    <r>
      <rPr>
        <sz val="10"/>
        <rFont val="Arial"/>
        <family val="2"/>
      </rPr>
      <t xml:space="preserve"> if not in (7, 8, blank) and care type not 4</t>
    </r>
  </si>
  <si>
    <t xml:space="preserve">Use METeOR definition
0 - Score of 0
1 - Score of 1
2 - Score of 2
3 - Score of 3
4 - Score of 4
5 - Score of 5
7 - Not applicable - item has been omitted
8 - Not known/not specified
For items 6-11, valid values are 0, 1, 7, 8. 
For items 3, 5 and 12, valid values are 0, 1, 2, 3, 7, 8
For items 1, 2 and 4, valid values are 0, 1, 2, 3, 4, 5, 7, 8 
</t>
  </si>
  <si>
    <t>Palliative care phase type
METeOR: 611627</t>
  </si>
  <si>
    <t>Use METeOR definition
Format DDMMYYYY (zero filled)
Eg. 3rd March 2017 would be 03032017</t>
  </si>
  <si>
    <r>
      <t xml:space="preserve">Critical error </t>
    </r>
    <r>
      <rPr>
        <sz val="10"/>
        <rFont val="Arial"/>
        <family val="2"/>
      </rPr>
      <t xml:space="preserve">if record not in format DDMMYYYY
</t>
    </r>
    <r>
      <rPr>
        <b/>
        <sz val="10"/>
        <rFont val="Arial"/>
        <family val="2"/>
      </rPr>
      <t xml:space="preserve">
Critical error</t>
    </r>
    <r>
      <rPr>
        <sz val="10"/>
        <rFont val="Arial"/>
        <family val="2"/>
      </rPr>
      <t xml:space="preserve"> if value &gt; the end date of reference period (e.g. Dec quarter 2016 error if value &gt; 31 Dec 2016).
</t>
    </r>
  </si>
  <si>
    <t>Primary impairment type
METeOR 611876</t>
  </si>
  <si>
    <t>Use METeOR definition
Format DDMMYYYY (zero filled) 
Eg. 3rd March 2017 would be 03032017</t>
  </si>
  <si>
    <r>
      <t>Critical error</t>
    </r>
    <r>
      <rPr>
        <sz val="10"/>
        <rFont val="Arial"/>
        <family val="2"/>
      </rPr>
      <t xml:space="preserve"> if record not in format DDMMYYYY 
</t>
    </r>
    <r>
      <rPr>
        <b/>
        <sz val="10"/>
        <rFont val="Arial"/>
        <family val="2"/>
      </rPr>
      <t>Critical error</t>
    </r>
    <r>
      <rPr>
        <sz val="10"/>
        <rFont val="Arial"/>
        <family val="2"/>
      </rPr>
      <t xml:space="preserve"> if value &gt; the end date of reference period (e.g. Dec quarter 2017 error if value &gt; 31 Dec 2017).
</t>
    </r>
  </si>
  <si>
    <r>
      <rPr>
        <b/>
        <sz val="10"/>
        <rFont val="Arial"/>
        <family val="2"/>
      </rPr>
      <t>Critical error</t>
    </r>
    <r>
      <rPr>
        <sz val="10"/>
        <rFont val="Arial"/>
        <family val="2"/>
      </rPr>
      <t xml:space="preserve"> if not between 4-18</t>
    </r>
    <r>
      <rPr>
        <sz val="10"/>
        <rFont val="Arial"/>
        <family val="2"/>
      </rPr>
      <t xml:space="preserve">
</t>
    </r>
  </si>
  <si>
    <r>
      <t>E007</t>
    </r>
    <r>
      <rPr>
        <sz val="10"/>
        <rFont val="Arial"/>
        <family val="2"/>
      </rPr>
      <t xml:space="preserve">
</t>
    </r>
  </si>
  <si>
    <t xml:space="preserve">Indicator of which quarter the record belongs to based on separation date.  
Concatenation of the first 3 characters of the last month of the quarter, and year (no space in-between)
Format MMMYYYY
Options are:
SEP2016 - data of quarter from 1 July 2016 to 30 September 2016
DEC2016 - data of quarter from 1  October 2016 to 31 December 2016
MAR2017 - data of quarter from 1 January 2017 to 31 March 2017
JUN2017 - data of quarter from 1 April 2017 to 30 June 2017
</t>
  </si>
  <si>
    <t>CARE TYPE=MENTAL HEALTH CARE</t>
  </si>
  <si>
    <t>Mental health episode identifier</t>
  </si>
  <si>
    <t>SEP2016</t>
  </si>
  <si>
    <t>2016-17 Q2</t>
  </si>
  <si>
    <t>2016-17 Q4</t>
  </si>
  <si>
    <t>Eg. file should be named as “ABF_PCC_WA_161702” for the 2016-17 Q2 Palliative Phase of Care data from Western Australia.</t>
  </si>
  <si>
    <t>E048.0
E048.1</t>
  </si>
  <si>
    <t xml:space="preserve">E049.0
E049.1
</t>
  </si>
  <si>
    <t>E050.0
E050.1</t>
  </si>
  <si>
    <t xml:space="preserve">E051.0
E051.1
</t>
  </si>
  <si>
    <t xml:space="preserve">E052.0
E052.1
</t>
  </si>
  <si>
    <t>E053.0
E053.1</t>
  </si>
  <si>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</si>
  <si>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 xml:space="preserve">
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t>
    </r>
  </si>
  <si>
    <t>N(9)</t>
  </si>
  <si>
    <t>NWAU16</t>
  </si>
  <si>
    <r>
      <t xml:space="preserve">Critical error </t>
    </r>
    <r>
      <rPr>
        <sz val="10"/>
        <rFont val="Arial"/>
        <family val="2"/>
      </rPr>
      <t>if not blank and non-numeric</t>
    </r>
  </si>
  <si>
    <t>Calculated NWAU15
Format NNNN.NNNN (up to 4 decimal places)
Note: Right justified and blank filled</t>
  </si>
  <si>
    <t>Calculated NWAU16
Format NNNN.NNNN (up to 4 decimal places)
Note: Right justified and blank filled</t>
  </si>
  <si>
    <t>E055</t>
  </si>
  <si>
    <t>E056</t>
  </si>
  <si>
    <t>E057</t>
  </si>
  <si>
    <t>NWAW15</t>
  </si>
  <si>
    <t>NWAU17</t>
  </si>
  <si>
    <t>Calculated NWAU17
Format NNNN.NNNN (up to 4 decimal places)
Note: Right justified and blank filled</t>
  </si>
  <si>
    <t>E009</t>
  </si>
  <si>
    <t>E010</t>
  </si>
  <si>
    <t>E011</t>
  </si>
  <si>
    <t>Palliative phase of care data request specifications and edits for Dec 2016 &amp; Jun 2017</t>
  </si>
  <si>
    <t xml:space="preserve">Use METeOR definition
Stable and unique record identifier. 
</t>
  </si>
  <si>
    <r>
      <t xml:space="preserve">Fatal error </t>
    </r>
    <r>
      <rPr>
        <sz val="10"/>
        <rFont val="Arial"/>
        <family val="2"/>
      </rPr>
      <t>if blank</t>
    </r>
    <r>
      <rPr>
        <b/>
        <sz val="10"/>
        <rFont val="Arial"/>
        <family val="2"/>
      </rPr>
      <t xml:space="preserve">
Fatal error </t>
    </r>
    <r>
      <rPr>
        <sz val="10"/>
        <rFont val="Arial"/>
        <family val="2"/>
      </rPr>
      <t>if not unique</t>
    </r>
  </si>
  <si>
    <t xml:space="preserve">Use NHDD/METeOR definition.
In days;
Eg. 18 days would be 18.
</t>
  </si>
  <si>
    <r>
      <rPr>
        <b/>
        <sz val="10"/>
        <rFont val="Arial"/>
        <family val="2"/>
      </rPr>
      <t xml:space="preserve">Critical error </t>
    </r>
    <r>
      <rPr>
        <sz val="10"/>
        <rFont val="Arial"/>
        <family val="2"/>
      </rPr>
      <t xml:space="preserve">if non-numeric or negative
</t>
    </r>
    <r>
      <rPr>
        <b/>
        <sz val="10"/>
        <rFont val="Arial"/>
        <family val="2"/>
      </rPr>
      <t/>
    </r>
  </si>
  <si>
    <t>E005</t>
  </si>
  <si>
    <t xml:space="preserve">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t>
  </si>
  <si>
    <t xml:space="preserve">State-produced key used for linking Admitted Subacute and Non-acute data and Palliative phase of care data
</t>
  </si>
  <si>
    <r>
      <t xml:space="preserve">Critical error </t>
    </r>
    <r>
      <rPr>
        <sz val="10"/>
        <rFont val="Arial"/>
        <family val="2"/>
      </rPr>
      <t>if blank</t>
    </r>
  </si>
  <si>
    <t xml:space="preserve">Use METeOR definition
Format NN.NNNN
Apply AROC impairment codes from 1 July 2012
99.9999 - No AROC impairment code provided
Data format includes decimal point
</t>
  </si>
  <si>
    <r>
      <t xml:space="preserve">Critical error </t>
    </r>
    <r>
      <rPr>
        <sz val="10"/>
        <rFont val="Arial"/>
        <family val="2"/>
      </rPr>
      <t>if not 99.9999 or code not listed in the AROC impairment codes worksheet and care type is 2.</t>
    </r>
    <r>
      <rPr>
        <b/>
        <sz val="10"/>
        <rFont val="Arial"/>
        <family val="2"/>
      </rPr>
      <t xml:space="preserve">
</t>
    </r>
    <r>
      <rPr>
        <b/>
        <strike/>
        <sz val="10"/>
        <color rgb="FFFF0000"/>
        <rFont val="Arial"/>
        <family val="2"/>
      </rPr>
      <t/>
    </r>
  </si>
  <si>
    <t xml:space="preserve">Use METeOR definition
1 - Convalescent
2 - Respite
3 - Nursing home type
8 - Other
98 - Unknown
99 - Not stated / inadequately described
</t>
  </si>
  <si>
    <t xml:space="preserve">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99 - No RUG-ADL score supplied
</t>
  </si>
  <si>
    <r>
      <t>Critical error</t>
    </r>
    <r>
      <rPr>
        <sz val="10"/>
        <rFont val="Arial"/>
        <family val="2"/>
      </rPr>
      <t xml:space="preserve"> if not blank and care type not 3
</t>
    </r>
    <r>
      <rPr>
        <b/>
        <sz val="10"/>
        <rFont val="Arial"/>
        <family val="2"/>
      </rPr>
      <t>Critical error</t>
    </r>
    <r>
      <rPr>
        <sz val="10"/>
        <rFont val="Arial"/>
        <family val="2"/>
      </rPr>
      <t xml:space="preserve"> if blank and care type is 3</t>
    </r>
  </si>
  <si>
    <t xml:space="preserve">State-produced key used for linking admitted subacute and non-acute data and palliative care data
Note: Leave it blank if care type not 3 (Palliative care)
</t>
  </si>
  <si>
    <t>ABF Admitted Subacute Care - 2016-17 Data Request Specifications and Edits for Dec 2016 &amp; Jun 2017</t>
  </si>
  <si>
    <t>E047</t>
  </si>
  <si>
    <t>000000000000000000012345</t>
  </si>
  <si>
    <t>2</t>
  </si>
  <si>
    <t>0</t>
  </si>
  <si>
    <t>3</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</si>
</sst>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0"/>
      <name val="Arial"/>
      <family val="2"/>
    </font>
    <font>
      <sz val="8"/>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Arial"/>
      <family val="2"/>
    </font>
    <font>
      <b/>
      <sz val="12"/>
      <name val="Arial"/>
      <family val="2"/>
    </font>
    <font>
      <i/>
      <sz val="12"/>
      <name val="Arial"/>
      <family val="2"/>
    </font>
    <font>
      <sz val="10"/>
      <color rgb="FFFF0000"/>
      <name val="Arial"/>
      <family val="2"/>
    </font>
    <font>
      <sz val="10"/>
      <color theme="1"/>
      <name val="Arial"/>
      <family val="2"/>
    </font>
    <font>
      <b/>
      <sz val="10"/>
      <color rgb="FFFF0000"/>
      <name val="Arial"/>
      <family val="2"/>
    </font>
    <font>
      <b/>
      <strike/>
      <sz val="10"/>
      <color rgb="FFFF0000"/>
      <name val="Arial"/>
      <family val="2"/>
    </font>
    <font>
      <strike/>
      <sz val="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94">
    <xf numFmtId="0" fontId="0" fillId="0" borderId="0" xfId="0"/>
    <xf numFmtId="0" fontId="4" fillId="0" borderId="10" xfId="0" applyFont="1" applyFill="1" applyBorder="1" applyAlignment="1">
      <alignment vertical="top" wrapText="1"/>
    </xf>
    <xf numFmtId="0" fontId="3" fillId="0" borderId="0" xfId="0" applyFont="1" applyFill="1"/>
    <xf numFmtId="0" fontId="3" fillId="0" borderId="10" xfId="0" applyFont="1" applyFill="1" applyBorder="1" applyAlignment="1">
      <alignment horizontal="center" vertical="top" wrapText="1"/>
    </xf>
    <xf numFmtId="0" fontId="3" fillId="0" borderId="0" xfId="0" applyNumberFormat="1" applyFont="1" applyFill="1"/>
    <xf numFmtId="0" fontId="3" fillId="0" borderId="0" xfId="0" applyFont="1" applyFill="1" applyAlignment="1">
      <alignment horizontal="center"/>
    </xf>
    <xf numFmtId="0" fontId="22" fillId="0" borderId="0" xfId="0" applyFont="1"/>
    <xf numFmtId="0" fontId="0" fillId="0" borderId="10" xfId="0" applyBorder="1"/>
    <xf numFmtId="0" fontId="3" fillId="0" borderId="0" xfId="0" applyFont="1" applyFill="1" applyAlignment="1">
      <alignment wrapText="1"/>
    </xf>
    <xf numFmtId="0" fontId="3" fillId="0" borderId="0" xfId="0" applyFont="1"/>
    <xf numFmtId="0" fontId="3" fillId="0" borderId="10" xfId="0" applyFont="1" applyBorder="1"/>
    <xf numFmtId="0" fontId="4" fillId="0" borderId="0" xfId="0" applyFont="1"/>
    <xf numFmtId="0" fontId="4" fillId="0" borderId="0" xfId="0" applyFont="1" applyBorder="1"/>
    <xf numFmtId="0" fontId="3" fillId="0" borderId="0" xfId="0" applyFont="1" applyFill="1" applyBorder="1"/>
    <xf numFmtId="0" fontId="4" fillId="0" borderId="0" xfId="0" applyFont="1" applyFill="1" applyBorder="1"/>
    <xf numFmtId="0" fontId="25" fillId="0" borderId="0" xfId="0" applyFont="1" applyFill="1" applyAlignment="1">
      <alignment vertical="top"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19" xfId="0" applyFont="1" applyFill="1" applyBorder="1" applyAlignment="1">
      <alignment vertical="top" wrapText="1"/>
    </xf>
    <xf numFmtId="0" fontId="4" fillId="0" borderId="19" xfId="0" applyFont="1" applyFill="1" applyBorder="1" applyAlignment="1">
      <alignment vertical="top" wrapText="1"/>
    </xf>
    <xf numFmtId="0" fontId="3" fillId="0" borderId="11" xfId="0" applyFont="1" applyFill="1" applyBorder="1"/>
    <xf numFmtId="0" fontId="3" fillId="0" borderId="14" xfId="0" applyFont="1" applyBorder="1"/>
    <xf numFmtId="0" fontId="4" fillId="0" borderId="15" xfId="0" applyFont="1" applyBorder="1"/>
    <xf numFmtId="0" fontId="4" fillId="0" borderId="17" xfId="0" applyFont="1" applyBorder="1"/>
    <xf numFmtId="0" fontId="3" fillId="0" borderId="18" xfId="0" applyFont="1" applyFill="1" applyBorder="1"/>
    <xf numFmtId="0" fontId="3" fillId="0" borderId="20" xfId="0" applyFont="1" applyBorder="1"/>
    <xf numFmtId="0" fontId="0" fillId="0" borderId="14" xfId="0" applyBorder="1" applyAlignment="1">
      <alignment horizontal="left"/>
    </xf>
    <xf numFmtId="0" fontId="4" fillId="0" borderId="15" xfId="0" applyFont="1" applyFill="1" applyBorder="1"/>
    <xf numFmtId="0" fontId="0" fillId="0" borderId="20" xfId="0" applyBorder="1" applyAlignment="1">
      <alignment horizontal="left"/>
    </xf>
    <xf numFmtId="0" fontId="1" fillId="0" borderId="10" xfId="0" applyFont="1" applyFill="1" applyBorder="1" applyAlignment="1">
      <alignment vertical="top" wrapText="1"/>
    </xf>
    <xf numFmtId="0" fontId="3" fillId="0" borderId="0" xfId="0" applyFont="1" applyFill="1" applyAlignment="1">
      <alignment horizontal="center" vertical="top"/>
    </xf>
    <xf numFmtId="0" fontId="3" fillId="0" borderId="0" xfId="0" applyFont="1" applyFill="1" applyAlignment="1">
      <alignment vertical="top"/>
    </xf>
    <xf numFmtId="0" fontId="1" fillId="0" borderId="0" xfId="0" applyFont="1" applyFill="1" applyAlignment="1">
      <alignment horizontal="center" vertical="top"/>
    </xf>
    <xf numFmtId="0" fontId="1" fillId="0" borderId="0" xfId="0" applyFont="1" applyFill="1" applyAlignment="1">
      <alignment wrapText="1"/>
    </xf>
    <xf numFmtId="0" fontId="3" fillId="0" borderId="0" xfId="0" applyFont="1" applyFill="1" applyAlignment="1">
      <alignment vertical="top" wrapText="1"/>
    </xf>
    <xf numFmtId="0" fontId="3" fillId="0" borderId="0" xfId="0" applyFont="1" applyFill="1" applyAlignment="1">
      <alignment horizontal="left" vertical="top"/>
    </xf>
    <xf numFmtId="0" fontId="1" fillId="0" borderId="0" xfId="0" applyFont="1" applyFill="1" applyAlignment="1">
      <alignment horizontal="left" vertical="top" wrapText="1"/>
    </xf>
    <xf numFmtId="0" fontId="3" fillId="0" borderId="0" xfId="0" applyFont="1" applyFill="1" applyAlignment="1">
      <alignment horizontal="left" vertical="top" wrapText="1"/>
    </xf>
    <xf numFmtId="0" fontId="1" fillId="0" borderId="0" xfId="0" applyFont="1" applyFill="1" applyAlignment="1">
      <alignment horizontal="center" vertical="top" wrapText="1"/>
    </xf>
    <xf numFmtId="0" fontId="1" fillId="0" borderId="10" xfId="0" applyFont="1" applyFill="1" applyBorder="1" applyAlignment="1">
      <alignment horizontal="left" vertical="top" wrapText="1"/>
    </xf>
    <xf numFmtId="0" fontId="1" fillId="0" borderId="10" xfId="0" applyFont="1" applyFill="1" applyBorder="1" applyAlignment="1">
      <alignment horizontal="center" vertical="top"/>
    </xf>
    <xf numFmtId="0" fontId="1" fillId="0" borderId="10" xfId="0" applyFont="1" applyFill="1" applyBorder="1" applyAlignment="1">
      <alignment horizontal="center" vertical="top" wrapText="1"/>
    </xf>
    <xf numFmtId="0" fontId="1" fillId="0" borderId="20" xfId="0" applyFont="1" applyFill="1" applyBorder="1" applyAlignment="1">
      <alignment horizontal="center" vertical="top"/>
    </xf>
    <xf numFmtId="0" fontId="1" fillId="0" borderId="0" xfId="0" applyFont="1"/>
    <xf numFmtId="0" fontId="1" fillId="0" borderId="11" xfId="0" applyFont="1" applyFill="1" applyBorder="1"/>
    <xf numFmtId="0" fontId="1" fillId="0" borderId="18" xfId="0" applyFont="1" applyFill="1" applyBorder="1"/>
    <xf numFmtId="0" fontId="26" fillId="0" borderId="0" xfId="0" applyFont="1" applyFill="1" applyBorder="1" applyAlignment="1">
      <alignment horizontal="center" vertical="top"/>
    </xf>
    <xf numFmtId="0" fontId="0" fillId="0" borderId="0" xfId="0" applyAlignment="1">
      <alignment horizontal="left"/>
    </xf>
    <xf numFmtId="0" fontId="0" fillId="0" borderId="15" xfId="0" applyBorder="1" applyAlignment="1">
      <alignment horizontal="center" vertical="top" wrapText="1"/>
    </xf>
    <xf numFmtId="0" fontId="0" fillId="0" borderId="16" xfId="0" applyBorder="1" applyAlignment="1">
      <alignment horizontal="center" vertical="top" wrapText="1"/>
    </xf>
    <xf numFmtId="0" fontId="1" fillId="0" borderId="16" xfId="0" applyFont="1" applyBorder="1" applyAlignment="1">
      <alignment horizontal="center" vertical="top" wrapText="1"/>
    </xf>
    <xf numFmtId="0" fontId="0" fillId="0" borderId="17" xfId="0" applyBorder="1" applyAlignment="1">
      <alignment horizontal="center" vertical="top" wrapText="1"/>
    </xf>
    <xf numFmtId="49" fontId="1" fillId="0" borderId="10" xfId="0" applyNumberFormat="1" applyFont="1" applyBorder="1" applyAlignment="1">
      <alignment horizontal="right"/>
    </xf>
    <xf numFmtId="49" fontId="1" fillId="0" borderId="19" xfId="0" applyNumberFormat="1" applyFont="1" applyBorder="1" applyAlignment="1">
      <alignment horizontal="right"/>
    </xf>
    <xf numFmtId="0" fontId="1" fillId="0" borderId="11" xfId="0" applyFont="1" applyBorder="1" applyAlignment="1">
      <alignment horizontal="left"/>
    </xf>
    <xf numFmtId="0" fontId="1" fillId="0" borderId="10" xfId="0" applyFont="1" applyBorder="1" applyAlignment="1">
      <alignment horizontal="right"/>
    </xf>
    <xf numFmtId="0" fontId="1" fillId="0" borderId="18" xfId="0" applyFont="1" applyBorder="1" applyAlignment="1">
      <alignment horizontal="left"/>
    </xf>
    <xf numFmtId="0" fontId="1" fillId="0" borderId="19" xfId="0" applyFont="1" applyBorder="1" applyAlignment="1">
      <alignment horizontal="right"/>
    </xf>
    <xf numFmtId="0" fontId="1" fillId="0" borderId="14" xfId="0" applyFont="1" applyFill="1" applyBorder="1" applyAlignment="1">
      <alignment horizontal="center" vertical="top" wrapText="1"/>
    </xf>
    <xf numFmtId="0" fontId="1" fillId="0" borderId="14" xfId="0" applyFont="1" applyBorder="1" applyAlignment="1">
      <alignment horizontal="left"/>
    </xf>
    <xf numFmtId="0" fontId="1" fillId="0" borderId="20" xfId="0" applyFont="1" applyBorder="1" applyAlignment="1">
      <alignment horizontal="left"/>
    </xf>
    <xf numFmtId="0" fontId="1" fillId="0" borderId="10" xfId="0" applyFont="1" applyFill="1" applyBorder="1" applyAlignment="1">
      <alignment horizontal="center" vertical="justify"/>
    </xf>
    <xf numFmtId="0" fontId="1" fillId="0" borderId="10" xfId="0" applyFont="1" applyBorder="1" applyAlignment="1">
      <alignment vertical="top" wrapText="1"/>
    </xf>
    <xf numFmtId="1" fontId="1" fillId="0" borderId="11" xfId="0" applyNumberFormat="1" applyFont="1" applyBorder="1" applyAlignment="1">
      <alignment horizontal="left"/>
    </xf>
    <xf numFmtId="1" fontId="1" fillId="0" borderId="10" xfId="0" applyNumberFormat="1" applyFont="1" applyBorder="1" applyAlignment="1">
      <alignment horizontal="right"/>
    </xf>
    <xf numFmtId="1" fontId="1" fillId="0" borderId="19" xfId="0" applyNumberFormat="1" applyFont="1" applyBorder="1" applyAlignment="1">
      <alignment horizontal="right"/>
    </xf>
    <xf numFmtId="0" fontId="1" fillId="0" borderId="0" xfId="0" applyFont="1" applyFill="1"/>
    <xf numFmtId="0" fontId="1" fillId="0" borderId="19" xfId="0" applyFont="1" applyFill="1" applyBorder="1" applyAlignment="1">
      <alignment vertical="top" wrapText="1"/>
    </xf>
    <xf numFmtId="0" fontId="1" fillId="0" borderId="19"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11" xfId="0" applyFont="1" applyFill="1" applyBorder="1" applyAlignment="1">
      <alignment horizontal="center" vertical="top"/>
    </xf>
    <xf numFmtId="0" fontId="1" fillId="0" borderId="18" xfId="0" applyFont="1" applyFill="1" applyBorder="1" applyAlignment="1">
      <alignment horizontal="center" vertical="top"/>
    </xf>
    <xf numFmtId="17" fontId="1" fillId="0" borderId="14" xfId="0" quotePrefix="1" applyNumberFormat="1" applyFont="1" applyBorder="1" applyAlignment="1">
      <alignment horizontal="right"/>
    </xf>
    <xf numFmtId="49" fontId="1" fillId="0" borderId="19" xfId="0" quotePrefix="1" applyNumberFormat="1" applyFont="1" applyBorder="1" applyAlignment="1">
      <alignment horizontal="right"/>
    </xf>
    <xf numFmtId="0" fontId="1" fillId="0" borderId="10" xfId="0" quotePrefix="1" applyFont="1" applyBorder="1" applyAlignment="1">
      <alignment horizontal="right"/>
    </xf>
    <xf numFmtId="0" fontId="1" fillId="0" borderId="0" xfId="0" applyFont="1" applyFill="1" applyAlignment="1">
      <alignment horizontal="center" wrapText="1"/>
    </xf>
    <xf numFmtId="0" fontId="1" fillId="0" borderId="0" xfId="0" applyFont="1" applyFill="1" applyAlignment="1">
      <alignment vertical="top"/>
    </xf>
    <xf numFmtId="0" fontId="1" fillId="0" borderId="0" xfId="0" applyFont="1" applyFill="1" applyAlignment="1">
      <alignment horizontal="center"/>
    </xf>
    <xf numFmtId="0" fontId="1" fillId="0" borderId="0" xfId="0" applyFont="1" applyFill="1" applyBorder="1"/>
    <xf numFmtId="0" fontId="0" fillId="0" borderId="19" xfId="0" applyFont="1" applyFill="1" applyBorder="1" applyAlignment="1">
      <alignment vertical="top" wrapText="1"/>
    </xf>
    <xf numFmtId="0" fontId="25" fillId="0" borderId="0" xfId="0" applyFont="1" applyFill="1" applyAlignment="1">
      <alignment horizontal="left" vertical="top"/>
    </xf>
    <xf numFmtId="0" fontId="25" fillId="0" borderId="0" xfId="0" applyFont="1" applyFill="1" applyAlignment="1">
      <alignment horizontal="left" vertical="top" wrapText="1"/>
    </xf>
    <xf numFmtId="0" fontId="1" fillId="0" borderId="17" xfId="0" applyFont="1" applyBorder="1" applyAlignment="1">
      <alignment horizontal="center" vertical="top" wrapText="1"/>
    </xf>
    <xf numFmtId="49" fontId="1" fillId="0" borderId="20" xfId="0" applyNumberFormat="1" applyFont="1" applyBorder="1" applyAlignment="1">
      <alignment horizontal="left"/>
    </xf>
    <xf numFmtId="0" fontId="1" fillId="0" borderId="10" xfId="0" quotePrefix="1" applyNumberFormat="1" applyFont="1" applyFill="1" applyBorder="1" applyAlignment="1">
      <alignment horizontal="center" vertical="top" wrapText="1"/>
    </xf>
    <xf numFmtId="0" fontId="4" fillId="0" borderId="10" xfId="0" applyFont="1" applyFill="1" applyBorder="1" applyAlignment="1">
      <alignment horizontal="left" vertical="top" wrapText="1"/>
    </xf>
    <xf numFmtId="0" fontId="1" fillId="0" borderId="10" xfId="25" applyFont="1" applyFill="1" applyBorder="1" applyAlignment="1">
      <alignment vertical="top" wrapText="1"/>
    </xf>
    <xf numFmtId="49" fontId="1" fillId="0" borderId="10" xfId="0" applyNumberFormat="1" applyFont="1" applyBorder="1" applyAlignment="1">
      <alignment horizontal="center" vertical="top"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4" fillId="0" borderId="12"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3" xfId="0" applyFont="1" applyFill="1" applyBorder="1" applyAlignment="1">
      <alignment horizontal="left"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70">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EAEAFF"/>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9525</xdr:rowOff>
    </xdr:to>
    <xdr:pic>
      <xdr:nvPicPr>
        <xdr:cNvPr id="1234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G15" totalsRowShown="0" headerRowDxfId="69" dataDxfId="67" headerRowBorderDxfId="68" tableBorderDxfId="66" totalsRowBorderDxfId="65">
  <autoFilter ref="A3:G15"/>
  <tableColumns count="7">
    <tableColumn id="1" name="Item_x000a_No." dataDxfId="64" totalsRowDxfId="63"/>
    <tableColumn id="2" name="Data item" dataDxfId="62" totalsRowDxfId="61"/>
    <tableColumn id="4" name="Type &amp; size" dataDxfId="60" totalsRowDxfId="59"/>
    <tableColumn id="5" name="No. of fields" dataDxfId="58" totalsRowDxfId="57"/>
    <tableColumn id="6" name="Valid values / Notes" dataDxfId="56" totalsRowDxfId="55"/>
    <tableColumn id="7" name="Edit Rules" dataDxfId="54" totalsRowDxfId="53"/>
    <tableColumn id="8" name="Error_x000a_Code" dataDxfId="52"/>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Activity Based Funding (ABF) Admitted Subacute Care Data Specifications and edits for September and December quarter for 2013 and March and June quarter 2014.  "/>
    </ext>
  </extLst>
</table>
</file>

<file path=xl/tables/table2.xml><?xml version="1.0" encoding="utf-8"?>
<table xmlns="http://schemas.openxmlformats.org/spreadsheetml/2006/main" id="2" name="Table2" displayName="Table2" ref="A3:G14" totalsRowShown="0" headerRowDxfId="51" dataDxfId="49" headerRowBorderDxfId="50" tableBorderDxfId="48" totalsRowBorderDxfId="47">
  <autoFilter ref="A3:G14"/>
  <tableColumns count="7">
    <tableColumn id="1" name="Item_x000a_No." dataDxfId="46"/>
    <tableColumn id="2" name="Data item" dataDxfId="45"/>
    <tableColumn id="4" name="Type &amp; size" dataDxfId="44"/>
    <tableColumn id="5" name="No. of field" dataDxfId="43"/>
    <tableColumn id="6" name="Valid values / Notes" dataDxfId="42"/>
    <tableColumn id="7" name="Edit Rules" dataDxfId="41"/>
    <tableColumn id="8" name="Error_x000a_Code" dataDxfId="40"/>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id="6" name="Table6" displayName="Table6" ref="A2:K8" totalsRowShown="0" headerRowDxfId="39" dataDxfId="37" headerRowBorderDxfId="38" tableBorderDxfId="36" totalsRowBorderDxfId="35">
  <autoFilter ref="A2:K8"/>
  <tableColumns count="11">
    <tableColumn id="1" name="Admitted Patient Care NMDS Items" dataDxfId="34"/>
    <tableColumn id="2" name="Assessment only indicator_x000a_" dataDxfId="33"/>
    <tableColumn id="3" name="Impairment type_x000a_" dataDxfId="32"/>
    <tableColumn id="4" name="Type of maintenance care_x000a_" dataDxfId="31"/>
    <tableColumn id="5" name="Functional Independence Measure score array" dataDxfId="30"/>
    <tableColumn id="6" name="Resource Utilisation Groups- Activities of Daily Living total score" dataDxfId="29"/>
    <tableColumn id="7" name="Health of the Nation Outcome Scale 65+ score array" dataDxfId="28"/>
    <tableColumn id="9" name="Standardised Mini-Mental State Examination score array" dataDxfId="27"/>
    <tableColumn id="8" name="Palliative care linking key" dataDxfId="26"/>
    <tableColumn id="11" name="Mental health episode identifier" dataDxfId="25"/>
    <tableColumn id="10" name="Quarter Indicator" dataDxfId="24"/>
  </tableColumns>
  <tableStyleInfo name="TableStyleMedium2" showFirstColumn="0" showLastColumn="0" showRowStripes="1" showColumnStripes="0"/>
</table>
</file>

<file path=xl/tables/table4.xml><?xml version="1.0" encoding="utf-8"?>
<table xmlns="http://schemas.openxmlformats.org/spreadsheetml/2006/main" id="3" name="Table64" displayName="Table64" ref="A2:H7" totalsRowShown="0" headerRowDxfId="23" dataDxfId="21" headerRowBorderDxfId="22" tableBorderDxfId="20" totalsRowBorderDxfId="19">
  <autoFilter ref="A2:H7"/>
  <tableColumns count="8">
    <tableColumn id="1" name="Palliative care episode record identifier_x000a_" dataDxfId="18"/>
    <tableColumn id="2" name="Establishment Identifier._x000a_" dataDxfId="17"/>
    <tableColumn id="3" name="Palliative phase of care start date_x000a_" dataDxfId="16"/>
    <tableColumn id="4" name="Palliative phase of care end date_x000a_" dataDxfId="15"/>
    <tableColumn id="8" name="Total number of leave days" dataDxfId="14"/>
    <tableColumn id="5" name="Palliative care phase type_x000a_" dataDxfId="13"/>
    <tableColumn id="6" name="Resource Utilisation Groups- Activities of Daily Living total score_x000a_" dataDxfId="12"/>
    <tableColumn id="7" name="Palliative care linking key" dataDxfId="11"/>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A9:B17" totalsRowShown="0" headerRowDxfId="10" headerRowBorderDxfId="9" tableBorderDxfId="8" totalsRowBorderDxfId="7">
  <autoFilter ref="A9:B17"/>
  <tableColumns count="2">
    <tableColumn id="1" name="State/Territory" dataDxfId="6"/>
    <tableColumn id="2" name="Value" dataDxfId="5"/>
  </tableColumns>
  <tableStyleInfo name="TableStyleMedium9" showFirstColumn="0" showLastColumn="0" showRowStripes="1" showColumnStripes="0"/>
  <extLst>
    <ext xmlns:x14="http://schemas.microsoft.com/office/spreadsheetml/2009/9/main" uri="{504A1905-F514-4f6f-8877-14C23A59335A}">
      <x14:table altTextSummary="A list of jurisdictions and their acroymns."/>
    </ext>
  </extLst>
</table>
</file>

<file path=xl/tables/table6.xml><?xml version="1.0" encoding="utf-8"?>
<table xmlns="http://schemas.openxmlformats.org/spreadsheetml/2006/main" id="5" name="Table5" displayName="Table5" ref="A20:B22" totalsRowShown="0" headerRowBorderDxfId="4" tableBorderDxfId="3" totalsRowBorderDxfId="2">
  <autoFilter ref="A20:B22"/>
  <tableColumns count="2">
    <tableColumn id="1" name="Year and Quarter" dataDxfId="1"/>
    <tableColumn id="2" name="Value" dataDxfId="0"/>
  </tableColumns>
  <tableStyleInfo name="TableStyleMedium9" showFirstColumn="0" showLastColumn="0" showRowStripes="1" showColumnStripes="0"/>
  <extLst>
    <ext xmlns:x14="http://schemas.microsoft.com/office/spreadsheetml/2009/9/main" uri="{504A1905-F514-4f6f-8877-14C23A59335A}">
      <x14:table altTextSummary="A list of years and quarters with their val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2"/>
  <sheetViews>
    <sheetView tabSelected="1" zoomScale="90" zoomScaleNormal="90" workbookViewId="0">
      <selection sqref="A1:G1"/>
    </sheetView>
  </sheetViews>
  <sheetFormatPr defaultRowHeight="12.75" x14ac:dyDescent="0.2"/>
  <cols>
    <col min="1" max="1" width="6" style="2" bestFit="1" customWidth="1"/>
    <col min="2" max="2" width="20.140625" style="2" bestFit="1" customWidth="1"/>
    <col min="3" max="3" width="14.42578125" style="5" customWidth="1"/>
    <col min="4" max="4" width="10.140625" style="2" customWidth="1"/>
    <col min="5" max="5" width="79.42578125" style="2" bestFit="1" customWidth="1"/>
    <col min="6" max="6" width="61.85546875" style="5" customWidth="1"/>
    <col min="7" max="7" width="9.7109375" style="2" customWidth="1"/>
    <col min="8" max="9" width="8.28515625" style="2" hidden="1" customWidth="1"/>
    <col min="10" max="10" width="10.5703125" style="2" hidden="1" customWidth="1"/>
    <col min="11" max="11" width="11" style="8" hidden="1" customWidth="1"/>
    <col min="12" max="12" width="9.140625" style="81"/>
    <col min="13" max="16384" width="9.140625" style="2"/>
  </cols>
  <sheetData>
    <row r="1" spans="1:12" ht="15.75" x14ac:dyDescent="0.2">
      <c r="A1" s="89" t="s">
        <v>169</v>
      </c>
      <c r="B1" s="90"/>
      <c r="C1" s="90"/>
      <c r="D1" s="90"/>
      <c r="E1" s="90"/>
      <c r="F1" s="90"/>
      <c r="G1" s="90"/>
    </row>
    <row r="2" spans="1:12" ht="268.5" customHeight="1" x14ac:dyDescent="0.2">
      <c r="A2" s="91" t="s">
        <v>113</v>
      </c>
      <c r="B2" s="91"/>
      <c r="C2" s="92"/>
      <c r="D2" s="92"/>
      <c r="E2" s="92"/>
      <c r="F2" s="92"/>
      <c r="G2" s="92"/>
      <c r="H2" s="92"/>
    </row>
    <row r="3" spans="1:12" ht="25.5" x14ac:dyDescent="0.2">
      <c r="A3" s="16" t="s">
        <v>8</v>
      </c>
      <c r="B3" s="17" t="s">
        <v>0</v>
      </c>
      <c r="C3" s="17" t="s">
        <v>1</v>
      </c>
      <c r="D3" s="17" t="s">
        <v>7</v>
      </c>
      <c r="E3" s="17" t="s">
        <v>2</v>
      </c>
      <c r="F3" s="17" t="s">
        <v>3</v>
      </c>
      <c r="G3" s="18" t="s">
        <v>4</v>
      </c>
      <c r="H3" s="8" t="s">
        <v>22</v>
      </c>
      <c r="I3" s="8" t="s">
        <v>23</v>
      </c>
      <c r="J3" s="8" t="s">
        <v>29</v>
      </c>
      <c r="L3" s="82"/>
    </row>
    <row r="4" spans="1:12" ht="76.5" x14ac:dyDescent="0.2">
      <c r="A4" s="71">
        <v>46</v>
      </c>
      <c r="B4" s="30" t="s">
        <v>56</v>
      </c>
      <c r="C4" s="42" t="s">
        <v>24</v>
      </c>
      <c r="D4" s="3">
        <v>1</v>
      </c>
      <c r="E4" s="30" t="s">
        <v>80</v>
      </c>
      <c r="F4" s="1" t="s">
        <v>89</v>
      </c>
      <c r="G4" s="59" t="s">
        <v>97</v>
      </c>
    </row>
    <row r="5" spans="1:12" ht="102" x14ac:dyDescent="0.2">
      <c r="A5" s="71">
        <f t="shared" ref="A5:A15" si="0">A4+1</f>
        <v>47</v>
      </c>
      <c r="B5" s="30" t="s">
        <v>120</v>
      </c>
      <c r="C5" s="42" t="s">
        <v>57</v>
      </c>
      <c r="D5" s="3">
        <v>1</v>
      </c>
      <c r="E5" s="30" t="s">
        <v>163</v>
      </c>
      <c r="F5" s="1" t="s">
        <v>164</v>
      </c>
      <c r="G5" s="59" t="s">
        <v>170</v>
      </c>
    </row>
    <row r="6" spans="1:12" ht="102" x14ac:dyDescent="0.2">
      <c r="A6" s="71">
        <f t="shared" si="0"/>
        <v>48</v>
      </c>
      <c r="B6" s="30" t="s">
        <v>30</v>
      </c>
      <c r="C6" s="42" t="s">
        <v>81</v>
      </c>
      <c r="D6" s="3">
        <v>1</v>
      </c>
      <c r="E6" s="30" t="s">
        <v>165</v>
      </c>
      <c r="F6" s="1" t="s">
        <v>99</v>
      </c>
      <c r="G6" s="59" t="s">
        <v>132</v>
      </c>
    </row>
    <row r="7" spans="1:12" ht="140.25" x14ac:dyDescent="0.2">
      <c r="A7" s="71">
        <f t="shared" si="0"/>
        <v>49</v>
      </c>
      <c r="B7" s="30" t="s">
        <v>93</v>
      </c>
      <c r="C7" s="42" t="s">
        <v>24</v>
      </c>
      <c r="D7" s="3">
        <v>18</v>
      </c>
      <c r="E7" s="30" t="s">
        <v>98</v>
      </c>
      <c r="F7" s="1" t="s">
        <v>100</v>
      </c>
      <c r="G7" s="59" t="s">
        <v>133</v>
      </c>
      <c r="K7" s="15"/>
    </row>
    <row r="8" spans="1:12" ht="306" x14ac:dyDescent="0.2">
      <c r="A8" s="71">
        <f t="shared" si="0"/>
        <v>50</v>
      </c>
      <c r="B8" s="30" t="s">
        <v>94</v>
      </c>
      <c r="C8" s="42" t="s">
        <v>81</v>
      </c>
      <c r="D8" s="3">
        <v>1</v>
      </c>
      <c r="E8" s="30" t="s">
        <v>166</v>
      </c>
      <c r="F8" s="30" t="s">
        <v>101</v>
      </c>
      <c r="G8" s="59" t="s">
        <v>134</v>
      </c>
      <c r="K8" s="15"/>
    </row>
    <row r="9" spans="1:12" ht="114.75" x14ac:dyDescent="0.2">
      <c r="A9" s="71">
        <f t="shared" si="0"/>
        <v>51</v>
      </c>
      <c r="B9" s="30" t="s">
        <v>95</v>
      </c>
      <c r="C9" s="42" t="s">
        <v>24</v>
      </c>
      <c r="D9" s="3">
        <v>12</v>
      </c>
      <c r="E9" s="30" t="s">
        <v>109</v>
      </c>
      <c r="F9" s="1" t="s">
        <v>102</v>
      </c>
      <c r="G9" s="59" t="s">
        <v>135</v>
      </c>
    </row>
    <row r="10" spans="1:12" ht="204" x14ac:dyDescent="0.2">
      <c r="A10" s="72">
        <f t="shared" si="0"/>
        <v>52</v>
      </c>
      <c r="B10" s="30" t="s">
        <v>114</v>
      </c>
      <c r="C10" s="42" t="s">
        <v>24</v>
      </c>
      <c r="D10" s="42">
        <v>12</v>
      </c>
      <c r="E10" s="30" t="s">
        <v>116</v>
      </c>
      <c r="F10" s="1" t="s">
        <v>115</v>
      </c>
      <c r="G10" s="59" t="s">
        <v>136</v>
      </c>
    </row>
    <row r="11" spans="1:12" ht="63.75" x14ac:dyDescent="0.2">
      <c r="A11" s="41">
        <f>A10+1</f>
        <v>53</v>
      </c>
      <c r="B11" s="68" t="s">
        <v>5</v>
      </c>
      <c r="C11" s="69" t="s">
        <v>6</v>
      </c>
      <c r="D11" s="69">
        <v>1</v>
      </c>
      <c r="E11" s="68" t="s">
        <v>168</v>
      </c>
      <c r="F11" s="20" t="s">
        <v>167</v>
      </c>
      <c r="G11" s="70" t="s">
        <v>137</v>
      </c>
    </row>
    <row r="12" spans="1:12" s="67" customFormat="1" ht="165.75" x14ac:dyDescent="0.2">
      <c r="A12" s="72">
        <f t="shared" si="0"/>
        <v>54</v>
      </c>
      <c r="B12" s="80" t="s">
        <v>74</v>
      </c>
      <c r="C12" s="69" t="s">
        <v>75</v>
      </c>
      <c r="D12" s="69">
        <v>1</v>
      </c>
      <c r="E12" s="68" t="s">
        <v>125</v>
      </c>
      <c r="F12" s="20" t="s">
        <v>111</v>
      </c>
      <c r="G12" s="70" t="s">
        <v>112</v>
      </c>
      <c r="L12" s="81"/>
    </row>
    <row r="13" spans="1:12" ht="38.25" x14ac:dyDescent="0.2">
      <c r="A13" s="41">
        <f t="shared" si="0"/>
        <v>55</v>
      </c>
      <c r="B13" s="30" t="s">
        <v>148</v>
      </c>
      <c r="C13" s="42" t="s">
        <v>140</v>
      </c>
      <c r="D13" s="69">
        <v>1</v>
      </c>
      <c r="E13" s="30" t="s">
        <v>143</v>
      </c>
      <c r="F13" s="1" t="s">
        <v>142</v>
      </c>
      <c r="G13" s="88" t="s">
        <v>145</v>
      </c>
    </row>
    <row r="14" spans="1:12" ht="38.25" x14ac:dyDescent="0.2">
      <c r="A14" s="72">
        <f t="shared" si="0"/>
        <v>56</v>
      </c>
      <c r="B14" s="30" t="s">
        <v>141</v>
      </c>
      <c r="C14" s="42" t="s">
        <v>140</v>
      </c>
      <c r="D14" s="69">
        <v>1</v>
      </c>
      <c r="E14" s="30" t="s">
        <v>144</v>
      </c>
      <c r="F14" s="1" t="s">
        <v>142</v>
      </c>
      <c r="G14" s="88" t="s">
        <v>146</v>
      </c>
    </row>
    <row r="15" spans="1:12" s="36" customFormat="1" ht="38.25" x14ac:dyDescent="0.2">
      <c r="A15" s="41">
        <f t="shared" si="0"/>
        <v>57</v>
      </c>
      <c r="B15" s="68" t="s">
        <v>149</v>
      </c>
      <c r="C15" s="69" t="s">
        <v>140</v>
      </c>
      <c r="D15" s="69">
        <v>1</v>
      </c>
      <c r="E15" s="30" t="s">
        <v>150</v>
      </c>
      <c r="F15" s="1" t="s">
        <v>142</v>
      </c>
      <c r="G15" s="88" t="s">
        <v>147</v>
      </c>
      <c r="K15" s="38"/>
      <c r="L15" s="81"/>
    </row>
    <row r="16" spans="1:12" s="32" customFormat="1" x14ac:dyDescent="0.2">
      <c r="A16" s="31"/>
      <c r="B16" s="37"/>
      <c r="C16" s="33"/>
      <c r="D16" s="31"/>
      <c r="E16" s="37"/>
      <c r="F16" s="31"/>
      <c r="G16" s="33"/>
      <c r="K16" s="35"/>
      <c r="L16" s="81"/>
    </row>
    <row r="17" spans="3:11" x14ac:dyDescent="0.2">
      <c r="G17" s="5"/>
    </row>
    <row r="18" spans="3:11" x14ac:dyDescent="0.2">
      <c r="C18" s="2"/>
      <c r="G18" s="5"/>
      <c r="K18" s="2"/>
    </row>
    <row r="22" spans="3:11" x14ac:dyDescent="0.2">
      <c r="C22" s="2"/>
      <c r="D22" s="4"/>
      <c r="K22" s="2"/>
    </row>
  </sheetData>
  <customSheetViews>
    <customSheetView guid="{1AEE66FC-080B-4E35-9D5D-D7579EC07E0C}" scale="85" showPageBreaks="1" showRuler="0">
      <selection activeCell="G44" sqref="G44"/>
      <rowBreaks count="10" manualBreakCount="10">
        <brk id="7" max="16383" man="1"/>
        <brk id="10" max="16383" man="1"/>
        <brk id="14" max="16383" man="1"/>
        <brk id="18" max="16383" man="1"/>
        <brk id="24" max="16383" man="1"/>
        <brk id="26" max="16383" man="1"/>
        <brk id="30" max="16383" man="1"/>
        <brk id="32" max="16383" man="1"/>
        <brk id="42" max="16383" man="1"/>
        <brk id="56" max="16383" man="1"/>
      </rowBreaks>
      <pageMargins left="0.39370078740157483" right="0.21" top="0.44" bottom="0.33" header="0.27559055118110237" footer="0.17"/>
      <pageSetup paperSize="9" scale="90" orientation="landscape" r:id="rId1"/>
      <headerFooter alignWithMargins="0">
        <oddFooter>&amp;R&amp;8Page &amp;P of &amp;N</oddFooter>
      </headerFooter>
    </customSheetView>
    <customSheetView guid="{43167FE7-DFD2-4086-8341-C1253F1D95AE}" scale="85" showPageBreaks="1" showRuler="0" topLeftCell="A34">
      <selection activeCell="D50" sqref="D50"/>
      <rowBreaks count="11" manualBreakCount="11">
        <brk id="7" max="16383" man="1"/>
        <brk id="10" max="16383" man="1"/>
        <brk id="14" max="16383" man="1"/>
        <brk id="18" max="16383" man="1"/>
        <brk id="24" max="16383" man="1"/>
        <brk id="26" max="16383" man="1"/>
        <brk id="30" max="16383" man="1"/>
        <brk id="32" max="16383" man="1"/>
        <brk id="42" max="16383" man="1"/>
        <brk id="55" max="16383" man="1"/>
        <brk id="56" max="16383" man="1"/>
      </rowBreaks>
      <pageMargins left="0.39370078740157483" right="0.21" top="0.44" bottom="0.33" header="0.27559055118110237" footer="0.17"/>
      <pageSetup paperSize="9" scale="90" orientation="landscape" r:id="rId2"/>
      <headerFooter alignWithMargins="0">
        <oddFooter>&amp;R&amp;8Page &amp;P of &amp;N</oddFooter>
      </headerFooter>
    </customSheetView>
    <customSheetView guid="{ADAF04AA-9265-42E2-ADC9-5D9A642B7937}" scale="85" showRuler="0" topLeftCell="A19">
      <selection activeCell="G9" sqref="G9"/>
      <rowBreaks count="6" manualBreakCount="6">
        <brk id="7" max="16383" man="1"/>
        <brk id="10" max="16383" man="1"/>
        <brk id="14" max="16383" man="1"/>
        <brk id="18" max="16383" man="1"/>
        <brk id="24" max="16383" man="1"/>
        <brk id="26" max="16383" man="1"/>
      </rowBreaks>
      <pageMargins left="0.39370078740157483" right="0.21" top="0.44" bottom="0.33" header="0.27559055118110237" footer="0.17"/>
      <pageSetup paperSize="9" scale="90" orientation="landscape" r:id="rId3"/>
      <headerFooter alignWithMargins="0">
        <oddFooter>&amp;R&amp;8Page &amp;P of &amp;N</oddFooter>
      </headerFooter>
    </customSheetView>
  </customSheetViews>
  <mergeCells count="2">
    <mergeCell ref="A1:G1"/>
    <mergeCell ref="A2:H2"/>
  </mergeCells>
  <phoneticPr fontId="2" type="noConversion"/>
  <pageMargins left="0.25" right="0.25" top="0.75" bottom="0.75" header="0.3" footer="0.3"/>
  <pageSetup paperSize="8" scale="66" fitToHeight="0" orientation="portrait" r:id="rId4"/>
  <headerFooter alignWithMargins="0">
    <oddFooter>&amp;R&amp;8Page &amp;P of &amp;N</oddFooter>
  </headerFooter>
  <rowBreaks count="1" manualBreakCount="1">
    <brk id="27" max="16383" man="1"/>
  </rowBreaks>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2"/>
  <sheetViews>
    <sheetView zoomScale="90" zoomScaleNormal="90" workbookViewId="0">
      <selection sqref="A1:G1"/>
    </sheetView>
  </sheetViews>
  <sheetFormatPr defaultRowHeight="12.75" x14ac:dyDescent="0.2"/>
  <cols>
    <col min="1" max="1" width="6" style="67" bestFit="1" customWidth="1"/>
    <col min="2" max="2" width="24.140625" style="67" bestFit="1" customWidth="1"/>
    <col min="3" max="3" width="15.140625" style="67" customWidth="1"/>
    <col min="4" max="4" width="10.140625" style="67" customWidth="1"/>
    <col min="5" max="5" width="98" style="67" bestFit="1" customWidth="1"/>
    <col min="6" max="6" width="56.85546875" style="67" customWidth="1"/>
    <col min="7" max="7" width="8.5703125" style="67" customWidth="1"/>
    <col min="8" max="9" width="8.28515625" style="67" hidden="1" customWidth="1"/>
    <col min="10" max="10" width="9.7109375" style="67" hidden="1" customWidth="1"/>
    <col min="11" max="11" width="9.140625" style="81"/>
    <col min="12" max="12" width="9.140625" style="67"/>
    <col min="13" max="13" width="10.28515625" style="67" customWidth="1"/>
    <col min="14" max="16384" width="9.140625" style="67"/>
  </cols>
  <sheetData>
    <row r="1" spans="1:13" ht="13.5" customHeight="1" x14ac:dyDescent="0.2">
      <c r="A1" s="89" t="s">
        <v>154</v>
      </c>
      <c r="B1" s="90"/>
      <c r="C1" s="90"/>
      <c r="D1" s="90"/>
      <c r="E1" s="90"/>
      <c r="F1" s="90"/>
      <c r="G1" s="90"/>
    </row>
    <row r="2" spans="1:13" ht="63.75" customHeight="1" x14ac:dyDescent="0.2">
      <c r="A2" s="93" t="s">
        <v>88</v>
      </c>
      <c r="B2" s="93"/>
      <c r="C2" s="93"/>
      <c r="D2" s="93"/>
      <c r="E2" s="93"/>
      <c r="F2" s="93"/>
      <c r="G2" s="93"/>
    </row>
    <row r="3" spans="1:13" ht="25.5" x14ac:dyDescent="0.2">
      <c r="A3" s="16" t="s">
        <v>8</v>
      </c>
      <c r="B3" s="17" t="s">
        <v>0</v>
      </c>
      <c r="C3" s="17" t="s">
        <v>1</v>
      </c>
      <c r="D3" s="17" t="s">
        <v>18</v>
      </c>
      <c r="E3" s="17" t="s">
        <v>2</v>
      </c>
      <c r="F3" s="17" t="s">
        <v>3</v>
      </c>
      <c r="G3" s="18" t="s">
        <v>4</v>
      </c>
      <c r="H3" s="34" t="s">
        <v>22</v>
      </c>
      <c r="I3" s="34" t="s">
        <v>23</v>
      </c>
      <c r="J3" s="76" t="s">
        <v>29</v>
      </c>
    </row>
    <row r="4" spans="1:13" ht="51" x14ac:dyDescent="0.2">
      <c r="A4" s="71">
        <v>1</v>
      </c>
      <c r="B4" s="30" t="s">
        <v>66</v>
      </c>
      <c r="C4" s="42" t="s">
        <v>67</v>
      </c>
      <c r="D4" s="42">
        <v>1</v>
      </c>
      <c r="E4" s="30" t="s">
        <v>155</v>
      </c>
      <c r="F4" s="1" t="s">
        <v>156</v>
      </c>
      <c r="G4" s="59" t="s">
        <v>103</v>
      </c>
      <c r="H4" s="34"/>
      <c r="I4" s="34"/>
      <c r="J4" s="76"/>
      <c r="M4" s="77"/>
    </row>
    <row r="5" spans="1:13" ht="357" x14ac:dyDescent="0.2">
      <c r="A5" s="62">
        <v>2</v>
      </c>
      <c r="B5" s="30" t="s">
        <v>64</v>
      </c>
      <c r="C5" s="42" t="s">
        <v>65</v>
      </c>
      <c r="D5" s="42">
        <v>1</v>
      </c>
      <c r="E5" s="30" t="s">
        <v>138</v>
      </c>
      <c r="F5" s="86" t="s">
        <v>139</v>
      </c>
      <c r="G5" s="85" t="s">
        <v>77</v>
      </c>
      <c r="H5" s="34"/>
      <c r="I5" s="34"/>
      <c r="J5" s="76"/>
    </row>
    <row r="6" spans="1:13" ht="63.75" x14ac:dyDescent="0.2">
      <c r="A6" s="71">
        <v>3</v>
      </c>
      <c r="B6" s="30" t="s">
        <v>19</v>
      </c>
      <c r="C6" s="42" t="s">
        <v>20</v>
      </c>
      <c r="D6" s="42">
        <v>1</v>
      </c>
      <c r="E6" s="30" t="s">
        <v>121</v>
      </c>
      <c r="F6" s="1" t="s">
        <v>122</v>
      </c>
      <c r="G6" s="59" t="s">
        <v>78</v>
      </c>
      <c r="H6" s="67">
        <v>1</v>
      </c>
      <c r="I6" s="67">
        <f>H6+8*D6-1</f>
        <v>8</v>
      </c>
      <c r="J6" s="78" t="str">
        <f>IF(H6=I6,H6,H6&amp;"-"&amp;I6)</f>
        <v>1-8</v>
      </c>
    </row>
    <row r="7" spans="1:13" ht="63.75" x14ac:dyDescent="0.2">
      <c r="A7" s="71">
        <v>4</v>
      </c>
      <c r="B7" s="30" t="s">
        <v>21</v>
      </c>
      <c r="C7" s="42" t="s">
        <v>20</v>
      </c>
      <c r="D7" s="42">
        <v>1</v>
      </c>
      <c r="E7" s="30" t="s">
        <v>118</v>
      </c>
      <c r="F7" s="1" t="s">
        <v>119</v>
      </c>
      <c r="G7" s="59" t="s">
        <v>79</v>
      </c>
      <c r="H7" s="67">
        <f>I6+1</f>
        <v>9</v>
      </c>
      <c r="I7" s="67">
        <f>H7+8*D7-1</f>
        <v>16</v>
      </c>
      <c r="J7" s="78" t="str">
        <f>IF(H7=I7,H7,H7&amp;"-"&amp;I7)</f>
        <v>9-16</v>
      </c>
    </row>
    <row r="8" spans="1:13" ht="63.75" x14ac:dyDescent="0.2">
      <c r="A8" s="71">
        <v>5</v>
      </c>
      <c r="B8" s="30" t="s">
        <v>104</v>
      </c>
      <c r="C8" s="42" t="s">
        <v>105</v>
      </c>
      <c r="D8" s="42">
        <v>1</v>
      </c>
      <c r="E8" s="30" t="s">
        <v>157</v>
      </c>
      <c r="F8" s="87" t="s">
        <v>158</v>
      </c>
      <c r="G8" s="42" t="s">
        <v>159</v>
      </c>
      <c r="H8" s="67">
        <f t="shared" ref="H8" si="0">I7+1</f>
        <v>17</v>
      </c>
      <c r="I8" s="67">
        <f>H8+1*D9-1</f>
        <v>17</v>
      </c>
      <c r="J8" s="78">
        <f t="shared" ref="J8:J10" si="1">IF(H8=I8,H8,H8&amp;"-"&amp;I8)</f>
        <v>17</v>
      </c>
    </row>
    <row r="9" spans="1:13" ht="89.25" x14ac:dyDescent="0.2">
      <c r="A9" s="71">
        <v>6</v>
      </c>
      <c r="B9" s="30" t="s">
        <v>117</v>
      </c>
      <c r="C9" s="42" t="s">
        <v>24</v>
      </c>
      <c r="D9" s="42">
        <v>1</v>
      </c>
      <c r="E9" s="30" t="s">
        <v>110</v>
      </c>
      <c r="F9" s="1" t="s">
        <v>76</v>
      </c>
      <c r="G9" s="59" t="s">
        <v>106</v>
      </c>
      <c r="H9" s="67" t="e">
        <f>#REF!+1</f>
        <v>#REF!</v>
      </c>
      <c r="I9" s="67" t="e">
        <f>H9+2*D10-1</f>
        <v>#REF!</v>
      </c>
      <c r="J9" s="78" t="e">
        <f t="shared" si="1"/>
        <v>#REF!</v>
      </c>
    </row>
    <row r="10" spans="1:13" ht="280.5" x14ac:dyDescent="0.2">
      <c r="A10" s="71">
        <v>7</v>
      </c>
      <c r="B10" s="40" t="s">
        <v>82</v>
      </c>
      <c r="C10" s="41" t="s">
        <v>81</v>
      </c>
      <c r="D10" s="41">
        <v>1</v>
      </c>
      <c r="E10" s="30" t="s">
        <v>160</v>
      </c>
      <c r="F10" s="30" t="s">
        <v>123</v>
      </c>
      <c r="G10" s="59" t="s">
        <v>124</v>
      </c>
      <c r="H10" s="67" t="e">
        <f>#REF!+1</f>
        <v>#REF!</v>
      </c>
      <c r="I10" s="67" t="e">
        <f>H10+50*D11-1</f>
        <v>#REF!</v>
      </c>
      <c r="J10" s="78" t="e">
        <f t="shared" si="1"/>
        <v>#REF!</v>
      </c>
    </row>
    <row r="11" spans="1:13" ht="25.5" x14ac:dyDescent="0.2">
      <c r="A11" s="71">
        <v>8</v>
      </c>
      <c r="B11" s="68" t="s">
        <v>5</v>
      </c>
      <c r="C11" s="69" t="s">
        <v>6</v>
      </c>
      <c r="D11" s="69">
        <v>1</v>
      </c>
      <c r="E11" s="68" t="s">
        <v>161</v>
      </c>
      <c r="F11" s="20" t="s">
        <v>162</v>
      </c>
      <c r="G11" s="43" t="s">
        <v>107</v>
      </c>
    </row>
    <row r="12" spans="1:13" ht="38.25" x14ac:dyDescent="0.2">
      <c r="A12" s="71">
        <v>9</v>
      </c>
      <c r="B12" s="30" t="s">
        <v>148</v>
      </c>
      <c r="C12" s="42" t="s">
        <v>140</v>
      </c>
      <c r="D12" s="69">
        <v>1</v>
      </c>
      <c r="E12" s="30" t="s">
        <v>143</v>
      </c>
      <c r="F12" s="1" t="s">
        <v>142</v>
      </c>
      <c r="G12" s="88" t="s">
        <v>151</v>
      </c>
    </row>
    <row r="13" spans="1:13" ht="38.25" x14ac:dyDescent="0.2">
      <c r="A13" s="71">
        <v>10</v>
      </c>
      <c r="B13" s="30" t="s">
        <v>141</v>
      </c>
      <c r="C13" s="42" t="s">
        <v>140</v>
      </c>
      <c r="D13" s="69">
        <v>1</v>
      </c>
      <c r="E13" s="30" t="s">
        <v>144</v>
      </c>
      <c r="F13" s="1" t="s">
        <v>142</v>
      </c>
      <c r="G13" s="88" t="s">
        <v>152</v>
      </c>
    </row>
    <row r="14" spans="1:13" ht="38.25" x14ac:dyDescent="0.2">
      <c r="A14" s="71">
        <v>11</v>
      </c>
      <c r="B14" s="68" t="s">
        <v>149</v>
      </c>
      <c r="C14" s="69" t="s">
        <v>140</v>
      </c>
      <c r="D14" s="69">
        <v>1</v>
      </c>
      <c r="E14" s="30" t="s">
        <v>150</v>
      </c>
      <c r="F14" s="1" t="s">
        <v>142</v>
      </c>
      <c r="G14" s="88" t="s">
        <v>153</v>
      </c>
    </row>
    <row r="15" spans="1:13" x14ac:dyDescent="0.2">
      <c r="A15" s="33"/>
      <c r="B15" s="39"/>
      <c r="C15" s="33"/>
      <c r="D15" s="33"/>
      <c r="E15" s="34"/>
    </row>
    <row r="19" spans="3:4" x14ac:dyDescent="0.2">
      <c r="C19" s="79"/>
      <c r="D19" s="79"/>
    </row>
    <row r="20" spans="3:4" x14ac:dyDescent="0.2">
      <c r="C20" s="47"/>
      <c r="D20" s="79"/>
    </row>
    <row r="21" spans="3:4" x14ac:dyDescent="0.2">
      <c r="C21" s="79"/>
      <c r="D21" s="79"/>
    </row>
    <row r="22" spans="3:4" x14ac:dyDescent="0.2">
      <c r="C22" s="79"/>
      <c r="D22" s="79"/>
    </row>
  </sheetData>
  <mergeCells count="2">
    <mergeCell ref="A2:G2"/>
    <mergeCell ref="A1:G1"/>
  </mergeCells>
  <phoneticPr fontId="2" type="noConversion"/>
  <pageMargins left="0.25" right="0.25" top="0.75" bottom="0.75" header="0.3" footer="0.3"/>
  <pageSetup paperSize="8" scale="75"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 workbookViewId="0">
      <selection activeCell="R2" sqref="R2"/>
    </sheetView>
  </sheetViews>
  <sheetFormatPr defaultRowHeight="12.75" x14ac:dyDescent="0.2"/>
  <sheetData/>
  <pageMargins left="0.70866141732283472" right="0.70866141732283472" top="0.74803149606299213" bottom="0.74803149606299213" header="0.31496062992125984" footer="0.31496062992125984"/>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J9" sqref="J9"/>
    </sheetView>
  </sheetViews>
  <sheetFormatPr defaultRowHeight="12.75" x14ac:dyDescent="0.2"/>
  <cols>
    <col min="1" max="1" width="55.5703125" customWidth="1"/>
    <col min="2" max="2" width="17.28515625" style="48" customWidth="1"/>
    <col min="3" max="3" width="15.85546875" style="48" bestFit="1" customWidth="1"/>
    <col min="4" max="4" width="15.7109375" style="48" customWidth="1"/>
    <col min="5" max="5" width="24.7109375" style="48" customWidth="1"/>
    <col min="6" max="6" width="18.7109375" style="48" customWidth="1"/>
    <col min="7" max="7" width="13.42578125" bestFit="1" customWidth="1"/>
    <col min="8" max="8" width="23" style="48" customWidth="1"/>
    <col min="9" max="9" width="18.7109375" style="48" customWidth="1"/>
    <col min="10" max="10" width="34.85546875" style="48" bestFit="1" customWidth="1"/>
    <col min="11" max="11" width="18.42578125" customWidth="1"/>
    <col min="12" max="12" width="23.85546875" style="48" customWidth="1"/>
    <col min="13" max="13" width="23" style="48" customWidth="1"/>
  </cols>
  <sheetData>
    <row r="1" spans="1:13" ht="26.25" x14ac:dyDescent="0.4">
      <c r="A1" s="6" t="s">
        <v>28</v>
      </c>
      <c r="G1" s="48"/>
      <c r="K1" s="48"/>
      <c r="L1"/>
      <c r="M1"/>
    </row>
    <row r="2" spans="1:13" ht="63.75" x14ac:dyDescent="0.2">
      <c r="A2" s="49" t="s">
        <v>9</v>
      </c>
      <c r="B2" s="50" t="s">
        <v>25</v>
      </c>
      <c r="C2" s="50" t="s">
        <v>26</v>
      </c>
      <c r="D2" s="50" t="s">
        <v>27</v>
      </c>
      <c r="E2" s="51" t="s">
        <v>58</v>
      </c>
      <c r="F2" s="51" t="s">
        <v>86</v>
      </c>
      <c r="G2" s="50" t="s">
        <v>59</v>
      </c>
      <c r="H2" s="51" t="s">
        <v>90</v>
      </c>
      <c r="I2" s="52" t="s">
        <v>5</v>
      </c>
      <c r="J2" s="83" t="s">
        <v>127</v>
      </c>
      <c r="K2" s="52" t="s">
        <v>74</v>
      </c>
      <c r="L2"/>
      <c r="M2"/>
    </row>
    <row r="3" spans="1:13" x14ac:dyDescent="0.2">
      <c r="A3" s="55" t="s">
        <v>11</v>
      </c>
      <c r="B3" s="56">
        <v>2</v>
      </c>
      <c r="C3" s="56" t="s">
        <v>12</v>
      </c>
      <c r="D3" s="56" t="s">
        <v>61</v>
      </c>
      <c r="E3" s="53" t="s">
        <v>63</v>
      </c>
      <c r="F3" s="56">
        <v>99</v>
      </c>
      <c r="G3" s="56" t="s">
        <v>60</v>
      </c>
      <c r="H3" s="75" t="s">
        <v>92</v>
      </c>
      <c r="I3" s="60" t="s">
        <v>10</v>
      </c>
      <c r="J3" s="61" t="s">
        <v>10</v>
      </c>
      <c r="K3" s="73" t="s">
        <v>128</v>
      </c>
      <c r="L3"/>
      <c r="M3"/>
    </row>
    <row r="4" spans="1:13" x14ac:dyDescent="0.2">
      <c r="A4" s="55" t="s">
        <v>13</v>
      </c>
      <c r="B4" s="56">
        <v>2</v>
      </c>
      <c r="C4" s="56">
        <v>99.999899999999997</v>
      </c>
      <c r="D4" s="56" t="s">
        <v>61</v>
      </c>
      <c r="E4" s="53" t="s">
        <v>63</v>
      </c>
      <c r="F4" s="56">
        <v>99</v>
      </c>
      <c r="G4" s="56" t="s">
        <v>60</v>
      </c>
      <c r="H4" s="74" t="s">
        <v>91</v>
      </c>
      <c r="I4" s="60" t="s">
        <v>10</v>
      </c>
      <c r="J4" s="61" t="s">
        <v>10</v>
      </c>
      <c r="K4" s="73" t="s">
        <v>128</v>
      </c>
      <c r="L4"/>
      <c r="M4"/>
    </row>
    <row r="5" spans="1:13" x14ac:dyDescent="0.2">
      <c r="A5" s="55" t="s">
        <v>14</v>
      </c>
      <c r="B5" s="56">
        <v>2</v>
      </c>
      <c r="C5" s="56">
        <v>99.999899999999997</v>
      </c>
      <c r="D5" s="56" t="s">
        <v>61</v>
      </c>
      <c r="E5" s="53" t="s">
        <v>62</v>
      </c>
      <c r="F5" s="56">
        <v>99</v>
      </c>
      <c r="G5" s="53" t="s">
        <v>87</v>
      </c>
      <c r="H5" s="75" t="s">
        <v>92</v>
      </c>
      <c r="I5" s="60" t="s">
        <v>10</v>
      </c>
      <c r="J5" s="61" t="s">
        <v>10</v>
      </c>
      <c r="K5" s="73" t="s">
        <v>128</v>
      </c>
      <c r="L5"/>
      <c r="M5"/>
    </row>
    <row r="6" spans="1:13" x14ac:dyDescent="0.2">
      <c r="A6" s="55" t="s">
        <v>15</v>
      </c>
      <c r="B6" s="56">
        <v>2</v>
      </c>
      <c r="C6" s="56">
        <v>99.999899999999997</v>
      </c>
      <c r="D6" s="56" t="s">
        <v>61</v>
      </c>
      <c r="E6" s="53" t="s">
        <v>62</v>
      </c>
      <c r="F6" s="56">
        <v>10</v>
      </c>
      <c r="G6" s="56" t="s">
        <v>60</v>
      </c>
      <c r="H6" s="75" t="s">
        <v>92</v>
      </c>
      <c r="I6" s="60" t="s">
        <v>16</v>
      </c>
      <c r="J6" s="61" t="s">
        <v>10</v>
      </c>
      <c r="K6" s="73" t="s">
        <v>128</v>
      </c>
      <c r="L6"/>
      <c r="M6"/>
    </row>
    <row r="7" spans="1:13" x14ac:dyDescent="0.2">
      <c r="A7" s="57" t="s">
        <v>17</v>
      </c>
      <c r="B7" s="58">
        <v>2</v>
      </c>
      <c r="C7" s="58">
        <v>99.999899999999997</v>
      </c>
      <c r="D7" s="58">
        <v>3</v>
      </c>
      <c r="E7" s="54" t="s">
        <v>62</v>
      </c>
      <c r="F7" s="58">
        <v>14</v>
      </c>
      <c r="G7" s="58" t="s">
        <v>60</v>
      </c>
      <c r="H7" s="75" t="s">
        <v>92</v>
      </c>
      <c r="I7" s="61" t="s">
        <v>10</v>
      </c>
      <c r="J7" s="61" t="s">
        <v>10</v>
      </c>
      <c r="K7" s="73" t="s">
        <v>128</v>
      </c>
      <c r="L7"/>
      <c r="M7"/>
    </row>
    <row r="8" spans="1:13" x14ac:dyDescent="0.2">
      <c r="A8" s="57" t="s">
        <v>126</v>
      </c>
      <c r="B8" s="58">
        <v>9</v>
      </c>
      <c r="C8" s="58">
        <v>99.999899999999997</v>
      </c>
      <c r="D8" s="58">
        <v>99</v>
      </c>
      <c r="E8" s="54" t="s">
        <v>62</v>
      </c>
      <c r="F8" s="56">
        <v>99</v>
      </c>
      <c r="G8" s="58" t="s">
        <v>60</v>
      </c>
      <c r="H8" s="75" t="s">
        <v>92</v>
      </c>
      <c r="I8" s="61" t="s">
        <v>10</v>
      </c>
      <c r="J8" s="84" t="s">
        <v>171</v>
      </c>
      <c r="K8" s="73" t="s">
        <v>128</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RowHeight="12.75" x14ac:dyDescent="0.2"/>
  <cols>
    <col min="1" max="1" width="35" customWidth="1"/>
    <col min="2" max="2" width="25.42578125" bestFit="1" customWidth="1"/>
    <col min="3" max="3" width="17.28515625" customWidth="1"/>
    <col min="4" max="5" width="22.42578125" customWidth="1"/>
    <col min="6" max="6" width="27.140625" bestFit="1" customWidth="1"/>
    <col min="7" max="7" width="23.85546875" customWidth="1"/>
    <col min="8" max="8" width="17.5703125" customWidth="1"/>
  </cols>
  <sheetData>
    <row r="1" spans="1:8" ht="26.25" x14ac:dyDescent="0.4">
      <c r="A1" s="6" t="s">
        <v>68</v>
      </c>
      <c r="B1" s="48"/>
      <c r="C1" s="48"/>
      <c r="D1" s="48"/>
      <c r="E1" s="48"/>
      <c r="F1" s="48"/>
      <c r="G1" s="48"/>
      <c r="H1" s="48"/>
    </row>
    <row r="2" spans="1:8" ht="51" x14ac:dyDescent="0.2">
      <c r="A2" s="30" t="s">
        <v>73</v>
      </c>
      <c r="B2" s="63" t="s">
        <v>69</v>
      </c>
      <c r="C2" s="30" t="s">
        <v>70</v>
      </c>
      <c r="D2" s="30" t="s">
        <v>71</v>
      </c>
      <c r="E2" s="30" t="s">
        <v>108</v>
      </c>
      <c r="F2" s="30" t="s">
        <v>72</v>
      </c>
      <c r="G2" s="40" t="s">
        <v>83</v>
      </c>
      <c r="H2" s="19" t="s">
        <v>5</v>
      </c>
    </row>
    <row r="3" spans="1:8" x14ac:dyDescent="0.2">
      <c r="A3" s="64">
        <v>546753951852456</v>
      </c>
      <c r="B3" s="65">
        <v>456789156</v>
      </c>
      <c r="C3" s="65">
        <v>23042014</v>
      </c>
      <c r="D3" s="53" t="s">
        <v>84</v>
      </c>
      <c r="E3" s="53" t="s">
        <v>172</v>
      </c>
      <c r="F3" s="65">
        <v>2</v>
      </c>
      <c r="G3" s="65">
        <v>6</v>
      </c>
      <c r="H3" s="65" t="s">
        <v>16</v>
      </c>
    </row>
    <row r="4" spans="1:8" x14ac:dyDescent="0.2">
      <c r="A4" s="64">
        <v>546753951852457</v>
      </c>
      <c r="B4" s="65">
        <v>456789156</v>
      </c>
      <c r="C4" s="53" t="s">
        <v>84</v>
      </c>
      <c r="D4" s="53" t="s">
        <v>85</v>
      </c>
      <c r="E4" s="53" t="s">
        <v>173</v>
      </c>
      <c r="F4" s="65">
        <v>1</v>
      </c>
      <c r="G4" s="65">
        <v>4</v>
      </c>
      <c r="H4" s="65" t="s">
        <v>16</v>
      </c>
    </row>
    <row r="5" spans="1:8" x14ac:dyDescent="0.2">
      <c r="A5" s="64">
        <v>546753951852458</v>
      </c>
      <c r="B5" s="65">
        <v>456789156</v>
      </c>
      <c r="C5" s="53" t="s">
        <v>85</v>
      </c>
      <c r="D5" s="65">
        <v>14052014</v>
      </c>
      <c r="E5" s="53" t="s">
        <v>174</v>
      </c>
      <c r="F5" s="65">
        <v>2</v>
      </c>
      <c r="G5" s="65">
        <v>10</v>
      </c>
      <c r="H5" s="65" t="s">
        <v>16</v>
      </c>
    </row>
    <row r="6" spans="1:8" x14ac:dyDescent="0.2">
      <c r="A6" s="64">
        <v>546753951852459</v>
      </c>
      <c r="B6" s="65">
        <v>456789156</v>
      </c>
      <c r="C6" s="65">
        <v>14052014</v>
      </c>
      <c r="D6" s="65">
        <v>15052014</v>
      </c>
      <c r="E6" s="53" t="s">
        <v>173</v>
      </c>
      <c r="F6" s="65">
        <v>3</v>
      </c>
      <c r="G6" s="65">
        <v>16</v>
      </c>
      <c r="H6" s="65" t="s">
        <v>16</v>
      </c>
    </row>
    <row r="7" spans="1:8" x14ac:dyDescent="0.2">
      <c r="A7" s="64">
        <v>546753951852460</v>
      </c>
      <c r="B7" s="65">
        <v>456789156</v>
      </c>
      <c r="C7" s="66">
        <v>15052014</v>
      </c>
      <c r="D7" s="66">
        <v>16052014</v>
      </c>
      <c r="E7" s="53" t="s">
        <v>173</v>
      </c>
      <c r="F7" s="66">
        <v>4</v>
      </c>
      <c r="G7" s="66">
        <v>18</v>
      </c>
      <c r="H7" s="65" t="s">
        <v>16</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H38" sqref="H38"/>
    </sheetView>
  </sheetViews>
  <sheetFormatPr defaultRowHeight="12.75" x14ac:dyDescent="0.2"/>
  <cols>
    <col min="1" max="2" width="30.7109375" customWidth="1"/>
  </cols>
  <sheetData>
    <row r="1" spans="1:2" x14ac:dyDescent="0.2">
      <c r="A1" s="11" t="s">
        <v>31</v>
      </c>
    </row>
    <row r="3" spans="1:2" x14ac:dyDescent="0.2">
      <c r="A3" s="9" t="s">
        <v>32</v>
      </c>
    </row>
    <row r="4" spans="1:2" x14ac:dyDescent="0.2">
      <c r="A4" s="44" t="s">
        <v>96</v>
      </c>
    </row>
    <row r="5" spans="1:2" x14ac:dyDescent="0.2">
      <c r="A5" s="9"/>
    </row>
    <row r="6" spans="1:2" x14ac:dyDescent="0.2">
      <c r="A6" s="10" t="s">
        <v>54</v>
      </c>
      <c r="B6" s="7" t="s">
        <v>55</v>
      </c>
    </row>
    <row r="8" spans="1:2" x14ac:dyDescent="0.2">
      <c r="A8" s="12" t="s">
        <v>33</v>
      </c>
    </row>
    <row r="9" spans="1:2" x14ac:dyDescent="0.2">
      <c r="A9" s="23" t="s">
        <v>34</v>
      </c>
      <c r="B9" s="24" t="s">
        <v>35</v>
      </c>
    </row>
    <row r="10" spans="1:2" x14ac:dyDescent="0.2">
      <c r="A10" s="21" t="s">
        <v>36</v>
      </c>
      <c r="B10" s="22" t="s">
        <v>37</v>
      </c>
    </row>
    <row r="11" spans="1:2" x14ac:dyDescent="0.2">
      <c r="A11" s="21" t="s">
        <v>38</v>
      </c>
      <c r="B11" s="22" t="s">
        <v>39</v>
      </c>
    </row>
    <row r="12" spans="1:2" x14ac:dyDescent="0.2">
      <c r="A12" s="21" t="s">
        <v>40</v>
      </c>
      <c r="B12" s="22" t="s">
        <v>41</v>
      </c>
    </row>
    <row r="13" spans="1:2" x14ac:dyDescent="0.2">
      <c r="A13" s="21" t="s">
        <v>42</v>
      </c>
      <c r="B13" s="22" t="s">
        <v>43</v>
      </c>
    </row>
    <row r="14" spans="1:2" x14ac:dyDescent="0.2">
      <c r="A14" s="21" t="s">
        <v>44</v>
      </c>
      <c r="B14" s="22" t="s">
        <v>45</v>
      </c>
    </row>
    <row r="15" spans="1:2" x14ac:dyDescent="0.2">
      <c r="A15" s="21" t="s">
        <v>46</v>
      </c>
      <c r="B15" s="22" t="s">
        <v>47</v>
      </c>
    </row>
    <row r="16" spans="1:2" x14ac:dyDescent="0.2">
      <c r="A16" s="21" t="s">
        <v>48</v>
      </c>
      <c r="B16" s="22" t="s">
        <v>49</v>
      </c>
    </row>
    <row r="17" spans="1:2" x14ac:dyDescent="0.2">
      <c r="A17" s="25" t="s">
        <v>50</v>
      </c>
      <c r="B17" s="26" t="s">
        <v>51</v>
      </c>
    </row>
    <row r="18" spans="1:2" x14ac:dyDescent="0.2">
      <c r="A18" s="13"/>
    </row>
    <row r="19" spans="1:2" x14ac:dyDescent="0.2">
      <c r="A19" s="14" t="s">
        <v>52</v>
      </c>
    </row>
    <row r="20" spans="1:2" x14ac:dyDescent="0.2">
      <c r="A20" s="28" t="s">
        <v>53</v>
      </c>
      <c r="B20" s="24" t="s">
        <v>35</v>
      </c>
    </row>
    <row r="21" spans="1:2" x14ac:dyDescent="0.2">
      <c r="A21" s="45" t="s">
        <v>129</v>
      </c>
      <c r="B21" s="27">
        <v>161702</v>
      </c>
    </row>
    <row r="22" spans="1:2" x14ac:dyDescent="0.2">
      <c r="A22" s="46" t="s">
        <v>130</v>
      </c>
      <c r="B22" s="29">
        <v>161704</v>
      </c>
    </row>
    <row r="24" spans="1:2" x14ac:dyDescent="0.2">
      <c r="A24" s="44" t="s">
        <v>131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30F38EAB-5D1E-4966-9663-48AF524E2AAB}"/>
</file>

<file path=customXml/itemProps2.xml><?xml version="1.0" encoding="utf-8"?>
<ds:datastoreItem xmlns:ds="http://schemas.openxmlformats.org/officeDocument/2006/customXml" ds:itemID="{67FE31E4-0B3F-4FD2-9A42-5792271B4F84}"/>
</file>

<file path=customXml/itemProps3.xml><?xml version="1.0" encoding="utf-8"?>
<ds:datastoreItem xmlns:ds="http://schemas.openxmlformats.org/officeDocument/2006/customXml" ds:itemID="{515C030F-3610-47F6-A424-1CF93099D4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Subacute &amp; nonacute</vt:lpstr>
      <vt:lpstr>Palliative</vt:lpstr>
      <vt:lpstr>AROC Impairment Codes 2012</vt:lpstr>
      <vt:lpstr>Example ABF Admitted SAC DRS</vt:lpstr>
      <vt:lpstr>Example ABF Palliative Care DRS</vt:lpstr>
      <vt:lpstr>File Naming Convention</vt:lpstr>
      <vt:lpstr>Palliative!Print_Area</vt:lpstr>
      <vt:lpstr>'Subacute &amp; nonacute'!Print_Area</vt:lpstr>
      <vt:lpstr>Palliative!Print_Titles</vt:lpstr>
      <vt:lpstr>'Subacute &amp; nonacute'!Print_Titles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ABF Subacute Specifications</dc:title>
  <dc:creator>Independent Hospital Pricing Authority</dc:creator>
  <cp:lastModifiedBy>LE, Sheldon</cp:lastModifiedBy>
  <cp:lastPrinted>2016-03-02T23:00:55Z</cp:lastPrinted>
  <dcterms:created xsi:type="dcterms:W3CDTF">2009-08-10T03:34:17Z</dcterms:created>
  <dcterms:modified xsi:type="dcterms:W3CDTF">2017-02-13T00:41:16Z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