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entral.health\DfsUserEnv\Users\User_R1\LESHEL\Desktop\2022-23 DRS\"/>
    </mc:Choice>
  </mc:AlternateContent>
  <xr:revisionPtr revIDLastSave="0" documentId="13_ncr:1_{F90DB652-3749-4639-87B0-C8B8E835D385}" xr6:coauthVersionLast="46" xr6:coauthVersionMax="46" xr10:uidLastSave="{00000000-0000-0000-0000-000000000000}"/>
  <bookViews>
    <workbookView xWindow="825" yWindow="1020" windowWidth="21600" windowHeight="11385" tabRatio="725" xr2:uid="{00000000-000D-0000-FFFF-FFFF00000000}"/>
  </bookViews>
  <sheets>
    <sheet name="NAP Patient Level" sheetId="10" r:id="rId1"/>
    <sheet name="Tier 2 Version 7.0" sheetId="13" r:id="rId2"/>
    <sheet name="File Naming Conventions" sheetId="14" r:id="rId3"/>
  </sheets>
  <definedNames>
    <definedName name="_xlnm._FilterDatabase" localSheetId="0" hidden="1">'NAP Patient Level'!#REF!</definedName>
    <definedName name="_xlnm.Print_Area" localSheetId="0">'NAP Patient Level'!$A$1:$H$31</definedName>
    <definedName name="_xlnm.Print_Titles" localSheetId="0">'NAP Patient Level'!$4:$4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0" l="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H6" i="10"/>
  <c r="I6" i="10" s="1"/>
  <c r="J6" i="10" l="1"/>
  <c r="H8" i="10"/>
  <c r="I8" i="10" s="1"/>
  <c r="H9" i="10" s="1"/>
  <c r="I9" i="10" s="1"/>
  <c r="H11" i="10" s="1"/>
  <c r="J8" i="10" l="1"/>
  <c r="I11" i="10"/>
  <c r="H12" i="10" s="1"/>
  <c r="J9" i="10"/>
  <c r="J11" i="10" l="1"/>
  <c r="I12" i="10"/>
  <c r="H13" i="10" s="1"/>
  <c r="J12" i="10" l="1"/>
  <c r="I13" i="10"/>
  <c r="H14" i="10" s="1"/>
  <c r="I14" i="10" l="1"/>
  <c r="H15" i="10" s="1"/>
  <c r="J13" i="10"/>
  <c r="J14" i="10" l="1"/>
  <c r="I15" i="10"/>
  <c r="H16" i="10" s="1"/>
  <c r="I16" i="10" l="1"/>
  <c r="J15" i="10"/>
  <c r="J16" i="10" l="1"/>
  <c r="H17" i="10"/>
  <c r="I17" i="10" l="1"/>
  <c r="H18" i="10" s="1"/>
  <c r="J17" i="10" l="1"/>
  <c r="I18" i="10"/>
  <c r="H19" i="10" s="1"/>
  <c r="I19" i="10" l="1"/>
  <c r="H20" i="10" s="1"/>
  <c r="J18" i="10"/>
  <c r="J19" i="10" l="1"/>
  <c r="I20" i="10"/>
  <c r="H21" i="10" s="1"/>
  <c r="I21" i="10" l="1"/>
  <c r="H22" i="10" s="1"/>
  <c r="J20" i="10"/>
  <c r="J21" i="10" l="1"/>
  <c r="I22" i="10"/>
  <c r="H23" i="10" s="1"/>
  <c r="I23" i="10" l="1"/>
  <c r="J23" i="10" s="1"/>
  <c r="J22" i="10"/>
</calcChain>
</file>

<file path=xl/sharedStrings.xml><?xml version="1.0" encoding="utf-8"?>
<sst xmlns="http://schemas.openxmlformats.org/spreadsheetml/2006/main" count="490" uniqueCount="448">
  <si>
    <t>Error
Code</t>
  </si>
  <si>
    <t>Type &amp; size</t>
  </si>
  <si>
    <t>A(9)</t>
  </si>
  <si>
    <t>Data item</t>
  </si>
  <si>
    <t>Item
No</t>
  </si>
  <si>
    <t>Valid values / Notes</t>
  </si>
  <si>
    <t xml:space="preserve">A(20)
</t>
  </si>
  <si>
    <t>N(1)</t>
  </si>
  <si>
    <t>N(8)</t>
  </si>
  <si>
    <t xml:space="preserve">N(1)
</t>
  </si>
  <si>
    <t>A(8)</t>
  </si>
  <si>
    <t>N(4)</t>
  </si>
  <si>
    <t>N(2)</t>
  </si>
  <si>
    <t xml:space="preserve">Use NHDD/METeOR definition.
1 - Aboriginal but not Torres Strait Islander origin
2 - Torres Strait Islander but not Aboriginal origin
3 - Both Aboriginal and Torres Strait Islander origin
4 - Neither Aboriginal nor Torres Strait Islander origin
9 - Not stated/inadequately described
</t>
  </si>
  <si>
    <t>Start
Position</t>
  </si>
  <si>
    <t>End
Position</t>
  </si>
  <si>
    <t xml:space="preserve">N(9)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</si>
  <si>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</si>
  <si>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</si>
  <si>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Non-admitted Care data collections.</t>
  </si>
  <si>
    <t>Non-admitted patient level</t>
  </si>
  <si>
    <t>ABF_NAP_{state}_{year+quarter}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</si>
  <si>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</si>
  <si>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</si>
  <si>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</si>
  <si>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</si>
  <si>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</si>
  <si>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</si>
  <si>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</si>
  <si>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</si>
  <si>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</si>
  <si>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</si>
  <si>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</si>
  <si>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</si>
  <si>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</si>
  <si>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</si>
  <si>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</si>
  <si>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</si>
  <si>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</si>
  <si>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</si>
  <si>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</si>
  <si>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</si>
  <si>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</si>
  <si>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N(3)</t>
  </si>
  <si>
    <t>A(80)</t>
  </si>
  <si>
    <t>Quarter Indicator</t>
  </si>
  <si>
    <t>A(7)</t>
  </si>
  <si>
    <t>N(5)</t>
  </si>
  <si>
    <t xml:space="preserve">Use NHDD/METeOR definition.
Includes the following supplementary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997 if the service was provided at jurisdictional health authority level
</t>
  </si>
  <si>
    <t>10.01</t>
  </si>
  <si>
    <t>10.02</t>
  </si>
  <si>
    <t>10.03</t>
  </si>
  <si>
    <t>10.04</t>
  </si>
  <si>
    <t>Dental</t>
  </si>
  <si>
    <t>10.05</t>
  </si>
  <si>
    <t>10.06</t>
  </si>
  <si>
    <t>10.07</t>
  </si>
  <si>
    <t>10.08</t>
  </si>
  <si>
    <t>10.09</t>
  </si>
  <si>
    <t>10.10</t>
  </si>
  <si>
    <t>10.11</t>
  </si>
  <si>
    <t>10.12</t>
  </si>
  <si>
    <t>10.13</t>
  </si>
  <si>
    <t>10.14</t>
  </si>
  <si>
    <t>10.15</t>
  </si>
  <si>
    <t>10.16</t>
  </si>
  <si>
    <t>10.17</t>
  </si>
  <si>
    <t>10.18</t>
  </si>
  <si>
    <t>10.19</t>
  </si>
  <si>
    <t>10.20</t>
  </si>
  <si>
    <t>20.01</t>
  </si>
  <si>
    <t>Transplants</t>
  </si>
  <si>
    <t>20.02</t>
  </si>
  <si>
    <t>Anaesthetics</t>
  </si>
  <si>
    <t>20.03</t>
  </si>
  <si>
    <t>20.04</t>
  </si>
  <si>
    <t>20.05</t>
  </si>
  <si>
    <t>20.06</t>
  </si>
  <si>
    <t>20.07</t>
  </si>
  <si>
    <t>20.08</t>
  </si>
  <si>
    <t>Genetics</t>
  </si>
  <si>
    <t>20.09</t>
  </si>
  <si>
    <t>20.10</t>
  </si>
  <si>
    <t>Haematology</t>
  </si>
  <si>
    <t>20.11</t>
  </si>
  <si>
    <t>20.12</t>
  </si>
  <si>
    <t>20.13</t>
  </si>
  <si>
    <t>20.14</t>
  </si>
  <si>
    <t>Epilepsy</t>
  </si>
  <si>
    <t>20.15</t>
  </si>
  <si>
    <t>Neurology</t>
  </si>
  <si>
    <t>20.16</t>
  </si>
  <si>
    <t>Neurosurgery</t>
  </si>
  <si>
    <t>20.17</t>
  </si>
  <si>
    <t>Ophthalmology</t>
  </si>
  <si>
    <t>20.18</t>
  </si>
  <si>
    <t>20.19</t>
  </si>
  <si>
    <t>Respiratory</t>
  </si>
  <si>
    <t>20.20</t>
  </si>
  <si>
    <t>20.21</t>
  </si>
  <si>
    <t>Anti-coagulant Screening and Management</t>
  </si>
  <si>
    <t>20.22</t>
  </si>
  <si>
    <t>Cardiology</t>
  </si>
  <si>
    <t>20.23</t>
  </si>
  <si>
    <t>Cardiothoracic</t>
  </si>
  <si>
    <t>20.24</t>
  </si>
  <si>
    <t>20.25</t>
  </si>
  <si>
    <t>Gastroenterology</t>
  </si>
  <si>
    <t>20.26</t>
  </si>
  <si>
    <t>Hepatobiliary</t>
  </si>
  <si>
    <t>20.27</t>
  </si>
  <si>
    <t>Craniofacial</t>
  </si>
  <si>
    <t>20.28</t>
  </si>
  <si>
    <t>20.29</t>
  </si>
  <si>
    <t>Orthopaedics</t>
  </si>
  <si>
    <t>20.30</t>
  </si>
  <si>
    <t>Rheumatology</t>
  </si>
  <si>
    <t>20.31</t>
  </si>
  <si>
    <t>Spinal</t>
  </si>
  <si>
    <t>20.32</t>
  </si>
  <si>
    <t>Breast</t>
  </si>
  <si>
    <t>20.33</t>
  </si>
  <si>
    <t>Dermatology</t>
  </si>
  <si>
    <t>20.34</t>
  </si>
  <si>
    <t>Endocrinology</t>
  </si>
  <si>
    <t>20.35</t>
  </si>
  <si>
    <t>Nephrology</t>
  </si>
  <si>
    <t>20.36</t>
  </si>
  <si>
    <t>Urology</t>
  </si>
  <si>
    <t>20.37</t>
  </si>
  <si>
    <t>20.38</t>
  </si>
  <si>
    <t>Gynaecology</t>
  </si>
  <si>
    <t>20.39</t>
  </si>
  <si>
    <t>Gynaecological oncology</t>
  </si>
  <si>
    <t>20.40</t>
  </si>
  <si>
    <t>20.41</t>
  </si>
  <si>
    <t>Immunology</t>
  </si>
  <si>
    <t>20.42</t>
  </si>
  <si>
    <t>20.43</t>
  </si>
  <si>
    <t>20.44</t>
  </si>
  <si>
    <t>20.45</t>
  </si>
  <si>
    <t>Psychiatry</t>
  </si>
  <si>
    <t>20.46</t>
  </si>
  <si>
    <t>20.47</t>
  </si>
  <si>
    <t>Rehabilitation</t>
  </si>
  <si>
    <t>20.48</t>
  </si>
  <si>
    <t>20.49</t>
  </si>
  <si>
    <t>20.50</t>
  </si>
  <si>
    <t>Psychogeriatric</t>
  </si>
  <si>
    <t>20.51</t>
  </si>
  <si>
    <t>20.52</t>
  </si>
  <si>
    <t>20.53</t>
  </si>
  <si>
    <t>20.54</t>
  </si>
  <si>
    <t>Maternal fetal medicine</t>
  </si>
  <si>
    <t>20.55</t>
  </si>
  <si>
    <t>30.01</t>
  </si>
  <si>
    <t>30.02</t>
  </si>
  <si>
    <t>30.03</t>
  </si>
  <si>
    <t>30.04</t>
  </si>
  <si>
    <t>30.05</t>
  </si>
  <si>
    <t>30.06</t>
  </si>
  <si>
    <t>30.07</t>
  </si>
  <si>
    <t>30.08</t>
  </si>
  <si>
    <t>40.02</t>
  </si>
  <si>
    <t>40.03</t>
  </si>
  <si>
    <t>40.04</t>
  </si>
  <si>
    <t>40.05</t>
  </si>
  <si>
    <t>Hydrotherapy</t>
  </si>
  <si>
    <t>40.06</t>
  </si>
  <si>
    <t>40.07</t>
  </si>
  <si>
    <t>40.08</t>
  </si>
  <si>
    <t>40.09</t>
  </si>
  <si>
    <t>Physiotherapy</t>
  </si>
  <si>
    <t>40.10</t>
  </si>
  <si>
    <t>40.11</t>
  </si>
  <si>
    <t>40.12</t>
  </si>
  <si>
    <t>40.13</t>
  </si>
  <si>
    <t>40.14</t>
  </si>
  <si>
    <t>Neuropsychology</t>
  </si>
  <si>
    <t>40.15</t>
  </si>
  <si>
    <t>Optometry</t>
  </si>
  <si>
    <t>40.16</t>
  </si>
  <si>
    <t>Orthoptics</t>
  </si>
  <si>
    <t>40.17</t>
  </si>
  <si>
    <t>Audiology</t>
  </si>
  <si>
    <t>40.18</t>
  </si>
  <si>
    <t>40.21</t>
  </si>
  <si>
    <t>40.22</t>
  </si>
  <si>
    <t>40.23</t>
  </si>
  <si>
    <t>40.24</t>
  </si>
  <si>
    <t>Orthotics</t>
  </si>
  <si>
    <t>40.25</t>
  </si>
  <si>
    <t>Podiatry</t>
  </si>
  <si>
    <t>40.27</t>
  </si>
  <si>
    <t>40.28</t>
  </si>
  <si>
    <t>40.29</t>
  </si>
  <si>
    <t>Psychology</t>
  </si>
  <si>
    <t>40.30</t>
  </si>
  <si>
    <t>40.31</t>
  </si>
  <si>
    <t>Burns</t>
  </si>
  <si>
    <t>40.32</t>
  </si>
  <si>
    <t>Continence</t>
  </si>
  <si>
    <t>40.33</t>
  </si>
  <si>
    <t>40.34</t>
  </si>
  <si>
    <t>40.35</t>
  </si>
  <si>
    <t>40.36</t>
  </si>
  <si>
    <t>40.37</t>
  </si>
  <si>
    <t>40.38</t>
  </si>
  <si>
    <t>40.39</t>
  </si>
  <si>
    <t>40.40</t>
  </si>
  <si>
    <t>40.41</t>
  </si>
  <si>
    <t>40.42</t>
  </si>
  <si>
    <t>Circulatory</t>
  </si>
  <si>
    <t>40.43</t>
  </si>
  <si>
    <t>40.44</t>
  </si>
  <si>
    <t>40.45</t>
  </si>
  <si>
    <t>40.46</t>
  </si>
  <si>
    <t>40.47</t>
  </si>
  <si>
    <t>40.48</t>
  </si>
  <si>
    <t>40.49</t>
  </si>
  <si>
    <t>40.50</t>
  </si>
  <si>
    <t>40.51</t>
  </si>
  <si>
    <t>40.52</t>
  </si>
  <si>
    <t>Oncology</t>
  </si>
  <si>
    <t>40.53</t>
  </si>
  <si>
    <t>40.54</t>
  </si>
  <si>
    <t>40.55</t>
  </si>
  <si>
    <t>Paediatrics</t>
  </si>
  <si>
    <t>40.56</t>
  </si>
  <si>
    <t>40.57</t>
  </si>
  <si>
    <t>40.58</t>
  </si>
  <si>
    <t>40.59</t>
  </si>
  <si>
    <t>40.60</t>
  </si>
  <si>
    <t>10. Procedure Classes</t>
  </si>
  <si>
    <t>Hyperbaric Medicine</t>
  </si>
  <si>
    <t>Interventional Imaging</t>
  </si>
  <si>
    <t>Minor Surgical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</si>
  <si>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</si>
  <si>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</si>
  <si>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</si>
  <si>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</si>
  <si>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</si>
  <si>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</si>
  <si>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</si>
  <si>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</si>
  <si>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</si>
  <si>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</si>
  <si>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</si>
  <si>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</si>
  <si>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</si>
  <si>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</si>
  <si>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</si>
  <si>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</si>
  <si>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</si>
  <si>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Pain Management</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</si>
  <si>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</si>
  <si>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</si>
  <si>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</si>
  <si>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</si>
  <si>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</si>
  <si>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</si>
  <si>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</si>
  <si>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</si>
  <si>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</si>
  <si>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</si>
  <si>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Vascular Surgery</t>
  </si>
  <si>
    <t>Metabolic Bone</t>
  </si>
  <si>
    <t>Assisted Reproductive Technology</t>
  </si>
  <si>
    <t>Obstetrics (Pregnancy without complications)</t>
  </si>
  <si>
    <t>Medical Oncology (Consultation)</t>
  </si>
  <si>
    <t>Radiation Oncology (Consultation)</t>
  </si>
  <si>
    <t>Infectious Diseases</t>
  </si>
  <si>
    <t>Plastic and Reconstructive Surgery</t>
  </si>
  <si>
    <t>Multidisciplinary Burns Clinic</t>
  </si>
  <si>
    <t>Geriatric Evaluation and Management (GEM)</t>
  </si>
  <si>
    <t>Sleep Disorders</t>
  </si>
  <si>
    <t>Addiction Medicine</t>
  </si>
  <si>
    <t>Obstetrics (Complex pregnancy)</t>
  </si>
  <si>
    <t>Teleheath - Patient Location</t>
  </si>
  <si>
    <t>30. Diagnostic services Classes</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</si>
  <si>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</si>
  <si>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</si>
  <si>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</si>
  <si>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</si>
  <si>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</si>
  <si>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</si>
  <si>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</si>
  <si>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</si>
  <si>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</si>
  <si>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</si>
  <si>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</si>
  <si>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</si>
  <si>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</si>
  <si>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</si>
  <si>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</si>
  <si>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</si>
  <si>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</si>
  <si>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</si>
  <si>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</si>
  <si>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</si>
  <si>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</si>
  <si>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</si>
  <si>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</si>
  <si>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</si>
  <si>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</si>
  <si>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</si>
  <si>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</si>
  <si>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</si>
  <si>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</si>
  <si>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</si>
  <si>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</si>
  <si>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</si>
  <si>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</si>
  <si>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N(9)</t>
  </si>
  <si>
    <t>Indigenous status
METeOR: 602543</t>
  </si>
  <si>
    <t xml:space="preserve">State-produced key used for linking non-admitted patient care data and mental health care episode level data
Note: Leave blank if care type not 5 (Mental health care)
</t>
  </si>
  <si>
    <t xml:space="preserve">Stable and unique record identifier.
</t>
  </si>
  <si>
    <r>
      <t xml:space="preserve">Fatal error </t>
    </r>
    <r>
      <rPr>
        <sz val="10"/>
        <rFont val="Arial"/>
        <family val="2"/>
      </rPr>
      <t>if blank</t>
    </r>
    <r>
      <rPr>
        <b/>
        <sz val="10"/>
        <rFont val="Arial"/>
        <family val="2"/>
      </rPr>
      <t xml:space="preserve">
Fatal error </t>
    </r>
    <r>
      <rPr>
        <sz val="10"/>
        <rFont val="Arial"/>
        <family val="2"/>
      </rPr>
      <t>if not unique</t>
    </r>
  </si>
  <si>
    <t>F001.0
F001.1</t>
  </si>
  <si>
    <t xml:space="preserve">Use NHDD/METeOR definition.
Person identifier unique within establishment.
</t>
  </si>
  <si>
    <t>No of fields</t>
  </si>
  <si>
    <t>Australian postcode
METeOR: 611398</t>
  </si>
  <si>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0097 or 0098 or 0099) or missing postcode
</t>
    </r>
    <r>
      <rPr>
        <b/>
        <sz val="10"/>
        <color rgb="FFFF0000"/>
        <rFont val="Arial"/>
        <family val="2"/>
      </rPr>
      <t/>
    </r>
  </si>
  <si>
    <t>Care type
METeOR: 679528</t>
  </si>
  <si>
    <t>Multidisciplinary case conferences</t>
  </si>
  <si>
    <t xml:space="preserve">Use NHDD/METeOR definition.
This hospital
1.1 - Other outpatient clinic
1.2 - Emergency department
1.3 - Elsewhere in this hospital
2.0 - Other hospital
Non-hospital
3.1 - General practice
3.2 - Specialist practice
3.3 - Other non-hospital
4.0 - Self
9.9 - Unknown
Format characters (decimal points) included in data submission
</t>
  </si>
  <si>
    <t>Service request source
METeOR: 679552</t>
  </si>
  <si>
    <t xml:space="preserve">State Record Identifier
METeOR: 679557
</t>
  </si>
  <si>
    <r>
      <t>Critical error</t>
    </r>
    <r>
      <rPr>
        <sz val="10"/>
        <rFont val="Arial"/>
        <family val="2"/>
      </rPr>
      <t xml:space="preserve"> if not blank and Care type not 5</t>
    </r>
    <r>
      <rPr>
        <b/>
        <sz val="10"/>
        <rFont val="Arial"/>
        <family val="2"/>
      </rPr>
      <t xml:space="preserve">
Critical error</t>
    </r>
    <r>
      <rPr>
        <sz val="10"/>
        <rFont val="Arial"/>
        <family val="2"/>
      </rPr>
      <t xml:space="preserve"> if blank and Care type is 5
</t>
    </r>
  </si>
  <si>
    <t>Service request received date
METeOR: 400713</t>
  </si>
  <si>
    <t xml:space="preserve">Use NHDD/METeOR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 justified zero filled)
</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</si>
  <si>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</si>
  <si>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t xml:space="preserve">Calculated NWAU21
Format NNNN.NNNN (up to 4 decimal places)
</t>
  </si>
  <si>
    <t>NWAU21</t>
  </si>
  <si>
    <r>
      <rPr>
        <b/>
        <sz val="10"/>
        <rFont val="Arial"/>
        <family val="2"/>
      </rPr>
      <t>Warning</t>
    </r>
    <r>
      <rPr>
        <sz val="10"/>
        <rFont val="Arial"/>
        <family val="2"/>
      </rPr>
      <t xml:space="preserve"> if blank or codes not in specified list.</t>
    </r>
  </si>
  <si>
    <r>
      <t xml:space="preserve">Critical error </t>
    </r>
    <r>
      <rPr>
        <sz val="10"/>
        <rFont val="Arial"/>
        <family val="2"/>
      </rPr>
      <t>if not blank and non-numeric</t>
    </r>
  </si>
  <si>
    <r>
      <t>Fatal error</t>
    </r>
    <r>
      <rPr>
        <sz val="10"/>
        <rFont val="Arial"/>
        <family val="2"/>
      </rPr>
      <t xml:space="preserve"> if not 01, 02, 03, 04, 05, 06, 07, 08, 09, 10, 11, 12, 13, 88 or 98
</t>
    </r>
    <r>
      <rPr>
        <b/>
        <sz val="10"/>
        <color indexed="10"/>
        <rFont val="Arial"/>
        <family val="2"/>
      </rPr>
      <t/>
    </r>
  </si>
  <si>
    <r>
      <t>Fatal error</t>
    </r>
    <r>
      <rPr>
        <sz val="10"/>
        <rFont val="Arial"/>
        <family val="2"/>
      </rPr>
      <t xml:space="preserve"> if not 1, 2, 3, 4, 5 or 8</t>
    </r>
  </si>
  <si>
    <t xml:space="preserve">F011
</t>
  </si>
  <si>
    <r>
      <t>Fatal error</t>
    </r>
    <r>
      <rPr>
        <sz val="10"/>
        <rFont val="Arial"/>
        <family val="2"/>
      </rPr>
      <t xml:space="preserve"> if not in Tier 2 list</t>
    </r>
  </si>
  <si>
    <r>
      <t>Warning</t>
    </r>
    <r>
      <rPr>
        <sz val="10"/>
        <rFont val="Arial"/>
        <family val="2"/>
      </rPr>
      <t xml:space="preserve"> if Country of Birth does not match SACC country codes or if Country of Birth is (1600, 0701-0705, 0708-0747, 0000)
</t>
    </r>
    <r>
      <rPr>
        <b/>
        <sz val="10"/>
        <rFont val="Arial"/>
        <family val="2"/>
      </rPr>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</si>
  <si>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</si>
  <si>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r>
      <t>Critical error</t>
    </r>
    <r>
      <rPr>
        <sz val="10"/>
        <rFont val="Arial"/>
        <family val="2"/>
      </rPr>
      <t xml:space="preserve"> if not (1, 2, 3 or 9)
</t>
    </r>
    <r>
      <rPr>
        <b/>
        <sz val="10"/>
        <rFont val="Arial"/>
        <family val="2"/>
      </rPr>
      <t>Warning</t>
    </r>
    <r>
      <rPr>
        <sz val="10"/>
        <rFont val="Arial"/>
        <family val="2"/>
      </rPr>
      <t xml:space="preserve"> if value is 9
</t>
    </r>
  </si>
  <si>
    <t>E005
W005</t>
  </si>
  <si>
    <r>
      <t xml:space="preserve">Critical error </t>
    </r>
    <r>
      <rPr>
        <sz val="10"/>
        <rFont val="Arial"/>
        <family val="2"/>
      </rPr>
      <t>if blank or if code not in LHN list</t>
    </r>
    <r>
      <rPr>
        <b/>
        <sz val="10"/>
        <rFont val="Arial"/>
        <family val="2"/>
      </rPr>
      <t xml:space="preserve">
</t>
    </r>
  </si>
  <si>
    <t xml:space="preserve">E003
</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</si>
  <si>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</si>
  <si>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</si>
  <si>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r>
      <t>Critical error</t>
    </r>
    <r>
      <rPr>
        <sz val="10"/>
        <rFont val="Arial"/>
        <family val="2"/>
      </rPr>
      <t xml:space="preserve"> if not 1.1, 1.2, 1.3, 2.0, 3.1, 3.2, 3.3, 4.0 or 9.9
</t>
    </r>
    <r>
      <rPr>
        <b/>
        <sz val="10"/>
        <rFont val="Arial"/>
        <family val="2"/>
      </rPr>
      <t>Warning</t>
    </r>
    <r>
      <rPr>
        <sz val="10"/>
        <rFont val="Arial"/>
        <family val="2"/>
      </rPr>
      <t xml:space="preserve"> if 9.9 and Service request received date is not blank</t>
    </r>
  </si>
  <si>
    <r>
      <t xml:space="preserve">Critical error </t>
    </r>
    <r>
      <rPr>
        <sz val="10"/>
        <rFont val="Arial"/>
        <family val="2"/>
      </rPr>
      <t>if present and Establishment ID not in list of Establishment IDs for the public hospital establishment data and establishment sector is 1, or 4</t>
    </r>
    <r>
      <rPr>
        <b/>
        <sz val="10"/>
        <rFont val="Arial"/>
        <family val="2"/>
      </rPr>
      <t xml:space="preserve">
Critical error </t>
    </r>
    <r>
      <rPr>
        <sz val="10"/>
        <rFont val="Arial"/>
        <family val="2"/>
      </rPr>
      <t>if present and state identifier not 1, 2, 3, 4, 5, 6, 7, 8 or 9</t>
    </r>
    <r>
      <rPr>
        <b/>
        <sz val="10"/>
        <rFont val="Arial"/>
        <family val="2"/>
      </rPr>
      <t xml:space="preserve">
Critical error </t>
    </r>
    <r>
      <rPr>
        <sz val="10"/>
        <rFont val="Arial"/>
        <family val="2"/>
      </rPr>
      <t>if present and not State+99999999 and establishment sector is not 1, 2, 4 or 5</t>
    </r>
    <r>
      <rPr>
        <b/>
        <sz val="10"/>
        <rFont val="Arial"/>
        <family val="2"/>
      </rPr>
      <t xml:space="preserve">
Critical error </t>
    </r>
    <r>
      <rPr>
        <sz val="10"/>
        <rFont val="Arial"/>
        <family val="2"/>
      </rPr>
      <t>if present and establishment number is zero and establishment sector is 1 or 4</t>
    </r>
    <r>
      <rPr>
        <b/>
        <sz val="10"/>
        <rFont val="Arial"/>
        <family val="2"/>
      </rPr>
      <t xml:space="preserve">
Warning </t>
    </r>
    <r>
      <rPr>
        <sz val="10"/>
        <rFont val="Arial"/>
        <family val="2"/>
      </rPr>
      <t>if present and region is not right-justified and zero filled.</t>
    </r>
    <r>
      <rPr>
        <b/>
        <sz val="10"/>
        <rFont val="Arial"/>
        <family val="2"/>
      </rPr>
      <t xml:space="preserve">
Warning </t>
    </r>
    <r>
      <rPr>
        <sz val="10"/>
        <rFont val="Arial"/>
        <family val="2"/>
      </rPr>
      <t>if present and establishment number is not right-justified and zero filled.</t>
    </r>
    <r>
      <rPr>
        <b/>
        <sz val="10"/>
        <rFont val="Arial"/>
        <family val="2"/>
      </rPr>
      <t xml:space="preserve">
</t>
    </r>
  </si>
  <si>
    <t xml:space="preserve">E002.0
E002.1
E002.2
E002.3
W002.0
W002.1
</t>
  </si>
  <si>
    <t>COVID-19 response</t>
  </si>
  <si>
    <t>COVID-19 response diagnostics</t>
  </si>
  <si>
    <t xml:space="preserve">Use NHDD/METeOR definition.
1 - In person
2 - Telephone
3 - Videoconference
4 - Electronic mail / messaging 
5 - Postal/courier service 
6 - Patient self-administered 
7 - Non-client event 
8 - Other 
</t>
  </si>
  <si>
    <r>
      <t>Critical error</t>
    </r>
    <r>
      <rPr>
        <sz val="10"/>
        <rFont val="Arial"/>
        <family val="2"/>
      </rPr>
      <t xml:space="preserve"> if not 1, 2, 3, 4, 5, 6, 7 or 8</t>
    </r>
    <r>
      <rPr>
        <b/>
        <sz val="10"/>
        <rFont val="Arial"/>
        <family val="2"/>
      </rPr>
      <t xml:space="preserve">
Warning</t>
    </r>
    <r>
      <rPr>
        <sz val="10"/>
        <rFont val="Arial"/>
        <family val="2"/>
      </rPr>
      <t xml:space="preserve"> if 4, 5, 6, 7 or 8</t>
    </r>
  </si>
  <si>
    <t>Group session indicator
METeOR: 730453</t>
  </si>
  <si>
    <r>
      <t>Critical error</t>
    </r>
    <r>
      <rPr>
        <sz val="10"/>
        <rFont val="Arial"/>
        <family val="2"/>
      </rPr>
      <t xml:space="preserve"> if not 1, 2, 7 or 9
</t>
    </r>
    <r>
      <rPr>
        <b/>
        <sz val="10"/>
        <rFont val="Arial"/>
        <family val="2"/>
      </rPr>
      <t>Warning</t>
    </r>
    <r>
      <rPr>
        <sz val="10"/>
        <rFont val="Arial"/>
        <family val="2"/>
      </rPr>
      <t xml:space="preserve"> if 9</t>
    </r>
  </si>
  <si>
    <t xml:space="preserve">Use NHDD/METeOR definition.
1 - Rehabilitation care
2 - Palliative care
3 - Geriatric evaluation and management (GEM)
4 - Psychogeriatric care
5 - Mental health care
8 - Other care
</t>
  </si>
  <si>
    <t>First service event indicator
METeOR: 596610</t>
  </si>
  <si>
    <t>E026</t>
  </si>
  <si>
    <t>NWAU22</t>
  </si>
  <si>
    <t xml:space="preserve">Calculated NWAU22
Format NNNN.NNNN (up to 4 decimal places)
</t>
  </si>
  <si>
    <r>
      <t>Critical error</t>
    </r>
    <r>
      <rPr>
        <sz val="10"/>
        <rFont val="Arial"/>
        <family val="2"/>
      </rPr>
      <t xml:space="preserve"> if not 1, 2, 7 or 9
</t>
    </r>
    <r>
      <rPr>
        <b/>
        <sz val="10"/>
        <rFont val="Arial"/>
        <family val="2"/>
      </rPr>
      <t>Critical error</t>
    </r>
    <r>
      <rPr>
        <sz val="10"/>
        <rFont val="Arial"/>
        <family val="2"/>
      </rPr>
      <t xml:space="preserve"> if 2 and Tier 2 class is (20.56 or 40.62)
</t>
    </r>
    <r>
      <rPr>
        <b/>
        <sz val="10"/>
        <rFont val="Arial"/>
        <family val="2"/>
      </rPr>
      <t xml:space="preserve">
Warning</t>
    </r>
    <r>
      <rPr>
        <sz val="10"/>
        <rFont val="Arial"/>
        <family val="2"/>
      </rPr>
      <t xml:space="preserve"> if 9</t>
    </r>
  </si>
  <si>
    <t xml:space="preserve">Use NHDD/METeOR definition.
1 - Yes
2 - No
7 - Not applicable
9 - Not stated / inadequately described
</t>
  </si>
  <si>
    <t>V7.0  2021-22</t>
  </si>
  <si>
    <t>Service request issue date
METeOR: 596448</t>
  </si>
  <si>
    <r>
      <t>Fatal error</t>
    </r>
    <r>
      <rPr>
        <sz val="10"/>
        <rFont val="Arial"/>
        <family val="2"/>
      </rPr>
      <t xml:space="preserve"> if not in format DDMMYYYY
</t>
    </r>
    <r>
      <rPr>
        <b/>
        <sz val="10"/>
        <rFont val="Arial"/>
        <family val="2"/>
      </rPr>
      <t>Fatal error</t>
    </r>
    <r>
      <rPr>
        <sz val="10"/>
        <rFont val="Arial"/>
        <family val="2"/>
      </rPr>
      <t xml:space="preserve"> if value &gt; the end date of reference period
  </t>
    </r>
    <r>
      <rPr>
        <b/>
        <sz val="10"/>
        <rFont val="Arial"/>
        <family val="2"/>
      </rPr>
      <t xml:space="preserve">
Fatal error </t>
    </r>
    <r>
      <rPr>
        <sz val="10"/>
        <rFont val="Arial"/>
        <family val="2"/>
      </rPr>
      <t xml:space="preserve">if  value &lt; the start date of financial year  </t>
    </r>
    <r>
      <rPr>
        <b/>
        <sz val="10"/>
        <rFont val="Arial"/>
        <family val="2"/>
      </rPr>
      <t xml:space="preserve"> </t>
    </r>
    <r>
      <rPr>
        <sz val="10"/>
        <rFont val="Arial"/>
        <family val="2"/>
      </rPr>
      <t xml:space="preserve">
</t>
    </r>
    <r>
      <rPr>
        <b/>
        <sz val="10"/>
        <rFont val="Arial"/>
        <family val="2"/>
      </rPr>
      <t xml:space="preserve">
Warning </t>
    </r>
    <r>
      <rPr>
        <sz val="10"/>
        <rFont val="Arial"/>
        <family val="2"/>
      </rPr>
      <t xml:space="preserve">if Service request received date &gt; Service date
</t>
    </r>
  </si>
  <si>
    <r>
      <t xml:space="preserve">Critical error </t>
    </r>
    <r>
      <rPr>
        <sz val="10"/>
        <rFont val="Arial"/>
        <family val="2"/>
      </rPr>
      <t>if not in format DDMMYYY</t>
    </r>
    <r>
      <rPr>
        <b/>
        <sz val="10"/>
        <rFont val="Arial"/>
        <family val="2"/>
      </rPr>
      <t xml:space="preserve">
Critical error </t>
    </r>
    <r>
      <rPr>
        <sz val="10"/>
        <rFont val="Arial"/>
        <family val="2"/>
      </rPr>
      <t xml:space="preserve">if service request &gt; the end date of reference period
</t>
    </r>
  </si>
  <si>
    <r>
      <t xml:space="preserve">Critical error </t>
    </r>
    <r>
      <rPr>
        <sz val="10"/>
        <rFont val="Arial"/>
        <family val="2"/>
      </rPr>
      <t>if not in format DDMMYYY</t>
    </r>
    <r>
      <rPr>
        <b/>
        <sz val="10"/>
        <rFont val="Arial"/>
        <family val="2"/>
      </rPr>
      <t xml:space="preserve">
Critical error</t>
    </r>
    <r>
      <rPr>
        <sz val="10"/>
        <rFont val="Arial"/>
        <family val="2"/>
      </rPr>
      <t xml:space="preserve"> if service request &gt; the end date of reference period
</t>
    </r>
    <r>
      <rPr>
        <b/>
        <sz val="10"/>
        <rFont val="Arial"/>
        <family val="2"/>
      </rPr>
      <t xml:space="preserve">
Critical error</t>
    </r>
    <r>
      <rPr>
        <sz val="10"/>
        <rFont val="Arial"/>
        <family val="2"/>
      </rPr>
      <t xml:space="preserve"> if Service request issue date &gt; Service request received date</t>
    </r>
  </si>
  <si>
    <t>Service delivery setting
METeOR: 730444</t>
  </si>
  <si>
    <t xml:space="preserve">Use NHDD/METeOR definition.
1 - On the hospital campus of the healthcare provider
2 - Off the hospital campus of the healthcare provider
7 - Not applicable
</t>
  </si>
  <si>
    <r>
      <t>Critical error</t>
    </r>
    <r>
      <rPr>
        <sz val="10"/>
        <rFont val="Arial"/>
        <family val="2"/>
      </rPr>
      <t xml:space="preserve"> if not 1, 2 or 7</t>
    </r>
  </si>
  <si>
    <t>E027</t>
  </si>
  <si>
    <r>
      <t xml:space="preserve">Fatal error </t>
    </r>
    <r>
      <rPr>
        <sz val="10"/>
        <rFont val="Arial"/>
        <family val="2"/>
      </rPr>
      <t xml:space="preserve">if not blank and Date of Birth is not in format DDMMYYYY
                                                                                                                                                                                                                                                                                                                                                                                                                                                                                                                                                                                                                                                                                                                                                                                                                                                                                                                                                                                                                                                                                                                                                   </t>
    </r>
    <r>
      <rPr>
        <b/>
        <sz val="10"/>
        <rFont val="Arial"/>
        <family val="2"/>
      </rPr>
      <t xml:space="preserve">Critical error </t>
    </r>
    <r>
      <rPr>
        <sz val="10"/>
        <rFont val="Arial"/>
        <family val="2"/>
      </rPr>
      <t xml:space="preserve">if value &gt; the end date of reference period
(e.g. Dec quarter 2021 error if value &gt; 31 Dec 2021)   
</t>
    </r>
    <r>
      <rPr>
        <b/>
        <sz val="10"/>
        <rFont val="Arial"/>
        <family val="2"/>
      </rPr>
      <t>Critical error</t>
    </r>
    <r>
      <rPr>
        <sz val="10"/>
        <rFont val="Arial"/>
        <family val="2"/>
      </rPr>
      <t xml:space="preserve"> if Date of Birth &lt; 01 January 1900 </t>
    </r>
  </si>
  <si>
    <t xml:space="preserve">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value(s):
98 - Not known
Unknown funding source (98) should be reported for the multidisciplinary case conference classes (20.56 and 40.62) if the service event was funded from different sources.
</t>
  </si>
  <si>
    <t>Non-admitted service type (Tier 2 v7.0)
METeOR: 733027</t>
  </si>
  <si>
    <t>Mental health episode identifier
METeOR: 730816</t>
  </si>
  <si>
    <t>Chronic pain management</t>
  </si>
  <si>
    <t xml:space="preserve">Tier 2 class list in Worksheet Tier 2 Version 7.0
Format NN.NN (left justified and with decimal point)
To be reported only if there are count of service events for the clinic type.
</t>
  </si>
  <si>
    <t>Non-admitted patient service delivery mode
METeOR: 732562</t>
  </si>
  <si>
    <t>COVID-19 Vaccination</t>
  </si>
  <si>
    <t>Use NHDD/METeOR definition. 
1 - Yes
2 - No
9 - Not stated / inadequately described</t>
  </si>
  <si>
    <t>ABF Non-Admitted Patient Care Patient Level - 2022-23 Data Request Specifications and Edits for Sep 2022, Dec 2022, Mar 2023 &amp; Jun 2023</t>
  </si>
  <si>
    <t>2022-23 Q1</t>
  </si>
  <si>
    <t>2022-23 Q2</t>
  </si>
  <si>
    <t>2022-23 Q3</t>
  </si>
  <si>
    <t>2022-23 Q4</t>
  </si>
  <si>
    <t>Eg. file should be named as “ABF_NAP_WA_222302” for the 2022-23 Q2 Non-admitted Care patient level data from Western Australia.</t>
  </si>
  <si>
    <t xml:space="preserve">Indicator of which quarter the record belongs to based on service date.  
Concatenation of the first 3 characters of the last month of the quarter, and year (no space in-between)
Format MMMYYYY
Options are:
SEP2022 - data of quarter from 1 July 2022 to 30 September 2022
DEC2022 - data of quarter from 1 July 2022 to 31 December 2022
MAR2023 - data of quarter from 1 July 2022 to 31 March 2023
JUN2023 - data of quarter from 1 July 2022 to 30 June 2023
</t>
  </si>
  <si>
    <t xml:space="preserve">Calculated NWAU23
Format NNNN.NNNN (up to 4 decimal places)
</t>
  </si>
  <si>
    <t>NWAU23</t>
  </si>
  <si>
    <t>Individual Healthcare Identifier
METeOR: 743458</t>
  </si>
  <si>
    <t>N(16)</t>
  </si>
  <si>
    <t xml:space="preserve">Use METeOR definition.
Individual healthcare identifier uniquely identifies each individual in the Australian healthcare system.
Blank if identifier is unknown.
</t>
  </si>
  <si>
    <t>Individual Healthcare Identifier - Record status
METeOR: 743464</t>
  </si>
  <si>
    <t>Individual Healthcare Identifier - Number status
METeOR: 743466</t>
  </si>
  <si>
    <t>E029
W029</t>
  </si>
  <si>
    <t>E030
W030</t>
  </si>
  <si>
    <t>E006
W006</t>
  </si>
  <si>
    <t>F007
E007.0
E007.1</t>
  </si>
  <si>
    <t>W008</t>
  </si>
  <si>
    <t xml:space="preserve">F009
W009
</t>
  </si>
  <si>
    <t>E010.0
E010.1</t>
  </si>
  <si>
    <t xml:space="preserve">F012
</t>
  </si>
  <si>
    <t>E013</t>
  </si>
  <si>
    <t xml:space="preserve">E014
 W014
</t>
  </si>
  <si>
    <t xml:space="preserve">E015.0
E015.1
</t>
  </si>
  <si>
    <t>E016.0
E016.1
E016.2</t>
  </si>
  <si>
    <t xml:space="preserve">E017
W017
</t>
  </si>
  <si>
    <t>F018.0
F018.1
F018.2
W018</t>
  </si>
  <si>
    <t>E019
W019</t>
  </si>
  <si>
    <t>F020</t>
  </si>
  <si>
    <t>E021.0
E021.1
W021</t>
  </si>
  <si>
    <t xml:space="preserve">E022
W022
</t>
  </si>
  <si>
    <t xml:space="preserve">E023
W023
</t>
  </si>
  <si>
    <t xml:space="preserve">E024.0
E024.1
</t>
  </si>
  <si>
    <t>W025</t>
  </si>
  <si>
    <t>E028</t>
  </si>
  <si>
    <t>E031
W031</t>
  </si>
  <si>
    <t>Establishment identifier
METeOR: 269973</t>
  </si>
  <si>
    <t>Person identifier
METeOR: 290046</t>
  </si>
  <si>
    <t>Date of birth
METeOR: 287007</t>
  </si>
  <si>
    <t>Country of birth
METeOR: 659454</t>
  </si>
  <si>
    <t>Service event date
METeOR: 680434</t>
  </si>
  <si>
    <t>Multiple health-care provider indicator
METeOR: 727749</t>
  </si>
  <si>
    <t xml:space="preserve">Use METeOR definition.
1 - Verified
2 - Unverified
3 - Provisional
Supplementary value(s):
9 - Not stated / inadequately described
</t>
  </si>
  <si>
    <t xml:space="preserve">Use METeOR definition.
1 - Active
2 - Deceased
3 - Retired
4 - Expired
5 - Resolved
Supplementary value(s):
9 - Not stated / inadequately described
</t>
  </si>
  <si>
    <r>
      <t xml:space="preserve">Critical error </t>
    </r>
    <r>
      <rPr>
        <sz val="10"/>
        <rFont val="Arial"/>
        <family val="2"/>
      </rPr>
      <t xml:space="preserve">if not 1,2 or 9
</t>
    </r>
    <r>
      <rPr>
        <b/>
        <sz val="10"/>
        <rFont val="Arial"/>
        <family val="2"/>
      </rPr>
      <t>Warning</t>
    </r>
    <r>
      <rPr>
        <sz val="10"/>
        <rFont val="Arial"/>
        <family val="2"/>
      </rPr>
      <t xml:space="preserve"> if 9</t>
    </r>
  </si>
  <si>
    <t>Use NHDD/METeOR definition.
The sex of the person:
1 - male
2 - female
3 - another term
9 - not stated/inadequately described</t>
  </si>
  <si>
    <t xml:space="preserve">Use NHDD/METeOR definition.
The gender of the person:
1 - man, or boy, or male
2 - woman, or girl, or female
3 - non-binary
4 - different term
5 - prefer not to answer
9 - not stated / inadequately described
</t>
  </si>
  <si>
    <t>Gender
METeOR: 741842</t>
  </si>
  <si>
    <t>Data Quality Checks</t>
  </si>
  <si>
    <t>Formatted
Position</t>
  </si>
  <si>
    <t>Use NHDD/METeOR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(METeOR 269977)
   1 - public (excluding psychiatric hospitals)
   2 - private (excluding free-standing day hospital 
        facilities) 
   4 - public psychiatric
   5 - private free-standing day hospital facility  
A(2): region identifier (METeOR 269940)
Values as specified by individual state/territory
(Note region must be right-justified and zero filled.)
A(5): establishment number (METeOR 269975)                                                                                                                                                    (Note establishment number must be right-justified and zero filled)
State+99999999 if the service was provided at local hospital network or jurisdictional health authority level , e.g. 199999999 in NSW, 299999999 in Vic,…, 899999999 in ACT</t>
  </si>
  <si>
    <t xml:space="preserve">Use NHDD/METeOR definition.
Format DDMMYYYY (zero filled)
E.g. 3rd March 1927 would be 03031927
Age is unlikely to be greater than 117 years old      
Date of Birth cannot be later than the end of the supplied quarter (e.g. Dec quarter later than 31st Dec)                                                                                                                                                                                                                                                                                                                                                              </t>
  </si>
  <si>
    <t xml:space="preserve">Use NHDD/METeOR definition.
Format DDMMYYYY (zero filled)
E.g. 3rd March 2023 would be 03032023
The service date cannot be later than that the end of the reference period (e.g. Dec quarter later than 31st Dec) or earlier than the beginning of the financial year (e.g. before 1st July) 
</t>
  </si>
  <si>
    <t xml:space="preserve">Use NHDD/METeOR definition.
Format DDMMYYYY (zero filled)
E.g. 3rd March 2023 would be 03032023
The service request cannot be later than that the end of the supplied quarter (e.g. Dec quarter later than 31st Dec) 
</t>
  </si>
  <si>
    <t>The scope of this dataset is non-admitted patient service events involving non-admitted patients provided by:
• public hospitals 
• Local Hospital Networks 
• other public hospital services that are managed by a state or territory health authority and are included in the General list of in-scope public hospital services, which have been developed under the National Health Reform Agreement (2011).
This also includes all in scope services contracted by a public hospital, Local Hospital Network or jurisdiction regardless of the physical location of the contracting public hospital, Local Hospital Network or jurisdiction, or the location where the services are delivered. The NBEDS is intended to capture instances of service provision from the point of view of the patient. 
This includes all arrangements made to deliver non-admitted patient service events to non-admitted patients:
• irrespective of location (includes on-campus and off-campus), whose treatment has been funded through the jurisdictional health authority, Local Hospital Network or hospital, regardless of the source from which the entity derives these funds. In particular, Department of Veterans' Affairs, compensable and other patients funded through the hospital (including Medicare ineligible patients) are included; and 
• regardless of setting or mode
Excluded from the scope are all services covered by:
• the Admitted patient care NMDS, 
• the Non-admitted patient emergency department care NMDS, e.g. all non-admitted services provided to admitted patients or emergency department patients are excluded; 
• the Community mental health care NMDS; and 
• service events which deliver non-clinical care, e.g. activities such as home cleaning, meals on wheels or home maintenance.
For further details, refer to the Non-admitted patient NBEDS 2022-23 (METeOR ID: 742186) and Individual Healthcare Identifier NBEDS 2022-23 (METeOR ID: 746470)
Data is to be supplied on a financial year-to-date basis (i.e. December quarter submission includes all records serviced from 1 July 2022 to 31 December 2022 and is due on 31 March 2023). For additional details please refer to the 3 Year Data Plan or the Data Request letter.
IHPA is moving to patient level reporting for non-admitted care. The patient level NBEDS is used as the primary data collection and the aggregate collection being used for service events not able to be reported at the patient level.
Please note file submissions with fatal errors will be rejected from the submission process. The submission file is required in .csv format.</t>
  </si>
  <si>
    <t>Local Hospital Network identifier
METeOR: 747936</t>
  </si>
  <si>
    <t>Sex
METeOR: 741686</t>
  </si>
  <si>
    <r>
      <t>Critical error</t>
    </r>
    <r>
      <rPr>
        <sz val="10"/>
        <rFont val="Arial"/>
        <family val="2"/>
      </rPr>
      <t xml:space="preserve"> if not (1, 2, 3, 4, 5 or 9)
</t>
    </r>
    <r>
      <rPr>
        <b/>
        <sz val="10"/>
        <rFont val="Arial"/>
        <family val="2"/>
      </rPr>
      <t>Warning</t>
    </r>
    <r>
      <rPr>
        <sz val="10"/>
        <rFont val="Arial"/>
        <family val="2"/>
      </rPr>
      <t xml:space="preserve"> if value is 9
</t>
    </r>
  </si>
  <si>
    <t>Area of usual residence SA2
METeOR: 747315</t>
  </si>
  <si>
    <t>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ZZZZZZZZZ - outside Autralia</t>
  </si>
  <si>
    <r>
      <rPr>
        <b/>
        <sz val="10"/>
        <rFont val="Arial"/>
        <family val="2"/>
      </rPr>
      <t xml:space="preserve">Critical Error </t>
    </r>
    <r>
      <rPr>
        <sz val="10"/>
        <rFont val="Arial"/>
        <family val="2"/>
      </rPr>
      <t xml:space="preserve">if state identifier not 0, 1, 2, 3, 4, 5, 6, 7, 8 or 9 and SA2 not ' 99999999' or 'ZZZZZZZZ'
</t>
    </r>
    <r>
      <rPr>
        <b/>
        <sz val="10"/>
        <rFont val="Arial"/>
        <family val="2"/>
      </rPr>
      <t xml:space="preserve">Critical Error </t>
    </r>
    <r>
      <rPr>
        <sz val="10"/>
        <rFont val="Arial"/>
        <family val="2"/>
      </rPr>
      <t>if Area of usual residence SA2  identifier not in the list and SA2 does not end in 99999299, 99999499, 97979799, 99999999, ZZZZZZZZ</t>
    </r>
  </si>
  <si>
    <t>Funding source for hospital patient
METeOR: 746003</t>
  </si>
  <si>
    <r>
      <t xml:space="preserve">Critical error </t>
    </r>
    <r>
      <rPr>
        <sz val="10"/>
        <rFont val="Arial"/>
        <family val="2"/>
      </rPr>
      <t>if not blank and non-numeric
Warning if IHI is blank</t>
    </r>
  </si>
  <si>
    <r>
      <t xml:space="preserve">Critical error </t>
    </r>
    <r>
      <rPr>
        <sz val="10"/>
        <rFont val="Arial"/>
        <family val="2"/>
      </rPr>
      <t xml:space="preserve">if not (1, 2, 3 or 9) and IHI is not blank
</t>
    </r>
    <r>
      <rPr>
        <b/>
        <sz val="10"/>
        <rFont val="Arial"/>
        <family val="2"/>
      </rPr>
      <t>Warning</t>
    </r>
    <r>
      <rPr>
        <sz val="10"/>
        <rFont val="Arial"/>
        <family val="2"/>
      </rPr>
      <t xml:space="preserve"> if 9 and IHI is not blank</t>
    </r>
  </si>
  <si>
    <r>
      <rPr>
        <b/>
        <sz val="10"/>
        <rFont val="Arial"/>
        <family val="2"/>
      </rPr>
      <t xml:space="preserve">Critical error </t>
    </r>
    <r>
      <rPr>
        <sz val="10"/>
        <rFont val="Arial"/>
        <family val="2"/>
      </rPr>
      <t>if not (1, 2, 3, 4, 5 or 9) and IHI is not blank</t>
    </r>
    <r>
      <rPr>
        <b/>
        <sz val="10"/>
        <rFont val="Arial"/>
        <family val="2"/>
      </rPr>
      <t xml:space="preserve">
Warning </t>
    </r>
    <r>
      <rPr>
        <sz val="10"/>
        <rFont val="Arial"/>
        <family val="2"/>
      </rPr>
      <t xml:space="preserve">if 9 and IHI is not blank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</si>
</sst>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i/>
      <sz val="10"/>
      <name val="Arial"/>
      <family val="2"/>
    </font>
    <font>
      <sz val="8"/>
      <name val="Arial"/>
      <family val="2"/>
    </font>
    <font>
      <b/>
      <sz val="12"/>
      <name val="Arial"/>
      <family val="2"/>
    </font>
    <font>
      <b/>
      <sz val="10"/>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
      <b/>
      <sz val="10"/>
      <color rgb="FFFF0000"/>
      <name val="Arial"/>
      <family val="2"/>
    </font>
    <font>
      <u/>
      <sz val="10"/>
      <name val="Arial"/>
      <family val="2"/>
    </font>
    <font>
      <i/>
      <sz val="12"/>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39994506668294322"/>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0"/>
      </right>
      <top style="thin">
        <color theme="6" tint="0.39994506668294322"/>
      </top>
      <bottom style="thin">
        <color theme="6" tint="0.39994506668294322"/>
      </bottom>
      <diagonal/>
    </border>
    <border>
      <left style="thin">
        <color theme="0"/>
      </left>
      <right style="thin">
        <color theme="6" tint="0.39994506668294322"/>
      </right>
      <top style="thin">
        <color theme="6" tint="0.39994506668294322"/>
      </top>
      <bottom style="thin">
        <color theme="6" tint="0.39994506668294322"/>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0" fontId="12" fillId="0" borderId="0"/>
    <xf numFmtId="0" fontId="4" fillId="0" borderId="0"/>
    <xf numFmtId="0" fontId="15" fillId="0" borderId="0" applyNumberFormat="0" applyFill="0" applyBorder="0" applyAlignment="0" applyProtection="0"/>
    <xf numFmtId="0" fontId="3" fillId="0" borderId="0"/>
    <xf numFmtId="0" fontId="6" fillId="0" borderId="0"/>
    <xf numFmtId="0" fontId="3" fillId="0" borderId="0"/>
    <xf numFmtId="0" fontId="3" fillId="0" borderId="0"/>
  </cellStyleXfs>
  <cellXfs count="82">
    <xf numFmtId="0" fontId="0" fillId="0" borderId="0" xfId="0"/>
    <xf numFmtId="0" fontId="6" fillId="0" borderId="0" xfId="0" applyFont="1"/>
    <xf numFmtId="0" fontId="6" fillId="0" borderId="0" xfId="0" applyFont="1" applyFill="1"/>
    <xf numFmtId="0" fontId="6" fillId="0" borderId="0" xfId="0" applyFont="1" applyFill="1" applyBorder="1"/>
    <xf numFmtId="0" fontId="6" fillId="0" borderId="0" xfId="0" applyFont="1" applyFill="1" applyAlignment="1">
      <alignment wrapText="1"/>
    </xf>
    <xf numFmtId="49" fontId="6" fillId="0" borderId="0" xfId="0" applyNumberFormat="1" applyFont="1" applyFill="1" applyAlignment="1">
      <alignment horizontal="center" vertical="top"/>
    </xf>
    <xf numFmtId="0" fontId="5" fillId="0" borderId="0" xfId="0" applyFont="1"/>
    <xf numFmtId="0" fontId="5" fillId="0" borderId="0" xfId="0" applyFont="1" applyBorder="1"/>
    <xf numFmtId="0" fontId="6" fillId="0" borderId="2" xfId="0" applyFont="1" applyBorder="1"/>
    <xf numFmtId="0" fontId="5" fillId="0" borderId="0" xfId="0" applyFont="1" applyFill="1" applyBorder="1"/>
    <xf numFmtId="0" fontId="0" fillId="0" borderId="0" xfId="0" applyFill="1"/>
    <xf numFmtId="0" fontId="5" fillId="0" borderId="0" xfId="0" applyFont="1" applyFill="1" applyBorder="1" applyAlignment="1"/>
    <xf numFmtId="0" fontId="16" fillId="3" borderId="7" xfId="3" applyNumberFormat="1" applyFont="1" applyFill="1" applyBorder="1" applyAlignment="1">
      <alignment horizontal="right" vertical="center" wrapText="1"/>
    </xf>
    <xf numFmtId="0" fontId="16" fillId="0" borderId="9" xfId="3" applyNumberFormat="1" applyFont="1" applyBorder="1" applyAlignment="1">
      <alignment horizontal="right" vertical="center" wrapText="1"/>
    </xf>
    <xf numFmtId="0" fontId="16" fillId="0" borderId="10" xfId="3" applyNumberFormat="1" applyFont="1" applyBorder="1" applyAlignment="1">
      <alignment vertical="center" wrapText="1"/>
    </xf>
    <xf numFmtId="0" fontId="16" fillId="0" borderId="7" xfId="3" applyNumberFormat="1" applyFont="1" applyBorder="1" applyAlignment="1">
      <alignment horizontal="right" vertical="center" wrapText="1"/>
    </xf>
    <xf numFmtId="0" fontId="6" fillId="0" borderId="6" xfId="0" applyFont="1" applyFill="1" applyBorder="1" applyAlignment="1">
      <alignment horizontal="center" vertical="top"/>
    </xf>
    <xf numFmtId="0" fontId="6" fillId="0" borderId="6" xfId="0" applyFont="1" applyFill="1" applyBorder="1"/>
    <xf numFmtId="0" fontId="6" fillId="0" borderId="5" xfId="0" applyFont="1" applyBorder="1"/>
    <xf numFmtId="0" fontId="5" fillId="0" borderId="12" xfId="0" applyFont="1" applyBorder="1"/>
    <xf numFmtId="0" fontId="5" fillId="0" borderId="13" xfId="0" applyFont="1" applyBorder="1"/>
    <xf numFmtId="0" fontId="6" fillId="0" borderId="14" xfId="0" applyFont="1" applyFill="1" applyBorder="1"/>
    <xf numFmtId="0" fontId="6" fillId="0" borderId="15" xfId="0" applyFont="1" applyBorder="1"/>
    <xf numFmtId="0" fontId="5" fillId="0" borderId="12" xfId="0" applyFont="1" applyFill="1" applyBorder="1"/>
    <xf numFmtId="0" fontId="6" fillId="0" borderId="15" xfId="0" applyFont="1" applyBorder="1" applyAlignment="1">
      <alignment horizontal="left"/>
    </xf>
    <xf numFmtId="0" fontId="6" fillId="0" borderId="2" xfId="0" applyFont="1" applyFill="1" applyBorder="1" applyAlignment="1">
      <alignment vertical="top" wrapText="1"/>
    </xf>
    <xf numFmtId="0" fontId="5" fillId="0" borderId="2" xfId="0" applyFont="1" applyFill="1" applyBorder="1" applyAlignment="1">
      <alignment horizontal="left" vertical="top" wrapText="1"/>
    </xf>
    <xf numFmtId="0" fontId="6" fillId="0" borderId="5" xfId="0" applyFont="1" applyFill="1" applyBorder="1" applyAlignment="1">
      <alignment horizontal="center" vertical="top" wrapText="1"/>
    </xf>
    <xf numFmtId="0" fontId="5" fillId="0" borderId="2" xfId="0" applyFont="1" applyFill="1" applyBorder="1" applyAlignment="1">
      <alignment vertical="top" wrapText="1"/>
    </xf>
    <xf numFmtId="0" fontId="6" fillId="0" borderId="2" xfId="0" applyFont="1" applyFill="1" applyBorder="1" applyAlignment="1">
      <alignment horizontal="center" vertical="top" wrapText="1"/>
    </xf>
    <xf numFmtId="0" fontId="17" fillId="0" borderId="0" xfId="0" applyFont="1" applyFill="1" applyBorder="1" applyAlignment="1"/>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6" fillId="0" borderId="0" xfId="0" applyFont="1" applyFill="1" applyBorder="1" applyAlignment="1">
      <alignment horizontal="center" vertical="justify"/>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0" fontId="5" fillId="0" borderId="0" xfId="0" applyFont="1" applyFill="1" applyBorder="1" applyAlignment="1">
      <alignment vertical="top" wrapText="1"/>
    </xf>
    <xf numFmtId="0" fontId="6" fillId="0" borderId="0" xfId="0" applyFont="1" applyFill="1" applyBorder="1" applyAlignment="1">
      <alignment horizontal="center" vertical="top"/>
    </xf>
    <xf numFmtId="0" fontId="8" fillId="0" borderId="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Border="1" applyAlignment="1">
      <alignment wrapText="1"/>
    </xf>
    <xf numFmtId="0" fontId="7" fillId="0" borderId="0" xfId="0" applyFont="1" applyFill="1" applyBorder="1"/>
    <xf numFmtId="0" fontId="6" fillId="0" borderId="0" xfId="0" applyFont="1" applyFill="1" applyAlignment="1">
      <alignment horizontal="center"/>
    </xf>
    <xf numFmtId="0" fontId="6" fillId="0" borderId="0" xfId="0" applyFont="1" applyFill="1" applyAlignment="1">
      <alignment horizontal="center" vertical="top"/>
    </xf>
    <xf numFmtId="0" fontId="2" fillId="3" borderId="8" xfId="2" applyFont="1" applyFill="1" applyBorder="1" applyAlignment="1">
      <alignment vertical="center" wrapText="1"/>
    </xf>
    <xf numFmtId="0" fontId="2" fillId="0" borderId="10" xfId="2" applyFont="1" applyBorder="1" applyAlignment="1">
      <alignment vertical="center" wrapText="1"/>
    </xf>
    <xf numFmtId="0" fontId="2" fillId="0" borderId="9" xfId="2" applyFont="1" applyBorder="1" applyAlignment="1">
      <alignment horizontal="right" vertical="center" wrapText="1"/>
    </xf>
    <xf numFmtId="0" fontId="2" fillId="0" borderId="8" xfId="2" applyFont="1" applyBorder="1" applyAlignment="1">
      <alignment vertical="center" wrapText="1"/>
    </xf>
    <xf numFmtId="0" fontId="6" fillId="0" borderId="2"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2" xfId="0" applyFont="1" applyFill="1" applyBorder="1" applyAlignment="1" applyProtection="1">
      <alignment vertical="top" wrapText="1"/>
      <protection locked="0"/>
    </xf>
    <xf numFmtId="0" fontId="5" fillId="0" borderId="2" xfId="0" applyFont="1" applyFill="1" applyBorder="1" applyAlignment="1" applyProtection="1">
      <alignment horizontal="left" vertical="top" wrapText="1"/>
      <protection locked="0"/>
    </xf>
    <xf numFmtId="0" fontId="18" fillId="0" borderId="6" xfId="0" applyFont="1" applyFill="1" applyBorder="1" applyAlignment="1">
      <alignment horizontal="center" vertical="top"/>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3" xfId="0" applyFont="1" applyFill="1" applyBorder="1" applyAlignment="1">
      <alignment vertical="top"/>
    </xf>
    <xf numFmtId="0" fontId="6" fillId="0" borderId="15" xfId="0" applyFont="1" applyFill="1" applyBorder="1" applyAlignment="1">
      <alignment horizontal="center" vertical="top" wrapText="1"/>
    </xf>
    <xf numFmtId="49" fontId="6" fillId="0" borderId="5" xfId="0" applyNumberFormat="1" applyFont="1" applyFill="1" applyBorder="1" applyAlignment="1">
      <alignment horizontal="center" vertical="top" wrapText="1"/>
    </xf>
    <xf numFmtId="0" fontId="6" fillId="0" borderId="3" xfId="0" applyFont="1" applyFill="1" applyBorder="1" applyAlignment="1">
      <alignment vertical="top" wrapText="1"/>
    </xf>
    <xf numFmtId="0" fontId="5" fillId="0" borderId="3" xfId="0" applyFont="1" applyFill="1" applyBorder="1" applyAlignment="1">
      <alignment vertical="top" wrapText="1"/>
    </xf>
    <xf numFmtId="49" fontId="6" fillId="0" borderId="15" xfId="0" applyNumberFormat="1" applyFont="1" applyFill="1" applyBorder="1" applyAlignment="1">
      <alignment horizontal="center" vertical="top" wrapText="1"/>
    </xf>
    <xf numFmtId="0" fontId="6" fillId="0" borderId="5" xfId="0" applyFont="1" applyFill="1" applyBorder="1" applyAlignment="1" applyProtection="1">
      <alignment horizontal="center" vertical="top" wrapText="1"/>
      <protection locked="0"/>
    </xf>
    <xf numFmtId="0" fontId="1" fillId="3" borderId="8" xfId="2" applyFont="1" applyFill="1" applyBorder="1" applyAlignment="1">
      <alignment vertical="center" wrapText="1"/>
    </xf>
    <xf numFmtId="0" fontId="0" fillId="0" borderId="14" xfId="0" applyBorder="1"/>
    <xf numFmtId="0" fontId="0" fillId="0" borderId="15" xfId="0" applyBorder="1" applyAlignment="1">
      <alignment horizontal="left"/>
    </xf>
    <xf numFmtId="0" fontId="6" fillId="0" borderId="14" xfId="0" applyFont="1" applyBorder="1"/>
    <xf numFmtId="0" fontId="10" fillId="0" borderId="4" xfId="0" applyFont="1" applyFill="1" applyBorder="1" applyAlignment="1">
      <alignment horizontal="center" vertical="center"/>
    </xf>
    <xf numFmtId="0" fontId="19" fillId="0" borderId="1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4" fillId="2" borderId="7" xfId="2" applyFont="1" applyFill="1" applyBorder="1" applyAlignment="1">
      <alignment horizontal="left" vertical="center" wrapText="1"/>
    </xf>
    <xf numFmtId="0" fontId="14" fillId="2" borderId="8" xfId="2" applyFont="1" applyFill="1" applyBorder="1" applyAlignment="1">
      <alignment horizontal="left" vertical="center" wrapText="1"/>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6" fillId="0" borderId="2" xfId="0" applyFont="1" applyBorder="1" applyAlignment="1" applyProtection="1">
      <alignment vertical="top" wrapText="1"/>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2" xfId="0" applyFont="1" applyBorder="1" applyAlignment="1">
      <alignment vertical="top" wrapText="1"/>
    </xf>
    <xf numFmtId="0" fontId="6" fillId="0" borderId="3" xfId="2" applyFont="1" applyFill="1" applyBorder="1" applyAlignment="1">
      <alignment vertical="top" wrapText="1"/>
    </xf>
    <xf numFmtId="0" fontId="6" fillId="0" borderId="3" xfId="2" applyFont="1" applyFill="1" applyBorder="1" applyAlignment="1">
      <alignment horizontal="center" vertical="top" wrapText="1"/>
    </xf>
  </cellXfs>
  <cellStyles count="8">
    <cellStyle name="Hyperlink" xfId="3" builtinId="8"/>
    <cellStyle name="Normal" xfId="0" builtinId="0"/>
    <cellStyle name="Normal 2" xfId="2" xr:uid="{00000000-0005-0000-0000-000002000000}"/>
    <cellStyle name="Normal 2 2" xfId="7" xr:uid="{00000000-0005-0000-0000-000003000000}"/>
    <cellStyle name="Normal 3" xfId="1" xr:uid="{00000000-0005-0000-0000-000004000000}"/>
    <cellStyle name="Normal 3 2" xfId="6" xr:uid="{00000000-0005-0000-0000-000005000000}"/>
    <cellStyle name="Normal 4" xfId="5" xr:uid="{00000000-0005-0000-0000-000006000000}"/>
    <cellStyle name="Normal 5" xfId="4" xr:uid="{00000000-0005-0000-0000-000007000000}"/>
  </cellStyles>
  <dxfs count="23">
    <dxf>
      <font>
        <strike val="0"/>
        <outline val="0"/>
        <shadow val="0"/>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3200400</xdr:colOff>
      <xdr:row>59</xdr:row>
      <xdr:rowOff>0</xdr:rowOff>
    </xdr:from>
    <xdr:to>
      <xdr:col>7</xdr:col>
      <xdr:colOff>0</xdr:colOff>
      <xdr:row>59</xdr:row>
      <xdr:rowOff>0</xdr:rowOff>
    </xdr:to>
    <xdr:sp macro="" textlink="">
      <xdr:nvSpPr>
        <xdr:cNvPr id="1407" name="Rectangle 3">
          <a:extLst>
            <a:ext uri="{FF2B5EF4-FFF2-40B4-BE49-F238E27FC236}">
              <a16:creationId xmlns:a16="http://schemas.microsoft.com/office/drawing/2014/main" id="{00000000-0008-0000-0000-00007F050000}"/>
            </a:ext>
          </a:extLst>
        </xdr:cNvPr>
        <xdr:cNvSpPr>
          <a:spLocks noChangeArrowheads="1"/>
        </xdr:cNvSpPr>
      </xdr:nvSpPr>
      <xdr:spPr bwMode="auto">
        <a:xfrm flipV="1">
          <a:off x="6638925" y="49196625"/>
          <a:ext cx="6629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67</xdr:row>
      <xdr:rowOff>133350</xdr:rowOff>
    </xdr:from>
    <xdr:to>
      <xdr:col>0</xdr:col>
      <xdr:colOff>0</xdr:colOff>
      <xdr:row>70</xdr:row>
      <xdr:rowOff>28575</xdr:rowOff>
    </xdr:to>
    <xdr:sp macro="" textlink="">
      <xdr:nvSpPr>
        <xdr:cNvPr id="1408" name="Line 12">
          <a:extLst>
            <a:ext uri="{FF2B5EF4-FFF2-40B4-BE49-F238E27FC236}">
              <a16:creationId xmlns:a16="http://schemas.microsoft.com/office/drawing/2014/main" id="{00000000-0008-0000-0000-000080050000}"/>
            </a:ext>
          </a:extLst>
        </xdr:cNvPr>
        <xdr:cNvSpPr>
          <a:spLocks noChangeShapeType="1"/>
        </xdr:cNvSpPr>
      </xdr:nvSpPr>
      <xdr:spPr bwMode="auto">
        <a:xfrm>
          <a:off x="0" y="50625375"/>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G35" totalsRowShown="0" headerRowDxfId="22" dataDxfId="0" headerRowBorderDxfId="21" tableBorderDxfId="20" totalsRowBorderDxfId="19">
  <autoFilter ref="A4:G35" xr:uid="{00000000-0009-0000-0100-000001000000}"/>
  <tableColumns count="7">
    <tableColumn id="1" xr3:uid="{00000000-0010-0000-0000-000001000000}" name="Item_x000a_No" dataDxfId="7">
      <calculatedColumnFormula>A4+1</calculatedColumnFormula>
    </tableColumn>
    <tableColumn id="2" xr3:uid="{00000000-0010-0000-0000-000002000000}" name="Data item" dataDxfId="6"/>
    <tableColumn id="4" xr3:uid="{00000000-0010-0000-0000-000004000000}" name="Type &amp; size" dataDxfId="5"/>
    <tableColumn id="3" xr3:uid="{00000000-0010-0000-0000-000003000000}" name="No of fields" dataDxfId="4"/>
    <tableColumn id="5" xr3:uid="{00000000-0010-0000-0000-000005000000}" name="Valid values / Notes" dataDxfId="3"/>
    <tableColumn id="6" xr3:uid="{00000000-0010-0000-0000-000006000000}" name="Data Quality Checks" dataDxfId="2"/>
    <tableColumn id="7" xr3:uid="{00000000-0010-0000-0000-000007000000}" name="Error_x000a_Code"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9:B17" totalsRowShown="0" headerRowDxfId="18" headerRowBorderDxfId="17" tableBorderDxfId="16" totalsRowBorderDxfId="15">
  <autoFilter ref="A9:B17" xr:uid="{00000000-0009-0000-0100-000003000000}"/>
  <tableColumns count="2">
    <tableColumn id="1" xr3:uid="{00000000-0010-0000-0100-000001000000}" name="State/Territory" dataDxfId="14"/>
    <tableColumn id="2" xr3:uid="{00000000-0010-0000-0100-000002000000}" name="Value" data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0:B24" totalsRowShown="0" headerRowBorderDxfId="12" tableBorderDxfId="11" totalsRowBorderDxfId="10">
  <autoFilter ref="A20:B24" xr:uid="{00000000-0009-0000-0100-000004000000}"/>
  <tableColumns count="2">
    <tableColumn id="1" xr3:uid="{00000000-0010-0000-0200-000001000000}" name="Year and Quarter" dataDxfId="9"/>
    <tableColumn id="2" xr3:uid="{00000000-0010-0000-0200-000002000000}" name="Value"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6"/>
  <sheetViews>
    <sheetView tabSelected="1" zoomScale="80" zoomScaleNormal="80" zoomScaleSheetLayoutView="70" workbookViewId="0">
      <selection sqref="A1:H1"/>
    </sheetView>
  </sheetViews>
  <sheetFormatPr defaultColWidth="9.140625" defaultRowHeight="12.75" x14ac:dyDescent="0.2"/>
  <cols>
    <col min="1" max="1" width="5.7109375" style="2" bestFit="1" customWidth="1"/>
    <col min="2" max="2" width="34.140625" style="2" bestFit="1" customWidth="1"/>
    <col min="3" max="3" width="14.28515625" style="43" customWidth="1"/>
    <col min="4" max="4" width="13.7109375" style="43" customWidth="1"/>
    <col min="5" max="5" width="84.42578125" style="2" customWidth="1"/>
    <col min="6" max="6" width="52.42578125" style="4" customWidth="1"/>
    <col min="7" max="7" width="11.7109375" style="44" customWidth="1"/>
    <col min="8" max="10" width="0" style="2" hidden="1" customWidth="1"/>
    <col min="11" max="16384" width="9.140625" style="2"/>
  </cols>
  <sheetData>
    <row r="1" spans="1:10" ht="15.75" x14ac:dyDescent="0.2">
      <c r="A1" s="67" t="s">
        <v>382</v>
      </c>
      <c r="B1" s="67"/>
      <c r="C1" s="67"/>
      <c r="D1" s="67"/>
      <c r="E1" s="67"/>
      <c r="F1" s="67"/>
      <c r="G1" s="67"/>
      <c r="H1" s="67"/>
    </row>
    <row r="2" spans="1:10" ht="409.5" customHeight="1" x14ac:dyDescent="0.2">
      <c r="A2" s="68" t="s">
        <v>437</v>
      </c>
      <c r="B2" s="68"/>
      <c r="C2" s="68"/>
      <c r="D2" s="68"/>
      <c r="E2" s="68"/>
      <c r="F2" s="68"/>
      <c r="G2" s="68"/>
      <c r="H2" s="68"/>
    </row>
    <row r="3" spans="1:10" ht="22.5" customHeight="1" x14ac:dyDescent="0.2">
      <c r="A3" s="69"/>
      <c r="B3" s="69"/>
      <c r="C3" s="69"/>
      <c r="D3" s="69"/>
      <c r="E3" s="69"/>
      <c r="F3" s="69"/>
      <c r="G3" s="69"/>
      <c r="H3" s="69"/>
    </row>
    <row r="4" spans="1:10" ht="38.25" x14ac:dyDescent="0.2">
      <c r="A4" s="31" t="s">
        <v>4</v>
      </c>
      <c r="B4" s="32" t="s">
        <v>3</v>
      </c>
      <c r="C4" s="32" t="s">
        <v>1</v>
      </c>
      <c r="D4" s="32" t="s">
        <v>320</v>
      </c>
      <c r="E4" s="32" t="s">
        <v>5</v>
      </c>
      <c r="F4" s="32" t="s">
        <v>431</v>
      </c>
      <c r="G4" s="33" t="s">
        <v>0</v>
      </c>
      <c r="H4" s="4" t="s">
        <v>14</v>
      </c>
      <c r="I4" s="4" t="s">
        <v>15</v>
      </c>
      <c r="J4" s="4" t="s">
        <v>432</v>
      </c>
    </row>
    <row r="5" spans="1:10" ht="51" x14ac:dyDescent="0.2">
      <c r="A5" s="16">
        <v>1</v>
      </c>
      <c r="B5" s="25" t="s">
        <v>327</v>
      </c>
      <c r="C5" s="29" t="s">
        <v>44</v>
      </c>
      <c r="D5" s="29">
        <v>1</v>
      </c>
      <c r="E5" s="25" t="s">
        <v>316</v>
      </c>
      <c r="F5" s="28" t="s">
        <v>317</v>
      </c>
      <c r="G5" s="27" t="s">
        <v>318</v>
      </c>
      <c r="H5" s="4"/>
      <c r="I5" s="4"/>
      <c r="J5" s="4"/>
    </row>
    <row r="6" spans="1:10" ht="400.5" customHeight="1" x14ac:dyDescent="0.2">
      <c r="A6" s="53">
        <f t="shared" ref="A6:A35" si="0">A5+1</f>
        <v>2</v>
      </c>
      <c r="B6" s="25" t="s">
        <v>419</v>
      </c>
      <c r="C6" s="29" t="s">
        <v>2</v>
      </c>
      <c r="D6" s="29">
        <v>1</v>
      </c>
      <c r="E6" s="25" t="s">
        <v>433</v>
      </c>
      <c r="F6" s="26" t="s">
        <v>349</v>
      </c>
      <c r="G6" s="27" t="s">
        <v>350</v>
      </c>
      <c r="H6" s="2">
        <f>1</f>
        <v>1</v>
      </c>
      <c r="I6" s="2">
        <f>H6+9-1</f>
        <v>9</v>
      </c>
      <c r="J6" s="5" t="str">
        <f>IF(H6=I6,H6,H6&amp;"-"&amp;I6)</f>
        <v>1-9</v>
      </c>
    </row>
    <row r="7" spans="1:10" ht="242.25" x14ac:dyDescent="0.2">
      <c r="A7" s="16">
        <f t="shared" si="0"/>
        <v>3</v>
      </c>
      <c r="B7" s="25" t="s">
        <v>438</v>
      </c>
      <c r="C7" s="29" t="s">
        <v>43</v>
      </c>
      <c r="D7" s="29">
        <v>1</v>
      </c>
      <c r="E7" s="25" t="s">
        <v>48</v>
      </c>
      <c r="F7" s="26" t="s">
        <v>344</v>
      </c>
      <c r="G7" s="27" t="s">
        <v>345</v>
      </c>
    </row>
    <row r="8" spans="1:10" ht="51" x14ac:dyDescent="0.2">
      <c r="A8" s="16">
        <f t="shared" si="0"/>
        <v>4</v>
      </c>
      <c r="B8" s="25" t="s">
        <v>420</v>
      </c>
      <c r="C8" s="29" t="s">
        <v>6</v>
      </c>
      <c r="D8" s="29">
        <v>1</v>
      </c>
      <c r="E8" s="25" t="s">
        <v>319</v>
      </c>
      <c r="F8" s="52" t="s">
        <v>346</v>
      </c>
      <c r="G8" s="27" t="s">
        <v>347</v>
      </c>
      <c r="H8" s="2">
        <f>I6+1</f>
        <v>10</v>
      </c>
      <c r="I8" s="2">
        <f>H8+20-1</f>
        <v>29</v>
      </c>
      <c r="J8" s="5" t="str">
        <f>IF(H8=I8,H8,H8&amp;"-"&amp;I8)</f>
        <v>10-29</v>
      </c>
    </row>
    <row r="9" spans="1:10" ht="76.5" x14ac:dyDescent="0.2">
      <c r="A9" s="16">
        <f t="shared" si="0"/>
        <v>5</v>
      </c>
      <c r="B9" s="25" t="s">
        <v>439</v>
      </c>
      <c r="C9" s="29" t="s">
        <v>7</v>
      </c>
      <c r="D9" s="29">
        <v>1</v>
      </c>
      <c r="E9" s="74" t="s">
        <v>428</v>
      </c>
      <c r="F9" s="52" t="s">
        <v>342</v>
      </c>
      <c r="G9" s="62" t="s">
        <v>343</v>
      </c>
      <c r="H9" s="2">
        <f t="shared" ref="H9:H23" si="1">I8+1</f>
        <v>30</v>
      </c>
      <c r="I9" s="2">
        <f>H9+1-1</f>
        <v>30</v>
      </c>
      <c r="J9" s="5">
        <f t="shared" ref="J9:J23" si="2">IF(H9=I9,H9,H9&amp;"-"&amp;I9)</f>
        <v>30</v>
      </c>
    </row>
    <row r="10" spans="1:10" ht="114.75" x14ac:dyDescent="0.2">
      <c r="A10" s="16">
        <f t="shared" si="0"/>
        <v>6</v>
      </c>
      <c r="B10" s="75" t="s">
        <v>430</v>
      </c>
      <c r="C10" s="76" t="s">
        <v>7</v>
      </c>
      <c r="D10" s="76">
        <v>1</v>
      </c>
      <c r="E10" s="74" t="s">
        <v>429</v>
      </c>
      <c r="F10" s="77" t="s">
        <v>440</v>
      </c>
      <c r="G10" s="78" t="s">
        <v>398</v>
      </c>
      <c r="J10" s="5"/>
    </row>
    <row r="11" spans="1:10" ht="89.25" x14ac:dyDescent="0.2">
      <c r="A11" s="16">
        <f t="shared" si="0"/>
        <v>7</v>
      </c>
      <c r="B11" s="25" t="s">
        <v>421</v>
      </c>
      <c r="C11" s="29" t="s">
        <v>8</v>
      </c>
      <c r="D11" s="29">
        <v>1</v>
      </c>
      <c r="E11" s="25" t="s">
        <v>434</v>
      </c>
      <c r="F11" s="28" t="s">
        <v>373</v>
      </c>
      <c r="G11" s="27" t="s">
        <v>399</v>
      </c>
      <c r="H11" s="2">
        <f>I9+1</f>
        <v>31</v>
      </c>
      <c r="I11" s="2">
        <f>H11+8-1</f>
        <v>38</v>
      </c>
      <c r="J11" s="5" t="str">
        <f t="shared" si="2"/>
        <v>31-38</v>
      </c>
    </row>
    <row r="12" spans="1:10" ht="175.5" customHeight="1" x14ac:dyDescent="0.2">
      <c r="A12" s="16">
        <f t="shared" si="0"/>
        <v>8</v>
      </c>
      <c r="B12" s="25" t="s">
        <v>422</v>
      </c>
      <c r="C12" s="29" t="s">
        <v>11</v>
      </c>
      <c r="D12" s="29">
        <v>1</v>
      </c>
      <c r="E12" s="25" t="s">
        <v>330</v>
      </c>
      <c r="F12" s="28" t="s">
        <v>340</v>
      </c>
      <c r="G12" s="27" t="s">
        <v>400</v>
      </c>
      <c r="H12" s="2">
        <f t="shared" si="1"/>
        <v>39</v>
      </c>
      <c r="I12" s="2">
        <f>H12+4-1</f>
        <v>42</v>
      </c>
      <c r="J12" s="5" t="str">
        <f t="shared" si="2"/>
        <v>39-42</v>
      </c>
    </row>
    <row r="13" spans="1:10" s="3" customFormat="1" ht="89.25" x14ac:dyDescent="0.2">
      <c r="A13" s="16">
        <f t="shared" si="0"/>
        <v>9</v>
      </c>
      <c r="B13" s="25" t="s">
        <v>314</v>
      </c>
      <c r="C13" s="29" t="s">
        <v>7</v>
      </c>
      <c r="D13" s="29">
        <v>1</v>
      </c>
      <c r="E13" s="25" t="s">
        <v>13</v>
      </c>
      <c r="F13" s="49" t="s">
        <v>341</v>
      </c>
      <c r="G13" s="27" t="s">
        <v>401</v>
      </c>
      <c r="H13" s="2">
        <f t="shared" si="1"/>
        <v>43</v>
      </c>
      <c r="I13" s="2">
        <f>H13+1-1</f>
        <v>43</v>
      </c>
      <c r="J13" s="5">
        <f t="shared" si="2"/>
        <v>43</v>
      </c>
    </row>
    <row r="14" spans="1:10" s="3" customFormat="1" ht="357" customHeight="1" x14ac:dyDescent="0.2">
      <c r="A14" s="16">
        <f t="shared" si="0"/>
        <v>10</v>
      </c>
      <c r="B14" s="25" t="s">
        <v>441</v>
      </c>
      <c r="C14" s="29" t="s">
        <v>16</v>
      </c>
      <c r="D14" s="29">
        <v>1</v>
      </c>
      <c r="E14" s="25" t="s">
        <v>442</v>
      </c>
      <c r="F14" s="79" t="s">
        <v>443</v>
      </c>
      <c r="G14" s="27" t="s">
        <v>402</v>
      </c>
      <c r="H14" s="2">
        <f t="shared" si="1"/>
        <v>44</v>
      </c>
      <c r="I14" s="2">
        <f>H14+5-1</f>
        <v>48</v>
      </c>
      <c r="J14" s="5" t="str">
        <f t="shared" si="2"/>
        <v>44-48</v>
      </c>
    </row>
    <row r="15" spans="1:10" s="3" customFormat="1" ht="267.75" x14ac:dyDescent="0.2">
      <c r="A15" s="16">
        <f t="shared" si="0"/>
        <v>11</v>
      </c>
      <c r="B15" s="25" t="s">
        <v>444</v>
      </c>
      <c r="C15" s="29" t="s">
        <v>12</v>
      </c>
      <c r="D15" s="29">
        <v>1</v>
      </c>
      <c r="E15" s="25" t="s">
        <v>374</v>
      </c>
      <c r="F15" s="28" t="s">
        <v>336</v>
      </c>
      <c r="G15" s="27" t="s">
        <v>338</v>
      </c>
      <c r="H15" s="2">
        <f>I14+1</f>
        <v>49</v>
      </c>
      <c r="I15" s="2">
        <f>H15+2-1</f>
        <v>50</v>
      </c>
      <c r="J15" s="5" t="str">
        <f t="shared" si="2"/>
        <v>49-50</v>
      </c>
    </row>
    <row r="16" spans="1:10" s="3" customFormat="1" ht="102" x14ac:dyDescent="0.2">
      <c r="A16" s="16">
        <f t="shared" si="0"/>
        <v>12</v>
      </c>
      <c r="B16" s="25" t="s">
        <v>323</v>
      </c>
      <c r="C16" s="29" t="s">
        <v>9</v>
      </c>
      <c r="D16" s="29">
        <v>1</v>
      </c>
      <c r="E16" s="25" t="s">
        <v>357</v>
      </c>
      <c r="F16" s="28" t="s">
        <v>337</v>
      </c>
      <c r="G16" s="27" t="s">
        <v>403</v>
      </c>
      <c r="H16" s="2">
        <f t="shared" si="1"/>
        <v>51</v>
      </c>
      <c r="I16" s="2">
        <f>H16+1-1</f>
        <v>51</v>
      </c>
      <c r="J16" s="5">
        <f t="shared" si="2"/>
        <v>51</v>
      </c>
    </row>
    <row r="17" spans="1:10" s="3" customFormat="1" ht="63.75" x14ac:dyDescent="0.2">
      <c r="A17" s="16">
        <f t="shared" si="0"/>
        <v>13</v>
      </c>
      <c r="B17" s="25" t="s">
        <v>369</v>
      </c>
      <c r="C17" s="29" t="s">
        <v>9</v>
      </c>
      <c r="D17" s="29">
        <v>1</v>
      </c>
      <c r="E17" s="25" t="s">
        <v>370</v>
      </c>
      <c r="F17" s="28" t="s">
        <v>371</v>
      </c>
      <c r="G17" s="27" t="s">
        <v>404</v>
      </c>
      <c r="H17" s="2" t="e">
        <f>#REF!+1</f>
        <v>#REF!</v>
      </c>
      <c r="I17" s="2" t="e">
        <f>H17+1-1</f>
        <v>#REF!</v>
      </c>
      <c r="J17" s="5" t="e">
        <f t="shared" si="2"/>
        <v>#REF!</v>
      </c>
    </row>
    <row r="18" spans="1:10" s="3" customFormat="1" ht="127.5" x14ac:dyDescent="0.2">
      <c r="A18" s="16">
        <f t="shared" si="0"/>
        <v>14</v>
      </c>
      <c r="B18" s="25" t="s">
        <v>379</v>
      </c>
      <c r="C18" s="29" t="s">
        <v>9</v>
      </c>
      <c r="D18" s="29">
        <v>1</v>
      </c>
      <c r="E18" s="25" t="s">
        <v>353</v>
      </c>
      <c r="F18" s="28" t="s">
        <v>354</v>
      </c>
      <c r="G18" s="27" t="s">
        <v>405</v>
      </c>
      <c r="H18" s="2" t="e">
        <f t="shared" si="1"/>
        <v>#REF!</v>
      </c>
      <c r="I18" s="2" t="e">
        <f>H18+1-1</f>
        <v>#REF!</v>
      </c>
      <c r="J18" s="5" t="e">
        <f t="shared" si="2"/>
        <v>#REF!</v>
      </c>
    </row>
    <row r="19" spans="1:10" s="3" customFormat="1" ht="102" x14ac:dyDescent="0.2">
      <c r="A19" s="16">
        <f t="shared" si="0"/>
        <v>15</v>
      </c>
      <c r="B19" s="25" t="s">
        <v>365</v>
      </c>
      <c r="C19" s="29" t="s">
        <v>10</v>
      </c>
      <c r="D19" s="29">
        <v>1</v>
      </c>
      <c r="E19" s="25" t="s">
        <v>435</v>
      </c>
      <c r="F19" s="28" t="s">
        <v>367</v>
      </c>
      <c r="G19" s="27" t="s">
        <v>406</v>
      </c>
      <c r="H19" s="2" t="e">
        <f t="shared" si="1"/>
        <v>#REF!</v>
      </c>
      <c r="I19" s="2" t="e">
        <f>H19+8-1</f>
        <v>#REF!</v>
      </c>
      <c r="J19" s="5" t="e">
        <f t="shared" si="2"/>
        <v>#REF!</v>
      </c>
    </row>
    <row r="20" spans="1:10" s="3" customFormat="1" ht="89.25" x14ac:dyDescent="0.2">
      <c r="A20" s="16">
        <f t="shared" si="0"/>
        <v>16</v>
      </c>
      <c r="B20" s="25" t="s">
        <v>329</v>
      </c>
      <c r="C20" s="29" t="s">
        <v>10</v>
      </c>
      <c r="D20" s="29">
        <v>1</v>
      </c>
      <c r="E20" s="25" t="s">
        <v>436</v>
      </c>
      <c r="F20" s="28" t="s">
        <v>368</v>
      </c>
      <c r="G20" s="27" t="s">
        <v>407</v>
      </c>
      <c r="H20" s="2" t="e">
        <f t="shared" si="1"/>
        <v>#REF!</v>
      </c>
      <c r="I20" s="2" t="e">
        <f>H20+2-1</f>
        <v>#REF!</v>
      </c>
      <c r="J20" s="5" t="e">
        <f t="shared" si="2"/>
        <v>#REF!</v>
      </c>
    </row>
    <row r="21" spans="1:10" s="3" customFormat="1" ht="191.25" x14ac:dyDescent="0.2">
      <c r="A21" s="16">
        <f t="shared" si="0"/>
        <v>17</v>
      </c>
      <c r="B21" s="25" t="s">
        <v>326</v>
      </c>
      <c r="C21" s="29" t="s">
        <v>43</v>
      </c>
      <c r="D21" s="29">
        <v>1</v>
      </c>
      <c r="E21" s="25" t="s">
        <v>325</v>
      </c>
      <c r="F21" s="26" t="s">
        <v>348</v>
      </c>
      <c r="G21" s="27" t="s">
        <v>408</v>
      </c>
      <c r="H21" s="2" t="e">
        <f>I20+1</f>
        <v>#REF!</v>
      </c>
      <c r="I21" s="2" t="e">
        <f>H21+8-1</f>
        <v>#REF!</v>
      </c>
      <c r="J21" s="5" t="e">
        <f>IF(H21=I21,H21,H21&amp;"-"&amp;I21)</f>
        <v>#REF!</v>
      </c>
    </row>
    <row r="22" spans="1:10" s="3" customFormat="1" ht="102" x14ac:dyDescent="0.2">
      <c r="A22" s="16">
        <f t="shared" si="0"/>
        <v>18</v>
      </c>
      <c r="B22" s="25" t="s">
        <v>423</v>
      </c>
      <c r="C22" s="29" t="s">
        <v>10</v>
      </c>
      <c r="D22" s="29">
        <v>1</v>
      </c>
      <c r="E22" s="25" t="s">
        <v>435</v>
      </c>
      <c r="F22" s="28" t="s">
        <v>366</v>
      </c>
      <c r="G22" s="27" t="s">
        <v>409</v>
      </c>
      <c r="H22" s="2" t="e">
        <f>I21+1</f>
        <v>#REF!</v>
      </c>
      <c r="I22" s="2" t="e">
        <f>H22+1-1</f>
        <v>#REF!</v>
      </c>
      <c r="J22" s="5" t="e">
        <f t="shared" si="2"/>
        <v>#REF!</v>
      </c>
    </row>
    <row r="23" spans="1:10" s="3" customFormat="1" ht="76.5" x14ac:dyDescent="0.2">
      <c r="A23" s="16">
        <f t="shared" si="0"/>
        <v>19</v>
      </c>
      <c r="B23" s="25" t="s">
        <v>355</v>
      </c>
      <c r="C23" s="29" t="s">
        <v>9</v>
      </c>
      <c r="D23" s="29">
        <v>1</v>
      </c>
      <c r="E23" s="25" t="s">
        <v>363</v>
      </c>
      <c r="F23" s="28" t="s">
        <v>356</v>
      </c>
      <c r="G23" s="27" t="s">
        <v>410</v>
      </c>
      <c r="H23" s="2" t="e">
        <f t="shared" si="1"/>
        <v>#REF!</v>
      </c>
      <c r="I23" s="2" t="e">
        <f>H23+4-1</f>
        <v>#REF!</v>
      </c>
      <c r="J23" s="5" t="e">
        <f t="shared" si="2"/>
        <v>#REF!</v>
      </c>
    </row>
    <row r="24" spans="1:10" s="3" customFormat="1" ht="63.75" x14ac:dyDescent="0.2">
      <c r="A24" s="16">
        <f t="shared" si="0"/>
        <v>20</v>
      </c>
      <c r="B24" s="25" t="s">
        <v>375</v>
      </c>
      <c r="C24" s="29" t="s">
        <v>47</v>
      </c>
      <c r="D24" s="29">
        <v>1</v>
      </c>
      <c r="E24" s="25" t="s">
        <v>378</v>
      </c>
      <c r="F24" s="26" t="s">
        <v>339</v>
      </c>
      <c r="G24" s="27" t="s">
        <v>411</v>
      </c>
      <c r="H24" s="2"/>
      <c r="I24" s="2"/>
      <c r="J24" s="5"/>
    </row>
    <row r="25" spans="1:10" s="3" customFormat="1" ht="76.5" x14ac:dyDescent="0.2">
      <c r="A25" s="16">
        <f t="shared" si="0"/>
        <v>21</v>
      </c>
      <c r="B25" s="25" t="s">
        <v>424</v>
      </c>
      <c r="C25" s="29" t="s">
        <v>7</v>
      </c>
      <c r="D25" s="29">
        <v>1</v>
      </c>
      <c r="E25" s="25" t="s">
        <v>363</v>
      </c>
      <c r="F25" s="28" t="s">
        <v>362</v>
      </c>
      <c r="G25" s="27" t="s">
        <v>412</v>
      </c>
    </row>
    <row r="26" spans="1:10" s="3" customFormat="1" ht="89.25" x14ac:dyDescent="0.2">
      <c r="A26" s="16">
        <f t="shared" si="0"/>
        <v>22</v>
      </c>
      <c r="B26" s="49" t="s">
        <v>321</v>
      </c>
      <c r="C26" s="50" t="s">
        <v>11</v>
      </c>
      <c r="D26" s="50">
        <v>1</v>
      </c>
      <c r="E26" s="51" t="s">
        <v>331</v>
      </c>
      <c r="F26" s="52" t="s">
        <v>322</v>
      </c>
      <c r="G26" s="27" t="s">
        <v>413</v>
      </c>
    </row>
    <row r="27" spans="1:10" s="3" customFormat="1" ht="63.75" x14ac:dyDescent="0.2">
      <c r="A27" s="16">
        <f t="shared" si="0"/>
        <v>23</v>
      </c>
      <c r="B27" s="51" t="s">
        <v>358</v>
      </c>
      <c r="C27" s="50" t="s">
        <v>7</v>
      </c>
      <c r="D27" s="50">
        <v>1</v>
      </c>
      <c r="E27" s="51" t="s">
        <v>381</v>
      </c>
      <c r="F27" s="52" t="s">
        <v>427</v>
      </c>
      <c r="G27" s="27" t="s">
        <v>414</v>
      </c>
    </row>
    <row r="28" spans="1:10" s="3" customFormat="1" ht="76.5" x14ac:dyDescent="0.2">
      <c r="A28" s="16">
        <f t="shared" si="0"/>
        <v>24</v>
      </c>
      <c r="B28" s="25" t="s">
        <v>376</v>
      </c>
      <c r="C28" s="29" t="s">
        <v>44</v>
      </c>
      <c r="D28" s="29">
        <v>1</v>
      </c>
      <c r="E28" s="25" t="s">
        <v>315</v>
      </c>
      <c r="F28" s="28" t="s">
        <v>328</v>
      </c>
      <c r="G28" s="27" t="s">
        <v>415</v>
      </c>
    </row>
    <row r="29" spans="1:10" s="3" customFormat="1" ht="165.75" x14ac:dyDescent="0.2">
      <c r="A29" s="16">
        <f t="shared" si="0"/>
        <v>25</v>
      </c>
      <c r="B29" s="54" t="s">
        <v>45</v>
      </c>
      <c r="C29" s="55" t="s">
        <v>46</v>
      </c>
      <c r="D29" s="29">
        <v>1</v>
      </c>
      <c r="E29" s="54" t="s">
        <v>388</v>
      </c>
      <c r="F29" s="56" t="s">
        <v>334</v>
      </c>
      <c r="G29" s="57" t="s">
        <v>416</v>
      </c>
    </row>
    <row r="30" spans="1:10" s="3" customFormat="1" ht="38.25" x14ac:dyDescent="0.2">
      <c r="A30" s="16">
        <f t="shared" si="0"/>
        <v>26</v>
      </c>
      <c r="B30" s="25" t="s">
        <v>333</v>
      </c>
      <c r="C30" s="29" t="s">
        <v>313</v>
      </c>
      <c r="D30" s="29">
        <v>1</v>
      </c>
      <c r="E30" s="25" t="s">
        <v>332</v>
      </c>
      <c r="F30" s="28" t="s">
        <v>335</v>
      </c>
      <c r="G30" s="58" t="s">
        <v>359</v>
      </c>
    </row>
    <row r="31" spans="1:10" s="3" customFormat="1" ht="38.25" x14ac:dyDescent="0.2">
      <c r="A31" s="16">
        <f t="shared" si="0"/>
        <v>27</v>
      </c>
      <c r="B31" s="25" t="s">
        <v>360</v>
      </c>
      <c r="C31" s="29" t="s">
        <v>313</v>
      </c>
      <c r="D31" s="29">
        <v>1</v>
      </c>
      <c r="E31" s="25" t="s">
        <v>361</v>
      </c>
      <c r="F31" s="28" t="s">
        <v>335</v>
      </c>
      <c r="G31" s="58" t="s">
        <v>372</v>
      </c>
    </row>
    <row r="32" spans="1:10" s="3" customFormat="1" ht="38.25" x14ac:dyDescent="0.2">
      <c r="A32" s="16">
        <f t="shared" si="0"/>
        <v>28</v>
      </c>
      <c r="B32" s="59" t="s">
        <v>390</v>
      </c>
      <c r="C32" s="55" t="s">
        <v>313</v>
      </c>
      <c r="D32" s="29">
        <v>1</v>
      </c>
      <c r="E32" s="59" t="s">
        <v>389</v>
      </c>
      <c r="F32" s="60" t="s">
        <v>335</v>
      </c>
      <c r="G32" s="61" t="s">
        <v>417</v>
      </c>
    </row>
    <row r="33" spans="1:7" s="3" customFormat="1" ht="76.5" x14ac:dyDescent="0.2">
      <c r="A33" s="16">
        <f t="shared" si="0"/>
        <v>29</v>
      </c>
      <c r="B33" s="25" t="s">
        <v>391</v>
      </c>
      <c r="C33" s="29" t="s">
        <v>392</v>
      </c>
      <c r="D33" s="29">
        <v>1</v>
      </c>
      <c r="E33" s="25" t="s">
        <v>393</v>
      </c>
      <c r="F33" s="26" t="s">
        <v>445</v>
      </c>
      <c r="G33" s="58" t="s">
        <v>396</v>
      </c>
    </row>
    <row r="34" spans="1:7" s="3" customFormat="1" ht="89.25" x14ac:dyDescent="0.2">
      <c r="A34" s="16">
        <f t="shared" si="0"/>
        <v>30</v>
      </c>
      <c r="B34" s="25" t="s">
        <v>394</v>
      </c>
      <c r="C34" s="29" t="s">
        <v>7</v>
      </c>
      <c r="D34" s="29">
        <v>1</v>
      </c>
      <c r="E34" s="25" t="s">
        <v>425</v>
      </c>
      <c r="F34" s="26" t="s">
        <v>446</v>
      </c>
      <c r="G34" s="58" t="s">
        <v>397</v>
      </c>
    </row>
    <row r="35" spans="1:7" s="3" customFormat="1" ht="114.75" x14ac:dyDescent="0.2">
      <c r="A35" s="16">
        <f t="shared" si="0"/>
        <v>31</v>
      </c>
      <c r="B35" s="80" t="s">
        <v>395</v>
      </c>
      <c r="C35" s="81" t="s">
        <v>9</v>
      </c>
      <c r="D35" s="55">
        <v>1</v>
      </c>
      <c r="E35" s="80" t="s">
        <v>426</v>
      </c>
      <c r="F35" s="54" t="s">
        <v>447</v>
      </c>
      <c r="G35" s="57" t="s">
        <v>418</v>
      </c>
    </row>
    <row r="36" spans="1:7" s="3" customFormat="1" x14ac:dyDescent="0.2">
      <c r="A36" s="34"/>
      <c r="B36" s="35"/>
      <c r="C36" s="36"/>
      <c r="D36" s="36"/>
      <c r="E36" s="35"/>
      <c r="F36" s="37"/>
      <c r="G36" s="36"/>
    </row>
    <row r="37" spans="1:7" s="3" customFormat="1" x14ac:dyDescent="0.2">
      <c r="A37" s="34"/>
      <c r="B37" s="35"/>
      <c r="C37" s="36"/>
      <c r="D37" s="36"/>
      <c r="E37" s="35"/>
      <c r="F37" s="37"/>
      <c r="G37" s="36"/>
    </row>
    <row r="38" spans="1:7" s="3" customFormat="1" x14ac:dyDescent="0.2">
      <c r="A38" s="34"/>
      <c r="B38" s="35"/>
      <c r="C38" s="36"/>
      <c r="D38" s="36"/>
      <c r="E38" s="35"/>
      <c r="F38" s="37"/>
      <c r="G38" s="36"/>
    </row>
    <row r="39" spans="1:7" s="3" customFormat="1" x14ac:dyDescent="0.2">
      <c r="A39" s="34"/>
      <c r="B39" s="35"/>
      <c r="C39" s="36"/>
      <c r="D39" s="36"/>
      <c r="E39" s="35"/>
      <c r="F39" s="37"/>
      <c r="G39" s="38"/>
    </row>
    <row r="40" spans="1:7" s="3" customFormat="1" x14ac:dyDescent="0.2">
      <c r="A40" s="34"/>
      <c r="B40" s="35"/>
      <c r="C40" s="36"/>
      <c r="D40" s="36"/>
      <c r="E40" s="35"/>
      <c r="F40" s="37"/>
      <c r="G40" s="36"/>
    </row>
    <row r="41" spans="1:7" s="3" customFormat="1" x14ac:dyDescent="0.2">
      <c r="A41" s="34"/>
      <c r="B41" s="35"/>
      <c r="C41" s="36"/>
      <c r="D41" s="36"/>
      <c r="E41" s="35"/>
      <c r="F41" s="37"/>
      <c r="G41" s="38"/>
    </row>
    <row r="42" spans="1:7" s="3" customFormat="1" x14ac:dyDescent="0.2">
      <c r="A42" s="34"/>
      <c r="B42" s="35"/>
      <c r="C42" s="36"/>
      <c r="D42" s="36"/>
      <c r="E42" s="35"/>
      <c r="F42" s="37"/>
      <c r="G42" s="38"/>
    </row>
    <row r="43" spans="1:7" s="3" customFormat="1" x14ac:dyDescent="0.2">
      <c r="A43" s="34"/>
      <c r="B43" s="35"/>
      <c r="C43" s="36"/>
      <c r="D43" s="36"/>
      <c r="E43" s="35"/>
      <c r="F43" s="37"/>
      <c r="G43" s="38"/>
    </row>
    <row r="44" spans="1:7" s="3" customFormat="1" x14ac:dyDescent="0.2">
      <c r="A44" s="34"/>
      <c r="B44" s="35"/>
      <c r="C44" s="36"/>
      <c r="D44" s="36"/>
      <c r="E44" s="35"/>
      <c r="F44" s="37"/>
      <c r="G44" s="36"/>
    </row>
    <row r="45" spans="1:7" s="3" customFormat="1" x14ac:dyDescent="0.2">
      <c r="A45" s="34"/>
      <c r="B45" s="35"/>
      <c r="C45" s="39"/>
      <c r="D45" s="39"/>
      <c r="E45" s="35"/>
      <c r="F45" s="37"/>
      <c r="G45" s="36"/>
    </row>
    <row r="46" spans="1:7" s="3" customFormat="1" x14ac:dyDescent="0.2">
      <c r="A46" s="34"/>
      <c r="B46" s="35"/>
      <c r="C46" s="36"/>
      <c r="D46" s="36"/>
      <c r="E46" s="35"/>
      <c r="F46" s="37"/>
      <c r="G46" s="38"/>
    </row>
    <row r="47" spans="1:7" s="3" customFormat="1" x14ac:dyDescent="0.2">
      <c r="A47" s="34"/>
      <c r="B47" s="35"/>
      <c r="C47" s="36"/>
      <c r="D47" s="36"/>
      <c r="E47" s="35"/>
      <c r="F47" s="37"/>
      <c r="G47" s="38"/>
    </row>
    <row r="48" spans="1:7" s="3" customFormat="1" x14ac:dyDescent="0.2">
      <c r="A48" s="34"/>
      <c r="B48" s="35"/>
      <c r="C48" s="36"/>
      <c r="D48" s="36"/>
      <c r="E48" s="35"/>
      <c r="F48" s="37"/>
      <c r="G48" s="38"/>
    </row>
    <row r="49" spans="1:7" s="3" customFormat="1" x14ac:dyDescent="0.2">
      <c r="A49" s="34"/>
      <c r="B49" s="35"/>
      <c r="C49" s="36"/>
      <c r="D49" s="36"/>
      <c r="E49" s="35"/>
      <c r="F49" s="37"/>
      <c r="G49" s="38"/>
    </row>
    <row r="50" spans="1:7" s="3" customFormat="1" x14ac:dyDescent="0.2">
      <c r="A50" s="34"/>
      <c r="B50" s="35"/>
      <c r="C50" s="36"/>
      <c r="D50" s="36"/>
      <c r="E50" s="35"/>
      <c r="F50" s="37"/>
      <c r="G50" s="38"/>
    </row>
    <row r="51" spans="1:7" s="3" customFormat="1" x14ac:dyDescent="0.2">
      <c r="A51" s="34"/>
      <c r="B51" s="35"/>
      <c r="C51" s="36"/>
      <c r="D51" s="36"/>
      <c r="E51" s="35"/>
      <c r="F51" s="37"/>
      <c r="G51" s="38"/>
    </row>
    <row r="52" spans="1:7" s="3" customFormat="1" x14ac:dyDescent="0.2">
      <c r="A52" s="34"/>
      <c r="B52" s="35"/>
      <c r="C52" s="36"/>
      <c r="D52" s="36"/>
      <c r="E52" s="35"/>
      <c r="F52" s="37"/>
      <c r="G52" s="38"/>
    </row>
    <row r="53" spans="1:7" s="3" customFormat="1" x14ac:dyDescent="0.2">
      <c r="A53" s="34"/>
      <c r="B53" s="35"/>
      <c r="C53" s="36"/>
      <c r="D53" s="36"/>
      <c r="E53" s="35"/>
      <c r="F53" s="37"/>
      <c r="G53" s="38"/>
    </row>
    <row r="54" spans="1:7" s="3" customFormat="1" x14ac:dyDescent="0.2">
      <c r="A54" s="34"/>
      <c r="B54" s="35"/>
      <c r="C54" s="36"/>
      <c r="D54" s="36"/>
      <c r="E54" s="35"/>
      <c r="F54" s="37"/>
      <c r="G54" s="38"/>
    </row>
    <row r="55" spans="1:7" s="3" customFormat="1" x14ac:dyDescent="0.2">
      <c r="A55" s="34"/>
      <c r="B55" s="35"/>
      <c r="C55" s="36"/>
      <c r="D55" s="36"/>
      <c r="E55" s="35"/>
      <c r="F55" s="37"/>
      <c r="G55" s="36"/>
    </row>
    <row r="56" spans="1:7" s="3" customFormat="1" x14ac:dyDescent="0.2">
      <c r="A56" s="34"/>
      <c r="B56" s="35"/>
      <c r="C56" s="36"/>
      <c r="D56" s="36"/>
      <c r="E56" s="35"/>
      <c r="F56" s="37"/>
      <c r="G56" s="38"/>
    </row>
    <row r="57" spans="1:7" s="3" customFormat="1" x14ac:dyDescent="0.2">
      <c r="A57" s="34"/>
      <c r="B57" s="35"/>
      <c r="C57" s="36"/>
      <c r="D57" s="36"/>
      <c r="E57" s="35"/>
      <c r="F57" s="37"/>
      <c r="G57" s="36"/>
    </row>
    <row r="58" spans="1:7" s="3" customFormat="1" x14ac:dyDescent="0.2">
      <c r="A58" s="34"/>
      <c r="B58" s="35"/>
      <c r="C58" s="36"/>
      <c r="D58" s="36"/>
      <c r="E58" s="35"/>
      <c r="F58" s="37"/>
      <c r="G58" s="38"/>
    </row>
    <row r="59" spans="1:7" s="3" customFormat="1" x14ac:dyDescent="0.2">
      <c r="A59" s="34"/>
      <c r="B59" s="35"/>
      <c r="C59" s="36"/>
      <c r="D59" s="36"/>
      <c r="E59" s="35"/>
      <c r="F59" s="37"/>
      <c r="G59" s="38"/>
    </row>
    <row r="60" spans="1:7" s="3" customFormat="1" x14ac:dyDescent="0.2">
      <c r="A60" s="34"/>
      <c r="B60" s="35"/>
      <c r="C60" s="36"/>
      <c r="D60" s="36"/>
      <c r="E60" s="35"/>
      <c r="F60" s="37"/>
      <c r="G60" s="36"/>
    </row>
    <row r="61" spans="1:7" s="3" customFormat="1" x14ac:dyDescent="0.2">
      <c r="C61" s="40"/>
      <c r="D61" s="40"/>
      <c r="F61" s="41"/>
      <c r="G61" s="38"/>
    </row>
    <row r="62" spans="1:7" s="3" customFormat="1" x14ac:dyDescent="0.2">
      <c r="A62" s="34"/>
      <c r="B62" s="35"/>
      <c r="C62" s="36"/>
      <c r="D62" s="36"/>
      <c r="E62" s="35"/>
      <c r="F62" s="37"/>
      <c r="G62" s="36"/>
    </row>
    <row r="63" spans="1:7" s="3" customFormat="1" x14ac:dyDescent="0.2">
      <c r="C63" s="40"/>
      <c r="D63" s="40"/>
      <c r="F63" s="41"/>
      <c r="G63" s="38"/>
    </row>
    <row r="64" spans="1:7" s="3" customFormat="1" x14ac:dyDescent="0.2">
      <c r="C64" s="40"/>
      <c r="D64" s="40"/>
      <c r="F64" s="41"/>
      <c r="G64" s="38"/>
    </row>
    <row r="65" spans="3:7" s="3" customFormat="1" x14ac:dyDescent="0.2">
      <c r="C65" s="40"/>
      <c r="D65" s="40"/>
      <c r="F65" s="41"/>
      <c r="G65" s="38"/>
    </row>
    <row r="66" spans="3:7" s="3" customFormat="1" x14ac:dyDescent="0.2">
      <c r="C66" s="40"/>
      <c r="D66" s="40"/>
      <c r="F66" s="41"/>
      <c r="G66" s="38"/>
    </row>
    <row r="67" spans="3:7" s="3" customFormat="1" x14ac:dyDescent="0.2">
      <c r="C67" s="40"/>
      <c r="D67" s="40"/>
      <c r="F67" s="41"/>
      <c r="G67" s="38"/>
    </row>
    <row r="68" spans="3:7" s="3" customFormat="1" x14ac:dyDescent="0.2">
      <c r="C68" s="40"/>
      <c r="D68" s="40"/>
      <c r="F68" s="41"/>
      <c r="G68" s="38"/>
    </row>
    <row r="69" spans="3:7" s="3" customFormat="1" x14ac:dyDescent="0.2">
      <c r="C69" s="40"/>
      <c r="D69" s="40"/>
      <c r="F69" s="41"/>
      <c r="G69" s="38"/>
    </row>
    <row r="70" spans="3:7" s="3" customFormat="1" x14ac:dyDescent="0.2">
      <c r="C70" s="40"/>
      <c r="D70" s="40"/>
      <c r="F70" s="41"/>
      <c r="G70" s="38"/>
    </row>
    <row r="71" spans="3:7" s="3" customFormat="1" x14ac:dyDescent="0.2">
      <c r="C71" s="40"/>
      <c r="D71" s="40"/>
      <c r="F71" s="41"/>
      <c r="G71" s="38"/>
    </row>
    <row r="72" spans="3:7" s="3" customFormat="1" x14ac:dyDescent="0.2">
      <c r="C72" s="40"/>
      <c r="D72" s="40"/>
      <c r="F72" s="41"/>
      <c r="G72" s="38"/>
    </row>
    <row r="73" spans="3:7" s="3" customFormat="1" x14ac:dyDescent="0.2">
      <c r="C73" s="40"/>
      <c r="D73" s="40"/>
      <c r="F73" s="41"/>
      <c r="G73" s="38"/>
    </row>
    <row r="74" spans="3:7" s="3" customFormat="1" x14ac:dyDescent="0.2">
      <c r="C74" s="40"/>
      <c r="D74" s="40"/>
      <c r="F74" s="41"/>
      <c r="G74" s="38"/>
    </row>
    <row r="75" spans="3:7" s="3" customFormat="1" x14ac:dyDescent="0.2">
      <c r="C75" s="40"/>
      <c r="D75" s="40"/>
      <c r="F75" s="41"/>
      <c r="G75" s="38"/>
    </row>
    <row r="76" spans="3:7" s="3" customFormat="1" x14ac:dyDescent="0.2">
      <c r="C76" s="40"/>
      <c r="D76" s="40"/>
      <c r="F76" s="41"/>
      <c r="G76" s="38"/>
    </row>
    <row r="77" spans="3:7" s="3" customFormat="1" x14ac:dyDescent="0.2">
      <c r="C77" s="40"/>
      <c r="D77" s="40"/>
      <c r="F77" s="41"/>
      <c r="G77" s="38"/>
    </row>
    <row r="78" spans="3:7" s="3" customFormat="1" x14ac:dyDescent="0.2">
      <c r="C78" s="40"/>
      <c r="D78" s="40"/>
      <c r="F78" s="41"/>
      <c r="G78" s="38"/>
    </row>
    <row r="79" spans="3:7" s="3" customFormat="1" x14ac:dyDescent="0.2">
      <c r="C79" s="40"/>
      <c r="D79" s="40"/>
      <c r="F79" s="41"/>
      <c r="G79" s="38"/>
    </row>
    <row r="80" spans="3:7" s="3" customFormat="1" x14ac:dyDescent="0.2">
      <c r="C80" s="40"/>
      <c r="D80" s="40"/>
      <c r="F80" s="41"/>
      <c r="G80" s="38"/>
    </row>
    <row r="81" spans="3:7" s="3" customFormat="1" x14ac:dyDescent="0.2">
      <c r="C81" s="40"/>
      <c r="D81" s="40"/>
      <c r="F81" s="41"/>
      <c r="G81" s="38"/>
    </row>
    <row r="82" spans="3:7" s="3" customFormat="1" x14ac:dyDescent="0.2">
      <c r="C82" s="40"/>
      <c r="D82" s="40"/>
      <c r="F82" s="41"/>
      <c r="G82" s="38"/>
    </row>
    <row r="83" spans="3:7" s="3" customFormat="1" x14ac:dyDescent="0.2">
      <c r="C83" s="40"/>
      <c r="D83" s="40"/>
      <c r="F83" s="41"/>
      <c r="G83" s="38"/>
    </row>
    <row r="84" spans="3:7" s="3" customFormat="1" x14ac:dyDescent="0.2">
      <c r="C84" s="40"/>
      <c r="D84" s="40"/>
      <c r="F84" s="41"/>
      <c r="G84" s="38"/>
    </row>
    <row r="85" spans="3:7" s="3" customFormat="1" x14ac:dyDescent="0.2">
      <c r="C85" s="40"/>
      <c r="D85" s="40"/>
      <c r="F85" s="41"/>
      <c r="G85" s="38"/>
    </row>
    <row r="86" spans="3:7" s="3" customFormat="1" x14ac:dyDescent="0.2">
      <c r="C86" s="40"/>
      <c r="D86" s="40"/>
      <c r="F86" s="41"/>
      <c r="G86" s="38"/>
    </row>
    <row r="87" spans="3:7" s="3" customFormat="1" x14ac:dyDescent="0.2">
      <c r="C87" s="40"/>
      <c r="D87" s="40"/>
      <c r="F87" s="41"/>
      <c r="G87" s="38"/>
    </row>
    <row r="88" spans="3:7" s="3" customFormat="1" x14ac:dyDescent="0.2">
      <c r="C88" s="40"/>
      <c r="D88" s="40"/>
      <c r="F88" s="41"/>
      <c r="G88" s="38"/>
    </row>
    <row r="89" spans="3:7" s="3" customFormat="1" x14ac:dyDescent="0.2">
      <c r="C89" s="40"/>
      <c r="D89" s="40"/>
      <c r="F89" s="41"/>
      <c r="G89" s="38"/>
    </row>
    <row r="90" spans="3:7" s="3" customFormat="1" x14ac:dyDescent="0.2">
      <c r="C90" s="40"/>
      <c r="D90" s="40"/>
      <c r="F90" s="41"/>
      <c r="G90" s="38"/>
    </row>
    <row r="91" spans="3:7" s="3" customFormat="1" x14ac:dyDescent="0.2">
      <c r="C91" s="40"/>
      <c r="D91" s="40"/>
      <c r="F91" s="41"/>
      <c r="G91" s="38"/>
    </row>
    <row r="92" spans="3:7" s="3" customFormat="1" x14ac:dyDescent="0.2">
      <c r="C92" s="40"/>
      <c r="D92" s="40"/>
      <c r="F92" s="41"/>
      <c r="G92" s="38"/>
    </row>
    <row r="93" spans="3:7" s="3" customFormat="1" x14ac:dyDescent="0.2">
      <c r="C93" s="40"/>
      <c r="D93" s="40"/>
      <c r="F93" s="41"/>
      <c r="G93" s="38"/>
    </row>
    <row r="94" spans="3:7" s="3" customFormat="1" x14ac:dyDescent="0.2">
      <c r="C94" s="40"/>
      <c r="D94" s="40"/>
      <c r="F94" s="41"/>
      <c r="G94" s="38"/>
    </row>
    <row r="95" spans="3:7" s="3" customFormat="1" x14ac:dyDescent="0.2">
      <c r="C95" s="40"/>
      <c r="D95" s="40"/>
      <c r="F95" s="41"/>
      <c r="G95" s="38"/>
    </row>
    <row r="96" spans="3:7" s="3" customFormat="1" x14ac:dyDescent="0.2">
      <c r="C96" s="40"/>
      <c r="D96" s="40"/>
      <c r="F96" s="41"/>
      <c r="G96" s="38"/>
    </row>
    <row r="97" spans="3:7" s="3" customFormat="1" x14ac:dyDescent="0.2">
      <c r="C97" s="40"/>
      <c r="D97" s="40"/>
      <c r="F97" s="41"/>
      <c r="G97" s="38"/>
    </row>
    <row r="98" spans="3:7" s="3" customFormat="1" x14ac:dyDescent="0.2">
      <c r="C98" s="40"/>
      <c r="D98" s="40"/>
      <c r="F98" s="41"/>
      <c r="G98" s="38"/>
    </row>
    <row r="99" spans="3:7" s="3" customFormat="1" x14ac:dyDescent="0.2">
      <c r="C99" s="40"/>
      <c r="D99" s="40"/>
      <c r="F99" s="41"/>
      <c r="G99" s="38"/>
    </row>
    <row r="100" spans="3:7" s="3" customFormat="1" x14ac:dyDescent="0.2">
      <c r="C100" s="40"/>
      <c r="D100" s="40"/>
      <c r="F100" s="41"/>
      <c r="G100" s="38"/>
    </row>
    <row r="101" spans="3:7" s="3" customFormat="1" x14ac:dyDescent="0.2">
      <c r="C101" s="40"/>
      <c r="D101" s="40"/>
      <c r="F101" s="41"/>
      <c r="G101" s="38"/>
    </row>
    <row r="102" spans="3:7" s="3" customFormat="1" x14ac:dyDescent="0.2">
      <c r="C102" s="40"/>
      <c r="D102" s="40"/>
      <c r="F102" s="41"/>
      <c r="G102" s="38"/>
    </row>
    <row r="103" spans="3:7" s="3" customFormat="1" x14ac:dyDescent="0.2">
      <c r="C103" s="40"/>
      <c r="D103" s="40"/>
      <c r="F103" s="41"/>
      <c r="G103" s="38"/>
    </row>
    <row r="104" spans="3:7" s="3" customFormat="1" x14ac:dyDescent="0.2">
      <c r="C104" s="40"/>
      <c r="D104" s="40"/>
      <c r="F104" s="41"/>
      <c r="G104" s="38"/>
    </row>
    <row r="105" spans="3:7" s="3" customFormat="1" x14ac:dyDescent="0.2">
      <c r="C105" s="40"/>
      <c r="D105" s="40"/>
      <c r="F105" s="41"/>
      <c r="G105" s="38"/>
    </row>
    <row r="106" spans="3:7" s="3" customFormat="1" x14ac:dyDescent="0.2">
      <c r="C106" s="40"/>
      <c r="D106" s="40"/>
      <c r="F106" s="41"/>
      <c r="G106" s="38"/>
    </row>
    <row r="107" spans="3:7" s="3" customFormat="1" x14ac:dyDescent="0.2">
      <c r="C107" s="40"/>
      <c r="D107" s="40"/>
      <c r="F107" s="41"/>
      <c r="G107" s="38"/>
    </row>
    <row r="108" spans="3:7" s="3" customFormat="1" x14ac:dyDescent="0.2">
      <c r="C108" s="40"/>
      <c r="D108" s="40"/>
      <c r="F108" s="41"/>
      <c r="G108" s="38"/>
    </row>
    <row r="109" spans="3:7" s="3" customFormat="1" x14ac:dyDescent="0.2">
      <c r="C109" s="40"/>
      <c r="D109" s="40"/>
      <c r="F109" s="41"/>
      <c r="G109" s="38"/>
    </row>
    <row r="110" spans="3:7" s="3" customFormat="1" x14ac:dyDescent="0.2">
      <c r="C110" s="40"/>
      <c r="D110" s="40"/>
      <c r="F110" s="41"/>
      <c r="G110" s="38"/>
    </row>
    <row r="111" spans="3:7" s="3" customFormat="1" x14ac:dyDescent="0.2">
      <c r="C111" s="40"/>
      <c r="D111" s="40"/>
      <c r="F111" s="41"/>
      <c r="G111" s="38"/>
    </row>
    <row r="112" spans="3:7" s="3" customFormat="1" x14ac:dyDescent="0.2">
      <c r="C112" s="40"/>
      <c r="D112" s="40"/>
      <c r="F112" s="41"/>
      <c r="G112" s="38"/>
    </row>
    <row r="113" spans="1:7" s="3" customFormat="1" x14ac:dyDescent="0.2">
      <c r="C113" s="40"/>
      <c r="D113" s="40"/>
      <c r="F113" s="41"/>
      <c r="G113" s="38"/>
    </row>
    <row r="114" spans="1:7" s="3" customFormat="1" x14ac:dyDescent="0.2">
      <c r="C114" s="40"/>
      <c r="D114" s="40"/>
      <c r="F114" s="41"/>
      <c r="G114" s="38"/>
    </row>
    <row r="115" spans="1:7" s="3" customFormat="1" x14ac:dyDescent="0.2">
      <c r="C115" s="40"/>
      <c r="D115" s="40"/>
      <c r="F115" s="41"/>
      <c r="G115" s="38"/>
    </row>
    <row r="116" spans="1:7" s="3" customFormat="1" x14ac:dyDescent="0.2">
      <c r="C116" s="40"/>
      <c r="D116" s="40"/>
      <c r="F116" s="41"/>
      <c r="G116" s="38"/>
    </row>
    <row r="117" spans="1:7" s="3" customFormat="1" x14ac:dyDescent="0.2">
      <c r="C117" s="40"/>
      <c r="D117" s="40"/>
      <c r="F117" s="41"/>
      <c r="G117" s="38"/>
    </row>
    <row r="118" spans="1:7" s="3" customFormat="1" x14ac:dyDescent="0.2">
      <c r="C118" s="40"/>
      <c r="D118" s="40"/>
      <c r="F118" s="41"/>
      <c r="G118" s="38"/>
    </row>
    <row r="119" spans="1:7" s="3" customFormat="1" ht="15" x14ac:dyDescent="0.2">
      <c r="A119" s="42"/>
      <c r="G119" s="40"/>
    </row>
    <row r="120" spans="1:7" s="3" customFormat="1" x14ac:dyDescent="0.2">
      <c r="C120" s="40"/>
      <c r="D120" s="40"/>
      <c r="F120" s="41"/>
      <c r="G120" s="38"/>
    </row>
    <row r="121" spans="1:7" s="3" customFormat="1" x14ac:dyDescent="0.2">
      <c r="C121" s="40"/>
      <c r="D121" s="40"/>
      <c r="F121" s="41"/>
      <c r="G121" s="38"/>
    </row>
    <row r="122" spans="1:7" s="3" customFormat="1" x14ac:dyDescent="0.2">
      <c r="C122" s="40"/>
      <c r="D122" s="40"/>
      <c r="F122" s="41"/>
      <c r="G122" s="38"/>
    </row>
    <row r="123" spans="1:7" s="3" customFormat="1" x14ac:dyDescent="0.2">
      <c r="C123" s="40"/>
      <c r="D123" s="40"/>
      <c r="F123" s="41"/>
      <c r="G123" s="38"/>
    </row>
    <row r="124" spans="1:7" s="3" customFormat="1" x14ac:dyDescent="0.2">
      <c r="C124" s="40"/>
      <c r="D124" s="40"/>
      <c r="F124" s="41"/>
      <c r="G124" s="38"/>
    </row>
    <row r="125" spans="1:7" s="3" customFormat="1" x14ac:dyDescent="0.2">
      <c r="C125" s="40"/>
      <c r="D125" s="40"/>
      <c r="F125" s="41"/>
      <c r="G125" s="38"/>
    </row>
    <row r="126" spans="1:7" s="3" customFormat="1" x14ac:dyDescent="0.2">
      <c r="C126" s="40"/>
      <c r="D126" s="40"/>
      <c r="F126" s="41"/>
      <c r="G126" s="38"/>
    </row>
    <row r="127" spans="1:7" s="3" customFormat="1" x14ac:dyDescent="0.2">
      <c r="C127" s="40"/>
      <c r="D127" s="40"/>
      <c r="F127" s="41"/>
      <c r="G127" s="38"/>
    </row>
    <row r="128" spans="1:7" s="3" customFormat="1" x14ac:dyDescent="0.2">
      <c r="C128" s="40"/>
      <c r="D128" s="40"/>
      <c r="F128" s="41"/>
      <c r="G128" s="38"/>
    </row>
    <row r="129" spans="3:7" s="3" customFormat="1" x14ac:dyDescent="0.2">
      <c r="C129" s="40"/>
      <c r="D129" s="40"/>
      <c r="F129" s="41"/>
      <c r="G129" s="38"/>
    </row>
    <row r="130" spans="3:7" s="3" customFormat="1" x14ac:dyDescent="0.2">
      <c r="C130" s="40"/>
      <c r="D130" s="40"/>
      <c r="F130" s="41"/>
      <c r="G130" s="38"/>
    </row>
    <row r="131" spans="3:7" s="3" customFormat="1" x14ac:dyDescent="0.2">
      <c r="C131" s="40"/>
      <c r="D131" s="40"/>
      <c r="F131" s="41"/>
      <c r="G131" s="38"/>
    </row>
    <row r="132" spans="3:7" s="3" customFormat="1" x14ac:dyDescent="0.2">
      <c r="C132" s="40"/>
      <c r="D132" s="40"/>
      <c r="F132" s="41"/>
      <c r="G132" s="38"/>
    </row>
    <row r="133" spans="3:7" s="3" customFormat="1" x14ac:dyDescent="0.2">
      <c r="C133" s="40"/>
      <c r="D133" s="40"/>
      <c r="F133" s="41"/>
      <c r="G133" s="38"/>
    </row>
    <row r="134" spans="3:7" s="3" customFormat="1" x14ac:dyDescent="0.2">
      <c r="C134" s="40"/>
      <c r="D134" s="40"/>
      <c r="F134" s="41"/>
      <c r="G134" s="38"/>
    </row>
    <row r="135" spans="3:7" s="3" customFormat="1" x14ac:dyDescent="0.2">
      <c r="C135" s="40"/>
      <c r="D135" s="40"/>
      <c r="F135" s="41"/>
      <c r="G135" s="38"/>
    </row>
    <row r="136" spans="3:7" s="3" customFormat="1" x14ac:dyDescent="0.2">
      <c r="C136" s="40"/>
      <c r="D136" s="40"/>
      <c r="F136" s="41"/>
      <c r="G136" s="38"/>
    </row>
    <row r="137" spans="3:7" s="3" customFormat="1" x14ac:dyDescent="0.2">
      <c r="C137" s="40"/>
      <c r="D137" s="40"/>
      <c r="F137" s="41"/>
      <c r="G137" s="38"/>
    </row>
    <row r="138" spans="3:7" s="3" customFormat="1" x14ac:dyDescent="0.2">
      <c r="C138" s="40"/>
      <c r="D138" s="40"/>
      <c r="F138" s="41"/>
      <c r="G138" s="38"/>
    </row>
    <row r="139" spans="3:7" s="3" customFormat="1" x14ac:dyDescent="0.2">
      <c r="C139" s="40"/>
      <c r="D139" s="40"/>
      <c r="F139" s="41"/>
      <c r="G139" s="38"/>
    </row>
    <row r="140" spans="3:7" s="3" customFormat="1" x14ac:dyDescent="0.2">
      <c r="C140" s="40"/>
      <c r="D140" s="40"/>
      <c r="F140" s="41"/>
      <c r="G140" s="38"/>
    </row>
    <row r="141" spans="3:7" s="3" customFormat="1" x14ac:dyDescent="0.2">
      <c r="C141" s="40"/>
      <c r="D141" s="40"/>
      <c r="F141" s="41"/>
      <c r="G141" s="38"/>
    </row>
    <row r="142" spans="3:7" s="3" customFormat="1" x14ac:dyDescent="0.2">
      <c r="C142" s="40"/>
      <c r="D142" s="40"/>
      <c r="F142" s="41"/>
      <c r="G142" s="38"/>
    </row>
    <row r="143" spans="3:7" s="3" customFormat="1" x14ac:dyDescent="0.2">
      <c r="C143" s="40"/>
      <c r="D143" s="40"/>
      <c r="F143" s="41"/>
      <c r="G143" s="38"/>
    </row>
    <row r="144" spans="3:7" s="3" customFormat="1" x14ac:dyDescent="0.2">
      <c r="C144" s="40"/>
      <c r="D144" s="40"/>
      <c r="F144" s="41"/>
      <c r="G144" s="38"/>
    </row>
    <row r="145" spans="1:7" x14ac:dyDescent="0.2">
      <c r="A145" s="3"/>
      <c r="B145" s="3"/>
      <c r="C145" s="40"/>
      <c r="D145" s="40"/>
      <c r="E145" s="3"/>
      <c r="F145" s="41"/>
      <c r="G145" s="38"/>
    </row>
    <row r="146" spans="1:7" x14ac:dyDescent="0.2">
      <c r="A146" s="3"/>
      <c r="B146" s="3"/>
      <c r="C146" s="40"/>
      <c r="D146" s="40"/>
      <c r="E146" s="3"/>
      <c r="F146" s="41"/>
      <c r="G146" s="38"/>
    </row>
  </sheetData>
  <mergeCells count="2">
    <mergeCell ref="A1:H1"/>
    <mergeCell ref="A2:H3"/>
  </mergeCells>
  <phoneticPr fontId="9" type="noConversion"/>
  <pageMargins left="0.23622047244094491" right="0.23622047244094491" top="0.74803149606299213" bottom="0.74803149606299213" header="0.31496062992125984" footer="0.31496062992125984"/>
  <pageSetup paperSize="8" scale="66" fitToHeight="0" orientation="portrait" r:id="rId1"/>
  <headerFooter alignWithMargins="0">
    <oddFooter>&amp;RPage &amp;P of &amp;N</oddFooter>
  </headerFooter>
  <rowBreaks count="2" manualBreakCount="2">
    <brk id="7" max="7" man="1"/>
    <brk id="1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2"/>
  <sheetViews>
    <sheetView workbookViewId="0">
      <selection sqref="A1:B1"/>
    </sheetView>
  </sheetViews>
  <sheetFormatPr defaultColWidth="9.140625" defaultRowHeight="12.75" x14ac:dyDescent="0.2"/>
  <cols>
    <col min="1" max="1" width="15" style="10" customWidth="1"/>
    <col min="2" max="2" width="62.28515625" style="10" customWidth="1"/>
    <col min="3" max="16384" width="9.140625" style="10"/>
  </cols>
  <sheetData>
    <row r="1" spans="1:4" ht="15.75" x14ac:dyDescent="0.2">
      <c r="A1" s="70" t="s">
        <v>364</v>
      </c>
      <c r="B1" s="71"/>
      <c r="C1" s="11"/>
      <c r="D1" s="30"/>
    </row>
    <row r="2" spans="1:4" ht="15" x14ac:dyDescent="0.2">
      <c r="A2" s="72" t="s">
        <v>233</v>
      </c>
      <c r="B2" s="73"/>
    </row>
    <row r="3" spans="1:4" ht="15" x14ac:dyDescent="0.2">
      <c r="A3" s="12" t="s">
        <v>49</v>
      </c>
      <c r="B3" s="45" t="s">
        <v>234</v>
      </c>
    </row>
    <row r="4" spans="1:4" ht="15" x14ac:dyDescent="0.2">
      <c r="A4" s="13" t="s">
        <v>50</v>
      </c>
      <c r="B4" s="46" t="s">
        <v>235</v>
      </c>
    </row>
    <row r="5" spans="1:4" ht="15" x14ac:dyDescent="0.2">
      <c r="A5" s="12" t="s">
        <v>51</v>
      </c>
      <c r="B5" s="45" t="s">
        <v>236</v>
      </c>
    </row>
    <row r="6" spans="1:4" ht="15" x14ac:dyDescent="0.2">
      <c r="A6" s="13" t="s">
        <v>52</v>
      </c>
      <c r="B6" s="46" t="s">
        <v>53</v>
      </c>
    </row>
    <row r="7" spans="1:4" ht="15" x14ac:dyDescent="0.2">
      <c r="A7" s="12" t="s">
        <v>54</v>
      </c>
      <c r="B7" s="45" t="s">
        <v>237</v>
      </c>
    </row>
    <row r="8" spans="1:4" ht="15" x14ac:dyDescent="0.2">
      <c r="A8" s="47" t="s">
        <v>55</v>
      </c>
      <c r="B8" s="14" t="s">
        <v>238</v>
      </c>
    </row>
    <row r="9" spans="1:4" ht="15" x14ac:dyDescent="0.2">
      <c r="A9" s="12" t="s">
        <v>56</v>
      </c>
      <c r="B9" s="45" t="s">
        <v>239</v>
      </c>
    </row>
    <row r="10" spans="1:4" ht="15" x14ac:dyDescent="0.2">
      <c r="A10" s="13" t="s">
        <v>57</v>
      </c>
      <c r="B10" s="46" t="s">
        <v>240</v>
      </c>
    </row>
    <row r="11" spans="1:4" ht="15" x14ac:dyDescent="0.2">
      <c r="A11" s="12" t="s">
        <v>58</v>
      </c>
      <c r="B11" s="45" t="s">
        <v>241</v>
      </c>
    </row>
    <row r="12" spans="1:4" ht="15" x14ac:dyDescent="0.2">
      <c r="A12" s="15" t="s">
        <v>59</v>
      </c>
      <c r="B12" s="48" t="s">
        <v>242</v>
      </c>
    </row>
    <row r="13" spans="1:4" ht="15" x14ac:dyDescent="0.2">
      <c r="A13" s="12" t="s">
        <v>60</v>
      </c>
      <c r="B13" s="45" t="s">
        <v>243</v>
      </c>
    </row>
    <row r="14" spans="1:4" ht="15" x14ac:dyDescent="0.2">
      <c r="A14" s="47" t="s">
        <v>61</v>
      </c>
      <c r="B14" s="14" t="s">
        <v>244</v>
      </c>
    </row>
    <row r="15" spans="1:4" ht="15" x14ac:dyDescent="0.2">
      <c r="A15" s="12" t="s">
        <v>62</v>
      </c>
      <c r="B15" s="45" t="s">
        <v>245</v>
      </c>
    </row>
    <row r="16" spans="1:4" ht="15" x14ac:dyDescent="0.2">
      <c r="A16" s="13" t="s">
        <v>63</v>
      </c>
      <c r="B16" s="46" t="s">
        <v>246</v>
      </c>
    </row>
    <row r="17" spans="1:2" ht="15" x14ac:dyDescent="0.2">
      <c r="A17" s="12" t="s">
        <v>64</v>
      </c>
      <c r="B17" s="45" t="s">
        <v>247</v>
      </c>
    </row>
    <row r="18" spans="1:2" ht="15" x14ac:dyDescent="0.2">
      <c r="A18" s="13" t="s">
        <v>65</v>
      </c>
      <c r="B18" s="46" t="s">
        <v>248</v>
      </c>
    </row>
    <row r="19" spans="1:2" ht="15" x14ac:dyDescent="0.2">
      <c r="A19" s="12" t="s">
        <v>66</v>
      </c>
      <c r="B19" s="45" t="s">
        <v>249</v>
      </c>
    </row>
    <row r="20" spans="1:2" ht="15" x14ac:dyDescent="0.2">
      <c r="A20" s="47" t="s">
        <v>67</v>
      </c>
      <c r="B20" s="14" t="s">
        <v>250</v>
      </c>
    </row>
    <row r="21" spans="1:2" ht="15" x14ac:dyDescent="0.2">
      <c r="A21" s="12" t="s">
        <v>68</v>
      </c>
      <c r="B21" s="45" t="s">
        <v>251</v>
      </c>
    </row>
    <row r="22" spans="1:2" ht="15" x14ac:dyDescent="0.2">
      <c r="A22" s="13" t="s">
        <v>69</v>
      </c>
      <c r="B22" s="46" t="s">
        <v>252</v>
      </c>
    </row>
    <row r="23" spans="1:2" ht="15" x14ac:dyDescent="0.2">
      <c r="A23" s="12">
        <v>10.210000000000001</v>
      </c>
      <c r="B23" s="63" t="s">
        <v>380</v>
      </c>
    </row>
    <row r="24" spans="1:2" ht="15" customHeight="1" x14ac:dyDescent="0.2">
      <c r="A24" s="72" t="s">
        <v>253</v>
      </c>
      <c r="B24" s="73"/>
    </row>
    <row r="25" spans="1:2" ht="15" x14ac:dyDescent="0.2">
      <c r="A25" s="12" t="s">
        <v>70</v>
      </c>
      <c r="B25" s="45" t="s">
        <v>71</v>
      </c>
    </row>
    <row r="26" spans="1:2" ht="15" x14ac:dyDescent="0.2">
      <c r="A26" s="13" t="s">
        <v>72</v>
      </c>
      <c r="B26" s="46" t="s">
        <v>73</v>
      </c>
    </row>
    <row r="27" spans="1:2" ht="15" x14ac:dyDescent="0.2">
      <c r="A27" s="12" t="s">
        <v>74</v>
      </c>
      <c r="B27" s="45" t="s">
        <v>254</v>
      </c>
    </row>
    <row r="28" spans="1:2" ht="15" x14ac:dyDescent="0.2">
      <c r="A28" s="13" t="s">
        <v>75</v>
      </c>
      <c r="B28" s="46" t="s">
        <v>255</v>
      </c>
    </row>
    <row r="29" spans="1:2" ht="15" x14ac:dyDescent="0.2">
      <c r="A29" s="12" t="s">
        <v>76</v>
      </c>
      <c r="B29" s="45" t="s">
        <v>256</v>
      </c>
    </row>
    <row r="30" spans="1:2" ht="15" x14ac:dyDescent="0.2">
      <c r="A30" s="47" t="s">
        <v>77</v>
      </c>
      <c r="B30" s="14" t="s">
        <v>257</v>
      </c>
    </row>
    <row r="31" spans="1:2" ht="15" x14ac:dyDescent="0.2">
      <c r="A31" s="12" t="s">
        <v>78</v>
      </c>
      <c r="B31" s="45" t="s">
        <v>258</v>
      </c>
    </row>
    <row r="32" spans="1:2" ht="15" x14ac:dyDescent="0.2">
      <c r="A32" s="13" t="s">
        <v>79</v>
      </c>
      <c r="B32" s="46" t="s">
        <v>80</v>
      </c>
    </row>
    <row r="33" spans="1:2" ht="15" x14ac:dyDescent="0.2">
      <c r="A33" s="12" t="s">
        <v>81</v>
      </c>
      <c r="B33" s="45" t="s">
        <v>259</v>
      </c>
    </row>
    <row r="34" spans="1:2" ht="15" x14ac:dyDescent="0.2">
      <c r="A34" s="15" t="s">
        <v>82</v>
      </c>
      <c r="B34" s="48" t="s">
        <v>83</v>
      </c>
    </row>
    <row r="35" spans="1:2" ht="15" x14ac:dyDescent="0.2">
      <c r="A35" s="12" t="s">
        <v>84</v>
      </c>
      <c r="B35" s="45" t="s">
        <v>260</v>
      </c>
    </row>
    <row r="36" spans="1:2" ht="15" x14ac:dyDescent="0.2">
      <c r="A36" s="47" t="s">
        <v>85</v>
      </c>
      <c r="B36" s="14" t="s">
        <v>261</v>
      </c>
    </row>
    <row r="37" spans="1:2" ht="15" x14ac:dyDescent="0.2">
      <c r="A37" s="12" t="s">
        <v>86</v>
      </c>
      <c r="B37" s="45" t="s">
        <v>262</v>
      </c>
    </row>
    <row r="38" spans="1:2" ht="15" x14ac:dyDescent="0.2">
      <c r="A38" s="13" t="s">
        <v>87</v>
      </c>
      <c r="B38" s="46" t="s">
        <v>88</v>
      </c>
    </row>
    <row r="39" spans="1:2" ht="15" x14ac:dyDescent="0.2">
      <c r="A39" s="12" t="s">
        <v>89</v>
      </c>
      <c r="B39" s="45" t="s">
        <v>90</v>
      </c>
    </row>
    <row r="40" spans="1:2" ht="15" x14ac:dyDescent="0.2">
      <c r="A40" s="13" t="s">
        <v>91</v>
      </c>
      <c r="B40" s="46" t="s">
        <v>92</v>
      </c>
    </row>
    <row r="41" spans="1:2" ht="15" x14ac:dyDescent="0.2">
      <c r="A41" s="12" t="s">
        <v>93</v>
      </c>
      <c r="B41" s="45" t="s">
        <v>94</v>
      </c>
    </row>
    <row r="42" spans="1:2" ht="15" x14ac:dyDescent="0.2">
      <c r="A42" s="47" t="s">
        <v>95</v>
      </c>
      <c r="B42" s="14" t="s">
        <v>263</v>
      </c>
    </row>
    <row r="43" spans="1:2" ht="15" x14ac:dyDescent="0.2">
      <c r="A43" s="12" t="s">
        <v>96</v>
      </c>
      <c r="B43" s="45" t="s">
        <v>97</v>
      </c>
    </row>
    <row r="44" spans="1:2" ht="15" x14ac:dyDescent="0.2">
      <c r="A44" s="13" t="s">
        <v>98</v>
      </c>
      <c r="B44" s="46" t="s">
        <v>264</v>
      </c>
    </row>
    <row r="45" spans="1:2" ht="15" x14ac:dyDescent="0.2">
      <c r="A45" s="12" t="s">
        <v>99</v>
      </c>
      <c r="B45" s="45" t="s">
        <v>100</v>
      </c>
    </row>
    <row r="46" spans="1:2" ht="12.75" customHeight="1" x14ac:dyDescent="0.2">
      <c r="A46" s="13" t="s">
        <v>101</v>
      </c>
      <c r="B46" s="46" t="s">
        <v>102</v>
      </c>
    </row>
    <row r="47" spans="1:2" ht="15" x14ac:dyDescent="0.2">
      <c r="A47" s="12" t="s">
        <v>103</v>
      </c>
      <c r="B47" s="45" t="s">
        <v>104</v>
      </c>
    </row>
    <row r="48" spans="1:2" ht="15" x14ac:dyDescent="0.2">
      <c r="A48" s="47" t="s">
        <v>105</v>
      </c>
      <c r="B48" s="14" t="s">
        <v>265</v>
      </c>
    </row>
    <row r="49" spans="1:2" ht="15" x14ac:dyDescent="0.2">
      <c r="A49" s="12" t="s">
        <v>106</v>
      </c>
      <c r="B49" s="45" t="s">
        <v>107</v>
      </c>
    </row>
    <row r="50" spans="1:2" ht="15" x14ac:dyDescent="0.2">
      <c r="A50" s="13" t="s">
        <v>108</v>
      </c>
      <c r="B50" s="46" t="s">
        <v>109</v>
      </c>
    </row>
    <row r="51" spans="1:2" ht="15" x14ac:dyDescent="0.2">
      <c r="A51" s="12" t="s">
        <v>110</v>
      </c>
      <c r="B51" s="45" t="s">
        <v>111</v>
      </c>
    </row>
    <row r="52" spans="1:2" ht="15" x14ac:dyDescent="0.2">
      <c r="A52" s="13" t="s">
        <v>112</v>
      </c>
      <c r="B52" s="46" t="s">
        <v>266</v>
      </c>
    </row>
    <row r="53" spans="1:2" ht="15" x14ac:dyDescent="0.2">
      <c r="A53" s="12" t="s">
        <v>113</v>
      </c>
      <c r="B53" s="45" t="s">
        <v>114</v>
      </c>
    </row>
    <row r="54" spans="1:2" ht="15" x14ac:dyDescent="0.2">
      <c r="A54" s="47" t="s">
        <v>115</v>
      </c>
      <c r="B54" s="14" t="s">
        <v>116</v>
      </c>
    </row>
    <row r="55" spans="1:2" ht="15" x14ac:dyDescent="0.2">
      <c r="A55" s="12" t="s">
        <v>117</v>
      </c>
      <c r="B55" s="45" t="s">
        <v>118</v>
      </c>
    </row>
    <row r="56" spans="1:2" ht="15" x14ac:dyDescent="0.2">
      <c r="A56" s="47" t="s">
        <v>119</v>
      </c>
      <c r="B56" s="14" t="s">
        <v>120</v>
      </c>
    </row>
    <row r="57" spans="1:2" ht="15" x14ac:dyDescent="0.2">
      <c r="A57" s="12" t="s">
        <v>121</v>
      </c>
      <c r="B57" s="45" t="s">
        <v>122</v>
      </c>
    </row>
    <row r="58" spans="1:2" ht="15" x14ac:dyDescent="0.2">
      <c r="A58" s="13" t="s">
        <v>123</v>
      </c>
      <c r="B58" s="46" t="s">
        <v>124</v>
      </c>
    </row>
    <row r="59" spans="1:2" ht="15" x14ac:dyDescent="0.2">
      <c r="A59" s="12" t="s">
        <v>125</v>
      </c>
      <c r="B59" s="45" t="s">
        <v>126</v>
      </c>
    </row>
    <row r="60" spans="1:2" ht="15" x14ac:dyDescent="0.2">
      <c r="A60" s="13" t="s">
        <v>127</v>
      </c>
      <c r="B60" s="46" t="s">
        <v>128</v>
      </c>
    </row>
    <row r="61" spans="1:2" ht="15" x14ac:dyDescent="0.2">
      <c r="A61" s="12" t="s">
        <v>129</v>
      </c>
      <c r="B61" s="45" t="s">
        <v>267</v>
      </c>
    </row>
    <row r="62" spans="1:2" ht="15" x14ac:dyDescent="0.2">
      <c r="A62" s="47" t="s">
        <v>130</v>
      </c>
      <c r="B62" s="14" t="s">
        <v>131</v>
      </c>
    </row>
    <row r="63" spans="1:2" ht="15" x14ac:dyDescent="0.2">
      <c r="A63" s="12" t="s">
        <v>132</v>
      </c>
      <c r="B63" s="45" t="s">
        <v>133</v>
      </c>
    </row>
    <row r="64" spans="1:2" ht="15" x14ac:dyDescent="0.2">
      <c r="A64" s="47" t="s">
        <v>134</v>
      </c>
      <c r="B64" s="14" t="s">
        <v>268</v>
      </c>
    </row>
    <row r="65" spans="1:2" ht="15" x14ac:dyDescent="0.2">
      <c r="A65" s="12" t="s">
        <v>135</v>
      </c>
      <c r="B65" s="45" t="s">
        <v>136</v>
      </c>
    </row>
    <row r="66" spans="1:2" ht="15" x14ac:dyDescent="0.2">
      <c r="A66" s="13" t="s">
        <v>137</v>
      </c>
      <c r="B66" s="46" t="s">
        <v>269</v>
      </c>
    </row>
    <row r="67" spans="1:2" ht="15" x14ac:dyDescent="0.2">
      <c r="A67" s="12" t="s">
        <v>138</v>
      </c>
      <c r="B67" s="45" t="s">
        <v>270</v>
      </c>
    </row>
    <row r="68" spans="1:2" ht="15" x14ac:dyDescent="0.2">
      <c r="A68" s="13" t="s">
        <v>139</v>
      </c>
      <c r="B68" s="46" t="s">
        <v>271</v>
      </c>
    </row>
    <row r="69" spans="1:2" ht="15" x14ac:dyDescent="0.2">
      <c r="A69" s="12" t="s">
        <v>140</v>
      </c>
      <c r="B69" s="45" t="s">
        <v>141</v>
      </c>
    </row>
    <row r="70" spans="1:2" ht="15" x14ac:dyDescent="0.2">
      <c r="A70" s="47" t="s">
        <v>142</v>
      </c>
      <c r="B70" s="14" t="s">
        <v>272</v>
      </c>
    </row>
    <row r="71" spans="1:2" ht="15" x14ac:dyDescent="0.2">
      <c r="A71" s="12" t="s">
        <v>143</v>
      </c>
      <c r="B71" s="45" t="s">
        <v>144</v>
      </c>
    </row>
    <row r="72" spans="1:2" ht="15" x14ac:dyDescent="0.2">
      <c r="A72" s="47" t="s">
        <v>145</v>
      </c>
      <c r="B72" s="14" t="s">
        <v>273</v>
      </c>
    </row>
    <row r="73" spans="1:2" ht="15" x14ac:dyDescent="0.2">
      <c r="A73" s="12" t="s">
        <v>146</v>
      </c>
      <c r="B73" s="45" t="s">
        <v>274</v>
      </c>
    </row>
    <row r="74" spans="1:2" ht="15" x14ac:dyDescent="0.2">
      <c r="A74" s="13" t="s">
        <v>147</v>
      </c>
      <c r="B74" s="46" t="s">
        <v>148</v>
      </c>
    </row>
    <row r="75" spans="1:2" ht="15" x14ac:dyDescent="0.2">
      <c r="A75" s="12" t="s">
        <v>149</v>
      </c>
      <c r="B75" s="45" t="s">
        <v>275</v>
      </c>
    </row>
    <row r="76" spans="1:2" ht="15" x14ac:dyDescent="0.2">
      <c r="A76" s="13" t="s">
        <v>150</v>
      </c>
      <c r="B76" s="46" t="s">
        <v>276</v>
      </c>
    </row>
    <row r="77" spans="1:2" ht="15" x14ac:dyDescent="0.2">
      <c r="A77" s="12" t="s">
        <v>151</v>
      </c>
      <c r="B77" s="45" t="s">
        <v>277</v>
      </c>
    </row>
    <row r="78" spans="1:2" ht="15" x14ac:dyDescent="0.2">
      <c r="A78" s="47" t="s">
        <v>152</v>
      </c>
      <c r="B78" s="14" t="s">
        <v>153</v>
      </c>
    </row>
    <row r="79" spans="1:2" ht="15" x14ac:dyDescent="0.2">
      <c r="A79" s="12" t="s">
        <v>154</v>
      </c>
      <c r="B79" s="45" t="s">
        <v>278</v>
      </c>
    </row>
    <row r="80" spans="1:2" ht="15" x14ac:dyDescent="0.2">
      <c r="A80" s="47">
        <v>20.56</v>
      </c>
      <c r="B80" s="14" t="s">
        <v>324</v>
      </c>
    </row>
    <row r="81" spans="1:2" ht="15" x14ac:dyDescent="0.2">
      <c r="A81" s="12">
        <v>20.57</v>
      </c>
      <c r="B81" s="45" t="s">
        <v>351</v>
      </c>
    </row>
    <row r="82" spans="1:2" ht="15" customHeight="1" x14ac:dyDescent="0.2">
      <c r="A82" s="72" t="s">
        <v>279</v>
      </c>
      <c r="B82" s="73"/>
    </row>
    <row r="83" spans="1:2" ht="15" x14ac:dyDescent="0.2">
      <c r="A83" s="12" t="s">
        <v>155</v>
      </c>
      <c r="B83" s="45" t="s">
        <v>280</v>
      </c>
    </row>
    <row r="84" spans="1:2" ht="15" x14ac:dyDescent="0.2">
      <c r="A84" s="13" t="s">
        <v>156</v>
      </c>
      <c r="B84" s="46" t="s">
        <v>281</v>
      </c>
    </row>
    <row r="85" spans="1:2" ht="15" x14ac:dyDescent="0.2">
      <c r="A85" s="12" t="s">
        <v>157</v>
      </c>
      <c r="B85" s="45" t="s">
        <v>282</v>
      </c>
    </row>
    <row r="86" spans="1:2" ht="15" x14ac:dyDescent="0.2">
      <c r="A86" s="13" t="s">
        <v>158</v>
      </c>
      <c r="B86" s="46" t="s">
        <v>283</v>
      </c>
    </row>
    <row r="87" spans="1:2" ht="15" x14ac:dyDescent="0.2">
      <c r="A87" s="12" t="s">
        <v>159</v>
      </c>
      <c r="B87" s="45" t="s">
        <v>284</v>
      </c>
    </row>
    <row r="88" spans="1:2" ht="15" x14ac:dyDescent="0.2">
      <c r="A88" s="47" t="s">
        <v>160</v>
      </c>
      <c r="B88" s="14" t="s">
        <v>285</v>
      </c>
    </row>
    <row r="89" spans="1:2" ht="15" x14ac:dyDescent="0.2">
      <c r="A89" s="12" t="s">
        <v>161</v>
      </c>
      <c r="B89" s="45" t="s">
        <v>286</v>
      </c>
    </row>
    <row r="90" spans="1:2" ht="15" x14ac:dyDescent="0.2">
      <c r="A90" s="47" t="s">
        <v>162</v>
      </c>
      <c r="B90" s="14" t="s">
        <v>287</v>
      </c>
    </row>
    <row r="91" spans="1:2" ht="15" customHeight="1" x14ac:dyDescent="0.2">
      <c r="A91" s="12">
        <v>30.09</v>
      </c>
      <c r="B91" s="45" t="s">
        <v>352</v>
      </c>
    </row>
    <row r="92" spans="1:2" ht="15" customHeight="1" x14ac:dyDescent="0.2">
      <c r="A92" s="72" t="s">
        <v>288</v>
      </c>
      <c r="B92" s="73"/>
    </row>
    <row r="93" spans="1:2" ht="15" x14ac:dyDescent="0.2">
      <c r="A93" s="12" t="s">
        <v>163</v>
      </c>
      <c r="B93" s="45" t="s">
        <v>289</v>
      </c>
    </row>
    <row r="94" spans="1:2" ht="15" x14ac:dyDescent="0.2">
      <c r="A94" s="13" t="s">
        <v>164</v>
      </c>
      <c r="B94" s="46" t="s">
        <v>290</v>
      </c>
    </row>
    <row r="95" spans="1:2" ht="15" x14ac:dyDescent="0.2">
      <c r="A95" s="12" t="s">
        <v>165</v>
      </c>
      <c r="B95" s="45" t="s">
        <v>291</v>
      </c>
    </row>
    <row r="96" spans="1:2" ht="15" x14ac:dyDescent="0.2">
      <c r="A96" s="13" t="s">
        <v>166</v>
      </c>
      <c r="B96" s="46" t="s">
        <v>167</v>
      </c>
    </row>
    <row r="97" spans="1:2" ht="15" x14ac:dyDescent="0.2">
      <c r="A97" s="12" t="s">
        <v>168</v>
      </c>
      <c r="B97" s="45" t="s">
        <v>292</v>
      </c>
    </row>
    <row r="98" spans="1:2" ht="15" x14ac:dyDescent="0.2">
      <c r="A98" s="47" t="s">
        <v>169</v>
      </c>
      <c r="B98" s="14" t="s">
        <v>293</v>
      </c>
    </row>
    <row r="99" spans="1:2" ht="15" x14ac:dyDescent="0.2">
      <c r="A99" s="12" t="s">
        <v>170</v>
      </c>
      <c r="B99" s="45" t="s">
        <v>294</v>
      </c>
    </row>
    <row r="100" spans="1:2" ht="15" x14ac:dyDescent="0.2">
      <c r="A100" s="47" t="s">
        <v>171</v>
      </c>
      <c r="B100" s="14" t="s">
        <v>172</v>
      </c>
    </row>
    <row r="101" spans="1:2" ht="15" x14ac:dyDescent="0.2">
      <c r="A101" s="12" t="s">
        <v>173</v>
      </c>
      <c r="B101" s="45" t="s">
        <v>295</v>
      </c>
    </row>
    <row r="102" spans="1:2" ht="15" x14ac:dyDescent="0.2">
      <c r="A102" s="13" t="s">
        <v>174</v>
      </c>
      <c r="B102" s="46" t="s">
        <v>296</v>
      </c>
    </row>
    <row r="103" spans="1:2" ht="15" x14ac:dyDescent="0.2">
      <c r="A103" s="12" t="s">
        <v>175</v>
      </c>
      <c r="B103" s="45" t="s">
        <v>144</v>
      </c>
    </row>
    <row r="104" spans="1:2" ht="15" x14ac:dyDescent="0.2">
      <c r="A104" s="13" t="s">
        <v>176</v>
      </c>
      <c r="B104" s="46" t="s">
        <v>297</v>
      </c>
    </row>
    <row r="105" spans="1:2" ht="15" x14ac:dyDescent="0.2">
      <c r="A105" s="12" t="s">
        <v>177</v>
      </c>
      <c r="B105" s="45" t="s">
        <v>178</v>
      </c>
    </row>
    <row r="106" spans="1:2" ht="15" x14ac:dyDescent="0.2">
      <c r="A106" s="47" t="s">
        <v>179</v>
      </c>
      <c r="B106" s="14" t="s">
        <v>180</v>
      </c>
    </row>
    <row r="107" spans="1:2" ht="15" x14ac:dyDescent="0.2">
      <c r="A107" s="12" t="s">
        <v>181</v>
      </c>
      <c r="B107" s="45" t="s">
        <v>182</v>
      </c>
    </row>
    <row r="108" spans="1:2" ht="15" x14ac:dyDescent="0.2">
      <c r="A108" s="47" t="s">
        <v>183</v>
      </c>
      <c r="B108" s="14" t="s">
        <v>184</v>
      </c>
    </row>
    <row r="109" spans="1:2" ht="15" x14ac:dyDescent="0.2">
      <c r="A109" s="12" t="s">
        <v>185</v>
      </c>
      <c r="B109" s="45" t="s">
        <v>298</v>
      </c>
    </row>
    <row r="110" spans="1:2" ht="15" x14ac:dyDescent="0.2">
      <c r="A110" s="13" t="s">
        <v>186</v>
      </c>
      <c r="B110" s="46" t="s">
        <v>299</v>
      </c>
    </row>
    <row r="111" spans="1:2" ht="15" x14ac:dyDescent="0.2">
      <c r="A111" s="12" t="s">
        <v>187</v>
      </c>
      <c r="B111" s="45" t="s">
        <v>300</v>
      </c>
    </row>
    <row r="112" spans="1:2" ht="15" x14ac:dyDescent="0.2">
      <c r="A112" s="13" t="s">
        <v>188</v>
      </c>
      <c r="B112" s="46" t="s">
        <v>301</v>
      </c>
    </row>
    <row r="113" spans="1:2" ht="15" x14ac:dyDescent="0.2">
      <c r="A113" s="12" t="s">
        <v>189</v>
      </c>
      <c r="B113" s="45" t="s">
        <v>190</v>
      </c>
    </row>
    <row r="114" spans="1:2" ht="15" x14ac:dyDescent="0.2">
      <c r="A114" s="13" t="s">
        <v>191</v>
      </c>
      <c r="B114" s="46" t="s">
        <v>192</v>
      </c>
    </row>
    <row r="115" spans="1:2" ht="15" x14ac:dyDescent="0.2">
      <c r="A115" s="12" t="s">
        <v>193</v>
      </c>
      <c r="B115" s="45" t="s">
        <v>302</v>
      </c>
    </row>
    <row r="116" spans="1:2" ht="15" x14ac:dyDescent="0.2">
      <c r="A116" s="47" t="s">
        <v>194</v>
      </c>
      <c r="B116" s="14" t="s">
        <v>303</v>
      </c>
    </row>
    <row r="117" spans="1:2" ht="15" x14ac:dyDescent="0.2">
      <c r="A117" s="12" t="s">
        <v>195</v>
      </c>
      <c r="B117" s="45" t="s">
        <v>196</v>
      </c>
    </row>
    <row r="118" spans="1:2" ht="15" x14ac:dyDescent="0.2">
      <c r="A118" s="47" t="s">
        <v>197</v>
      </c>
      <c r="B118" s="14" t="s">
        <v>304</v>
      </c>
    </row>
    <row r="119" spans="1:2" ht="15" x14ac:dyDescent="0.2">
      <c r="A119" s="12" t="s">
        <v>198</v>
      </c>
      <c r="B119" s="45" t="s">
        <v>199</v>
      </c>
    </row>
    <row r="120" spans="1:2" ht="15" x14ac:dyDescent="0.2">
      <c r="A120" s="47" t="s">
        <v>200</v>
      </c>
      <c r="B120" s="14" t="s">
        <v>201</v>
      </c>
    </row>
    <row r="121" spans="1:2" ht="15" x14ac:dyDescent="0.2">
      <c r="A121" s="12" t="s">
        <v>202</v>
      </c>
      <c r="B121" s="45" t="s">
        <v>305</v>
      </c>
    </row>
    <row r="122" spans="1:2" ht="15" x14ac:dyDescent="0.2">
      <c r="A122" s="13" t="s">
        <v>203</v>
      </c>
      <c r="B122" s="46" t="s">
        <v>306</v>
      </c>
    </row>
    <row r="123" spans="1:2" ht="15" x14ac:dyDescent="0.2">
      <c r="A123" s="12" t="s">
        <v>204</v>
      </c>
      <c r="B123" s="45" t="s">
        <v>262</v>
      </c>
    </row>
    <row r="124" spans="1:2" ht="15" x14ac:dyDescent="0.2">
      <c r="A124" s="13" t="s">
        <v>205</v>
      </c>
      <c r="B124" s="46" t="s">
        <v>274</v>
      </c>
    </row>
    <row r="125" spans="1:2" ht="15" x14ac:dyDescent="0.2">
      <c r="A125" s="12" t="s">
        <v>206</v>
      </c>
      <c r="B125" s="45" t="s">
        <v>148</v>
      </c>
    </row>
    <row r="126" spans="1:2" ht="15" x14ac:dyDescent="0.2">
      <c r="A126" s="13" t="s">
        <v>207</v>
      </c>
      <c r="B126" s="46" t="s">
        <v>271</v>
      </c>
    </row>
    <row r="127" spans="1:2" ht="15" x14ac:dyDescent="0.2">
      <c r="A127" s="12" t="s">
        <v>208</v>
      </c>
      <c r="B127" s="45" t="s">
        <v>90</v>
      </c>
    </row>
    <row r="128" spans="1:2" ht="15" x14ac:dyDescent="0.2">
      <c r="A128" s="47" t="s">
        <v>209</v>
      </c>
      <c r="B128" s="14" t="s">
        <v>97</v>
      </c>
    </row>
    <row r="129" spans="1:2" ht="15" x14ac:dyDescent="0.2">
      <c r="A129" s="12" t="s">
        <v>210</v>
      </c>
      <c r="B129" s="45" t="s">
        <v>107</v>
      </c>
    </row>
    <row r="130" spans="1:2" ht="15" x14ac:dyDescent="0.2">
      <c r="A130" s="13" t="s">
        <v>211</v>
      </c>
      <c r="B130" s="46" t="s">
        <v>212</v>
      </c>
    </row>
    <row r="131" spans="1:2" ht="15" x14ac:dyDescent="0.2">
      <c r="A131" s="12" t="s">
        <v>213</v>
      </c>
      <c r="B131" s="45" t="s">
        <v>109</v>
      </c>
    </row>
    <row r="132" spans="1:2" ht="15" x14ac:dyDescent="0.2">
      <c r="A132" s="13" t="s">
        <v>214</v>
      </c>
      <c r="B132" s="46" t="s">
        <v>114</v>
      </c>
    </row>
    <row r="133" spans="1:2" ht="15" x14ac:dyDescent="0.2">
      <c r="A133" s="12" t="s">
        <v>215</v>
      </c>
      <c r="B133" s="45" t="s">
        <v>122</v>
      </c>
    </row>
    <row r="134" spans="1:2" ht="15" x14ac:dyDescent="0.2">
      <c r="A134" s="47" t="s">
        <v>216</v>
      </c>
      <c r="B134" s="14" t="s">
        <v>124</v>
      </c>
    </row>
    <row r="135" spans="1:2" ht="15" x14ac:dyDescent="0.2">
      <c r="A135" s="12" t="s">
        <v>217</v>
      </c>
      <c r="B135" s="45" t="s">
        <v>126</v>
      </c>
    </row>
    <row r="136" spans="1:2" ht="15" x14ac:dyDescent="0.2">
      <c r="A136" s="47" t="s">
        <v>218</v>
      </c>
      <c r="B136" s="14" t="s">
        <v>307</v>
      </c>
    </row>
    <row r="137" spans="1:2" ht="15" x14ac:dyDescent="0.2">
      <c r="A137" s="12" t="s">
        <v>219</v>
      </c>
      <c r="B137" s="45" t="s">
        <v>131</v>
      </c>
    </row>
    <row r="138" spans="1:2" ht="15" x14ac:dyDescent="0.2">
      <c r="A138" s="13" t="s">
        <v>220</v>
      </c>
      <c r="B138" s="46" t="s">
        <v>128</v>
      </c>
    </row>
    <row r="139" spans="1:2" ht="15" x14ac:dyDescent="0.2">
      <c r="A139" s="12" t="s">
        <v>221</v>
      </c>
      <c r="B139" s="45" t="s">
        <v>120</v>
      </c>
    </row>
    <row r="140" spans="1:2" ht="15" x14ac:dyDescent="0.2">
      <c r="A140" s="47" t="s">
        <v>222</v>
      </c>
      <c r="B140" s="14" t="s">
        <v>223</v>
      </c>
    </row>
    <row r="141" spans="1:2" ht="15" x14ac:dyDescent="0.2">
      <c r="A141" s="12" t="s">
        <v>224</v>
      </c>
      <c r="B141" s="45" t="s">
        <v>256</v>
      </c>
    </row>
    <row r="142" spans="1:2" ht="15" x14ac:dyDescent="0.2">
      <c r="A142" s="13" t="s">
        <v>225</v>
      </c>
      <c r="B142" s="46" t="s">
        <v>258</v>
      </c>
    </row>
    <row r="143" spans="1:2" ht="15" x14ac:dyDescent="0.2">
      <c r="A143" s="12" t="s">
        <v>226</v>
      </c>
      <c r="B143" s="45" t="s">
        <v>227</v>
      </c>
    </row>
    <row r="144" spans="1:2" ht="15" x14ac:dyDescent="0.2">
      <c r="A144" s="13" t="s">
        <v>228</v>
      </c>
      <c r="B144" s="46" t="s">
        <v>308</v>
      </c>
    </row>
    <row r="145" spans="1:2" ht="15" x14ac:dyDescent="0.2">
      <c r="A145" s="12" t="s">
        <v>229</v>
      </c>
      <c r="B145" s="45" t="s">
        <v>309</v>
      </c>
    </row>
    <row r="146" spans="1:2" ht="15" x14ac:dyDescent="0.2">
      <c r="A146" s="47" t="s">
        <v>230</v>
      </c>
      <c r="B146" s="14" t="s">
        <v>310</v>
      </c>
    </row>
    <row r="147" spans="1:2" ht="15" x14ac:dyDescent="0.2">
      <c r="A147" s="12" t="s">
        <v>231</v>
      </c>
      <c r="B147" s="45" t="s">
        <v>311</v>
      </c>
    </row>
    <row r="148" spans="1:2" ht="15" x14ac:dyDescent="0.2">
      <c r="A148" s="47" t="s">
        <v>232</v>
      </c>
      <c r="B148" s="14" t="s">
        <v>312</v>
      </c>
    </row>
    <row r="149" spans="1:2" ht="15" x14ac:dyDescent="0.2">
      <c r="A149" s="12">
        <v>40.61</v>
      </c>
      <c r="B149" s="45" t="s">
        <v>278</v>
      </c>
    </row>
    <row r="150" spans="1:2" ht="15" x14ac:dyDescent="0.2">
      <c r="A150" s="13">
        <v>40.619999999999997</v>
      </c>
      <c r="B150" s="46" t="s">
        <v>324</v>
      </c>
    </row>
    <row r="151" spans="1:2" ht="15" x14ac:dyDescent="0.2">
      <c r="A151" s="12">
        <v>40.630000000000003</v>
      </c>
      <c r="B151" s="45" t="s">
        <v>351</v>
      </c>
    </row>
    <row r="152" spans="1:2" ht="15" x14ac:dyDescent="0.2">
      <c r="A152" s="47">
        <v>40.64</v>
      </c>
      <c r="B152" s="14" t="s">
        <v>377</v>
      </c>
    </row>
  </sheetData>
  <mergeCells count="5">
    <mergeCell ref="A1:B1"/>
    <mergeCell ref="A2:B2"/>
    <mergeCell ref="A24:B24"/>
    <mergeCell ref="A82:B82"/>
    <mergeCell ref="A92:B92"/>
  </mergeCells>
  <phoneticPr fontId="9"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
  <sheetViews>
    <sheetView workbookViewId="0">
      <selection activeCell="A2" sqref="A2"/>
    </sheetView>
  </sheetViews>
  <sheetFormatPr defaultColWidth="9.140625" defaultRowHeight="12.75" x14ac:dyDescent="0.2"/>
  <cols>
    <col min="1" max="2" width="30.7109375" style="1" customWidth="1"/>
    <col min="3" max="16384" width="9.140625" style="1"/>
  </cols>
  <sheetData>
    <row r="1" spans="1:2" x14ac:dyDescent="0.2">
      <c r="A1" s="6" t="s">
        <v>17</v>
      </c>
    </row>
    <row r="3" spans="1:2" x14ac:dyDescent="0.2">
      <c r="A3" s="1" t="s">
        <v>18</v>
      </c>
    </row>
    <row r="4" spans="1:2" x14ac:dyDescent="0.2">
      <c r="A4" s="1" t="s">
        <v>19</v>
      </c>
    </row>
    <row r="6" spans="1:2" x14ac:dyDescent="0.2">
      <c r="A6" s="8" t="s">
        <v>20</v>
      </c>
      <c r="B6" s="8" t="s">
        <v>21</v>
      </c>
    </row>
    <row r="8" spans="1:2" x14ac:dyDescent="0.2">
      <c r="A8" s="7" t="s">
        <v>22</v>
      </c>
    </row>
    <row r="9" spans="1:2" x14ac:dyDescent="0.2">
      <c r="A9" s="19" t="s">
        <v>23</v>
      </c>
      <c r="B9" s="20" t="s">
        <v>24</v>
      </c>
    </row>
    <row r="10" spans="1:2" x14ac:dyDescent="0.2">
      <c r="A10" s="17" t="s">
        <v>25</v>
      </c>
      <c r="B10" s="18" t="s">
        <v>26</v>
      </c>
    </row>
    <row r="11" spans="1:2" x14ac:dyDescent="0.2">
      <c r="A11" s="17" t="s">
        <v>27</v>
      </c>
      <c r="B11" s="18" t="s">
        <v>28</v>
      </c>
    </row>
    <row r="12" spans="1:2" x14ac:dyDescent="0.2">
      <c r="A12" s="17" t="s">
        <v>29</v>
      </c>
      <c r="B12" s="18" t="s">
        <v>30</v>
      </c>
    </row>
    <row r="13" spans="1:2" x14ac:dyDescent="0.2">
      <c r="A13" s="17" t="s">
        <v>31</v>
      </c>
      <c r="B13" s="18" t="s">
        <v>32</v>
      </c>
    </row>
    <row r="14" spans="1:2" x14ac:dyDescent="0.2">
      <c r="A14" s="17" t="s">
        <v>33</v>
      </c>
      <c r="B14" s="18" t="s">
        <v>34</v>
      </c>
    </row>
    <row r="15" spans="1:2" x14ac:dyDescent="0.2">
      <c r="A15" s="17" t="s">
        <v>35</v>
      </c>
      <c r="B15" s="18" t="s">
        <v>36</v>
      </c>
    </row>
    <row r="16" spans="1:2" x14ac:dyDescent="0.2">
      <c r="A16" s="17" t="s">
        <v>37</v>
      </c>
      <c r="B16" s="18" t="s">
        <v>38</v>
      </c>
    </row>
    <row r="17" spans="1:2" x14ac:dyDescent="0.2">
      <c r="A17" s="21" t="s">
        <v>39</v>
      </c>
      <c r="B17" s="22" t="s">
        <v>40</v>
      </c>
    </row>
    <row r="18" spans="1:2" x14ac:dyDescent="0.2">
      <c r="A18" s="3"/>
    </row>
    <row r="19" spans="1:2" x14ac:dyDescent="0.2">
      <c r="A19" s="9" t="s">
        <v>41</v>
      </c>
    </row>
    <row r="20" spans="1:2" x14ac:dyDescent="0.2">
      <c r="A20" s="23" t="s">
        <v>42</v>
      </c>
      <c r="B20" s="20" t="s">
        <v>24</v>
      </c>
    </row>
    <row r="21" spans="1:2" x14ac:dyDescent="0.2">
      <c r="A21" s="64" t="s">
        <v>383</v>
      </c>
      <c r="B21" s="65">
        <v>222301</v>
      </c>
    </row>
    <row r="22" spans="1:2" x14ac:dyDescent="0.2">
      <c r="A22" s="64" t="s">
        <v>384</v>
      </c>
      <c r="B22" s="65">
        <v>222302</v>
      </c>
    </row>
    <row r="23" spans="1:2" x14ac:dyDescent="0.2">
      <c r="A23" s="64" t="s">
        <v>385</v>
      </c>
      <c r="B23" s="65">
        <v>222303</v>
      </c>
    </row>
    <row r="24" spans="1:2" x14ac:dyDescent="0.2">
      <c r="A24" s="66" t="s">
        <v>386</v>
      </c>
      <c r="B24" s="24">
        <v>222304</v>
      </c>
    </row>
    <row r="26" spans="1:2" x14ac:dyDescent="0.2">
      <c r="A26" s="1" t="s">
        <v>387</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NAP Patient Level</vt:lpstr>
      <vt:lpstr>Tier 2 Version 7.0</vt:lpstr>
      <vt:lpstr>File Naming Conventions</vt:lpstr>
      <vt:lpstr>'NAP Patient Level'!Print_Area</vt:lpstr>
      <vt:lpstr>'NAP Patient Level'!Print_Titles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2020-03-26T04:50:40Z</cp:lastPrinted>
  <dcterms:created xsi:type="dcterms:W3CDTF">2004-09-18T06:44:04Z</dcterms:created>
  <dcterms:modified xsi:type="dcterms:W3CDTF">2022-04-01T05:00:31Z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