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central.health\DfsUserEnv\Users\User_R1\LESHEL\Desktop\2022-23 DRS\"/>
    </mc:Choice>
  </mc:AlternateContent>
  <xr:revisionPtr revIDLastSave="0" documentId="13_ncr:1_{901B05E2-814F-4121-A752-A13279EF6960}" xr6:coauthVersionLast="46" xr6:coauthVersionMax="46" xr10:uidLastSave="{00000000-0000-0000-0000-000000000000}"/>
  <bookViews>
    <workbookView xWindow="3120" yWindow="3120" windowWidth="21600" windowHeight="11385" tabRatio="725" xr2:uid="{00000000-000D-0000-FFFF-FFFF00000000}"/>
  </bookViews>
  <sheets>
    <sheet name="APC" sheetId="10" r:id="rId1"/>
    <sheet name="PCC" sheetId="24" r:id="rId2"/>
    <sheet name="ESWT Cluster Array Format" sheetId="20" r:id="rId3"/>
    <sheet name="ESWT Cluster Array Example" sheetId="21" r:id="rId4"/>
    <sheet name="Diagnosis array format" sheetId="16" r:id="rId5"/>
    <sheet name="AROC Impairment Codes 2012" sheetId="22" r:id="rId6"/>
    <sheet name="File Naming Convention" sheetId="19" r:id="rId7"/>
  </sheets>
  <definedNames>
    <definedName name="_xlnm._FilterDatabase" localSheetId="0" hidden="1">APC!#REF!</definedName>
    <definedName name="_xlnm.Print_Area" localSheetId="0">APC!$A$1:$G$60</definedName>
    <definedName name="_xlnm.Print_Area" localSheetId="1">PCC!$A$1:$G$11</definedName>
    <definedName name="_xlnm.Print_Titles" localSheetId="0">APC!$3:$3</definedName>
    <definedName name="_xlnm.Print_Titles" localSheetId="1">PCC!$3:$3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4" l="1"/>
  <c r="I10" i="24" s="1"/>
  <c r="H9" i="24"/>
  <c r="I6" i="24"/>
  <c r="H7" i="24" s="1"/>
  <c r="J6" i="24" l="1"/>
  <c r="I9" i="24"/>
  <c r="J9" i="24" s="1"/>
  <c r="I7" i="24"/>
  <c r="H8" i="24" s="1"/>
  <c r="J10" i="24"/>
  <c r="A4" i="20"/>
  <c r="A5" i="20" s="1"/>
  <c r="A6" i="20" s="1"/>
  <c r="A7" i="20" s="1"/>
  <c r="A8" i="20" s="1"/>
  <c r="A9" i="20" s="1"/>
  <c r="J7" i="24" l="1"/>
  <c r="I8" i="24"/>
  <c r="J8" i="24" s="1"/>
</calcChain>
</file>

<file path=xl/sharedStrings.xml><?xml version="1.0" encoding="utf-8"?>
<sst xmlns="http://schemas.openxmlformats.org/spreadsheetml/2006/main" count="599" uniqueCount="464">
  <si>
    <t>Use NHDD/METeOR definition.
1 - urgency status assigned - emergency
2 - urgency status assigned - elective
3 - urgency status not assigned 
9 - not known/not reported</t>
  </si>
  <si>
    <t xml:space="preserve">Principal and additional diagnoses and related morphology, external cause, place and activity codes. </t>
  </si>
  <si>
    <t>Example</t>
  </si>
  <si>
    <t>Person Identifier
METeOR: 290046</t>
  </si>
  <si>
    <t>Date of Birth
METeOR: 287007</t>
  </si>
  <si>
    <t>Intended length of hospital stay
METeOR: 270399</t>
  </si>
  <si>
    <t>Source of referral to public psychiatric hospitals
METeOR: 269947</t>
  </si>
  <si>
    <t>Mode of admission
METeOR: 269976</t>
  </si>
  <si>
    <t>Separation date 
METeOR: 270025</t>
  </si>
  <si>
    <t>Total number of leave days
METeOR: 270251</t>
  </si>
  <si>
    <t xml:space="preserve">N(5)
</t>
  </si>
  <si>
    <t>Position</t>
  </si>
  <si>
    <t>A(9)</t>
  </si>
  <si>
    <t>A(8)</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</si>
  <si>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</si>
  <si>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</si>
  <si>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</si>
  <si>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</si>
  <si>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</si>
  <si>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</si>
  <si>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</si>
  <si>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</si>
  <si>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</si>
  <si>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</si>
  <si>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</si>
  <si>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</si>
  <si>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</si>
  <si>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</si>
  <si>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</si>
  <si>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</si>
  <si>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</si>
  <si>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</si>
  <si>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</si>
  <si>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</si>
  <si>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</si>
  <si>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</si>
  <si>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</si>
  <si>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</si>
  <si>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</si>
  <si>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</si>
  <si>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</si>
  <si>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M</t>
  </si>
  <si>
    <t>/</t>
  </si>
  <si>
    <t>If a record has:</t>
  </si>
  <si>
    <t xml:space="preserve">    Data item                                                                                                                                                  </t>
  </si>
  <si>
    <t>Use NHDD/METeOR definition.
1 - hospital insurance 
2 - no hospital insurance 
9 - unknown</t>
  </si>
  <si>
    <t>N(1)</t>
  </si>
  <si>
    <t xml:space="preserve">N(1)
</t>
  </si>
  <si>
    <t>Condition onset flag</t>
  </si>
  <si>
    <t>T</t>
  </si>
  <si>
    <t xml:space="preserve">N(9)
</t>
  </si>
  <si>
    <t>Listing date for care</t>
  </si>
  <si>
    <t>Surgical Specialty</t>
  </si>
  <si>
    <t>Waiting time removal</t>
  </si>
  <si>
    <t>Establishment Identifier for hospital managing waiting list
METeOR: 269973</t>
  </si>
  <si>
    <t xml:space="preserve">Contracted hospital care establishment identifier
METeOR: 270013
</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</si>
  <si>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</si>
  <si>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</si>
  <si>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</si>
  <si>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Error
Code</t>
  </si>
  <si>
    <t>Medicare eligibility status
METeOR: 481841</t>
  </si>
  <si>
    <t xml:space="preserve">N(2)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</si>
  <si>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</si>
  <si>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</si>
  <si>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</si>
  <si>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</si>
  <si>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</si>
  <si>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</si>
  <si>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</si>
  <si>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</si>
  <si>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</si>
  <si>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</si>
  <si>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</si>
  <si>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</si>
  <si>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</si>
  <si>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</si>
  <si>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</si>
  <si>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</si>
  <si>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</si>
  <si>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</si>
  <si>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</si>
  <si>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</si>
  <si>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</si>
  <si>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</si>
  <si>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</si>
  <si>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</si>
  <si>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</si>
  <si>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</si>
  <si>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</si>
  <si>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Each 20 character string of each of the 5 elements of the elective surgery procedure array has the following form</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</si>
  <si>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</si>
  <si>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A(80)</t>
  </si>
  <si>
    <r>
      <t>Use NHDD/METeOR definition.
1 - public 
2 - private 
Supplementary value(s): 9 - not reported/unknown</t>
    </r>
    <r>
      <rPr>
        <i/>
        <sz val="10"/>
        <rFont val="Arial"/>
        <family val="2"/>
      </rPr>
      <t xml:space="preserve">
</t>
    </r>
  </si>
  <si>
    <t>E005
W005</t>
  </si>
  <si>
    <t xml:space="preserve">E003
</t>
  </si>
  <si>
    <t>Clinical</t>
  </si>
  <si>
    <t xml:space="preserve">Overdue </t>
  </si>
  <si>
    <t>Reasons For</t>
  </si>
  <si>
    <t>Urgency</t>
  </si>
  <si>
    <t>Patient</t>
  </si>
  <si>
    <t>Removal</t>
  </si>
  <si>
    <t>Item 43 – Elective Surgery waiting times cluster (second procedure instance)</t>
  </si>
  <si>
    <t>Item 43 – Elective Surgery waiting times cluster (third procedure instance)</t>
  </si>
  <si>
    <t>Item 43 – Elective Surgery waiting times cluster (fourth procedure instance)</t>
  </si>
  <si>
    <t>Item 43 – Elective Surgery waiting times cluster (fifth procedure instance)</t>
  </si>
  <si>
    <t xml:space="preserve">N(5)
</t>
  </si>
  <si>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</si>
  <si>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Marital status
METeOR: 291045</t>
  </si>
  <si>
    <t>Labour force status – acute hospital and private psychiatric hospital admissions
METeOR: 269948</t>
  </si>
  <si>
    <t>Labour force status – public psychiatric hospital admissions
METeOR: 269955</t>
  </si>
  <si>
    <t>Previous specialised treatment
METeOR: 270374</t>
  </si>
  <si>
    <t>Item 42 – Elective Surgery waiting times cluster (Primary procedure instance)</t>
  </si>
  <si>
    <t>229-236</t>
  </si>
  <si>
    <t>237-237</t>
  </si>
  <si>
    <t>238-238</t>
  </si>
  <si>
    <t>239-239</t>
  </si>
  <si>
    <t>240-241</t>
  </si>
  <si>
    <t>249-256</t>
  </si>
  <si>
    <t>257-257</t>
  </si>
  <si>
    <t>258-258</t>
  </si>
  <si>
    <t>259-259</t>
  </si>
  <si>
    <t>260-261</t>
  </si>
  <si>
    <t>269-276</t>
  </si>
  <si>
    <t>277-277</t>
  </si>
  <si>
    <t>278-278</t>
  </si>
  <si>
    <t>279-279</t>
  </si>
  <si>
    <t>280-281</t>
  </si>
  <si>
    <t>289-296</t>
  </si>
  <si>
    <t>297-297</t>
  </si>
  <si>
    <t>298-298</t>
  </si>
  <si>
    <t>299-299</t>
  </si>
  <si>
    <t>300-301</t>
  </si>
  <si>
    <t>309-316</t>
  </si>
  <si>
    <t>317-317</t>
  </si>
  <si>
    <t>318-318</t>
  </si>
  <si>
    <t>319-319</t>
  </si>
  <si>
    <t>320-321</t>
  </si>
  <si>
    <t>Diagnosis array (item 44)</t>
  </si>
  <si>
    <t>Item 44</t>
  </si>
  <si>
    <t>729-736</t>
  </si>
  <si>
    <t>737-744</t>
  </si>
  <si>
    <t>745-752</t>
  </si>
  <si>
    <t>753-760</t>
  </si>
  <si>
    <t>761-768</t>
  </si>
  <si>
    <t>769-776</t>
  </si>
  <si>
    <t>Establishment Identifier
METeOR: 269973</t>
  </si>
  <si>
    <t>E015
W015</t>
  </si>
  <si>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patient not in scope.</t>
  </si>
  <si>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t>
    </r>
  </si>
  <si>
    <t>F001.0
F001.1</t>
  </si>
  <si>
    <r>
      <t>Use NHDD/METeOR definition.
1 - involuntary patient 
2 - voluntary patient
Supplementary value(s):   9 - Not reported/unknown</t>
    </r>
    <r>
      <rPr>
        <i/>
        <sz val="10"/>
        <rFont val="Arial"/>
        <family val="2"/>
      </rPr>
      <t xml:space="preserve"> </t>
    </r>
    <r>
      <rPr>
        <sz val="10"/>
        <rFont val="Arial"/>
        <family val="2"/>
      </rPr>
      <t xml:space="preserve">
Scope: Only supplied for mental health care patients
Blank if patient not in scope.</t>
    </r>
  </si>
  <si>
    <t xml:space="preserve">Use NHDD/METeOR definition.
1 - Procedures that are clinically indicated within 30 days 
2 - Procedures that are clinically indicated within 90 days 
3 - Procedures that are clinically indicated within 365 days 
</t>
  </si>
  <si>
    <t xml:space="preserve">Use NHDD/METeOR definition.
1 - Overdue patient 
2 - Other 
</t>
  </si>
  <si>
    <t>Use NHDD/METeOR definition*
1 - Admitted as an elective patient for awaited procedure by or on behalf of this hospital or the state/territory 
2 - Admitted as an emergency patient for awaited procedure by or on behalf of this hospital or the state/territory 
Supplementary values: 9 Not known 
*The NHDD/METeOR definition contains additional values that are not applicable to admitted patients.</t>
  </si>
  <si>
    <t>14-16</t>
  </si>
  <si>
    <t>17-20</t>
  </si>
  <si>
    <t>Use NHDD/METeOR definition
In days;
right justified and zero filled to 4 places
eg 18 days would be 0018.</t>
  </si>
  <si>
    <t xml:space="preserve">Use NHDD/METeOR definition.
1 - Unemployed/pensioner
2 - Other
Supplementary value(s): 9 - Not reported/unknown
Scope: Only supplied for specialised mental health care patients receiving care in private psychiatric hospitals or in designated psychiatric units/services in public and private acute care hospitals.
Blank if patient not in scope.
</t>
  </si>
  <si>
    <t>Use NHDD/METeOR definition.
1 - never married
2 - widowed
3 - divorced
4 - separated
5 - married (registered and de facto)
6 - not stated / inadequately described
Scope: Only supplied for specialised mental health care patients.
Blank if patient not in scope.</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</si>
  <si>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Only supplied for specialised mental health care patients.
Blank if patient not in scope.</t>
  </si>
  <si>
    <r>
      <t>Critical error</t>
    </r>
    <r>
      <rPr>
        <sz val="10"/>
        <rFont val="Arial"/>
        <family val="2"/>
      </rPr>
      <t xml:space="preserve"> if not 1, 2, 3 or 9
</t>
    </r>
    <r>
      <rPr>
        <b/>
        <sz val="10"/>
        <rFont val="Arial"/>
        <family val="2"/>
      </rPr>
      <t>Warning i</t>
    </r>
    <r>
      <rPr>
        <sz val="10"/>
        <rFont val="Arial"/>
        <family val="2"/>
      </rPr>
      <t>f value is 9</t>
    </r>
  </si>
  <si>
    <t>Intended Procedure</t>
  </si>
  <si>
    <t>242-244</t>
  </si>
  <si>
    <t>245-248</t>
  </si>
  <si>
    <t>262-264</t>
  </si>
  <si>
    <t>265-268</t>
  </si>
  <si>
    <t>282-284</t>
  </si>
  <si>
    <t>285-288</t>
  </si>
  <si>
    <t>302-304</t>
  </si>
  <si>
    <t>305-308</t>
  </si>
  <si>
    <t>322-324</t>
  </si>
  <si>
    <t>325-328</t>
  </si>
  <si>
    <t>Indigenous status
METeOR: 602543</t>
  </si>
  <si>
    <t xml:space="preserve">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Only supplied for specialised mental health care patients..
Blank if patient not in scope.
Supply type of usual accommodation and/or Type of accommodation.
</t>
  </si>
  <si>
    <t>Hospital insurance status
METeOR: 647326</t>
  </si>
  <si>
    <t>Inter-hospital contracted patient status
METeOR: 647105</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</si>
  <si>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</si>
  <si>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</si>
  <si>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t xml:space="preserve"> N(7)</t>
  </si>
  <si>
    <t>N(2)</t>
  </si>
  <si>
    <t>Palliative care linking key</t>
  </si>
  <si>
    <t>A(50)</t>
  </si>
  <si>
    <t>Quarter Indicator</t>
  </si>
  <si>
    <t>A(7)</t>
  </si>
  <si>
    <r>
      <t xml:space="preserve">Critical error </t>
    </r>
    <r>
      <rPr>
        <sz val="10"/>
        <rFont val="Arial"/>
        <family val="2"/>
      </rPr>
      <t>if not blank and care type not 3</t>
    </r>
    <r>
      <rPr>
        <b/>
        <sz val="10"/>
        <rFont val="Arial"/>
        <family val="2"/>
      </rPr>
      <t xml:space="preserve">
Critical error</t>
    </r>
    <r>
      <rPr>
        <sz val="10"/>
        <rFont val="Arial"/>
        <family val="2"/>
      </rPr>
      <t xml:space="preserve"> if blank and care type is 3</t>
    </r>
  </si>
  <si>
    <t xml:space="preserve">State-produced key used for linking admitted patient care data and mental health care episode level data
Note: Leave blank if care type not 11 (Mental health care)
</t>
  </si>
  <si>
    <t xml:space="preserve">State-produced key used for linking admitted subacute and non-acute data and palliative care data
Note: Blank fill if care type not 3
</t>
  </si>
  <si>
    <t>N(9)</t>
  </si>
  <si>
    <r>
      <rPr>
        <b/>
        <sz val="10"/>
        <rFont val="Arial"/>
        <family val="2"/>
      </rPr>
      <t>Critical error</t>
    </r>
    <r>
      <rPr>
        <sz val="10"/>
        <rFont val="Arial"/>
        <family val="2"/>
      </rPr>
      <t xml:space="preserve"> if not 01, 02, 03, 04, 05, 06, 07, 08, 09 or 10 and establishment sector is 4
</t>
    </r>
    <r>
      <rPr>
        <b/>
        <sz val="10"/>
        <color rgb="FFFF0000"/>
        <rFont val="Arial"/>
        <family val="2"/>
      </rPr>
      <t/>
    </r>
  </si>
  <si>
    <t xml:space="preserve">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
</t>
  </si>
  <si>
    <t>E047.0
E047.1</t>
  </si>
  <si>
    <t>Referral destination (mental health care)
METeOR: 269990</t>
  </si>
  <si>
    <t>ABF_PCC_{state}_{year+quarter}</t>
  </si>
  <si>
    <t>Admitted Patient Care Palliative Care Phase Level</t>
  </si>
  <si>
    <t>Item
No.</t>
  </si>
  <si>
    <t>Data item</t>
  </si>
  <si>
    <t>No. of field</t>
  </si>
  <si>
    <t>Start
Position</t>
  </si>
  <si>
    <t>End
Position</t>
  </si>
  <si>
    <t>Formatted
Position</t>
  </si>
  <si>
    <t>A(15)</t>
  </si>
  <si>
    <t>E008</t>
  </si>
  <si>
    <t>E009</t>
  </si>
  <si>
    <t>E010</t>
  </si>
  <si>
    <t>E011</t>
  </si>
  <si>
    <t>Use NHDD/METeOR definition.
Person identifier unique within establishment.</t>
  </si>
  <si>
    <t xml:space="preserve">State-produced key used for linking Admitted Subacute and Non-acute data and Palliative phase of care data
</t>
  </si>
  <si>
    <t xml:space="preserve">Use METeOR definition
Stable and unique record identifier. 
</t>
  </si>
  <si>
    <r>
      <t xml:space="preserve">Critical error </t>
    </r>
    <r>
      <rPr>
        <sz val="10"/>
        <rFont val="Arial"/>
        <family val="2"/>
      </rPr>
      <t xml:space="preserve">if not 99.9999 or code not listed in the AROC impairment codes worksheet and care type is 2
</t>
    </r>
  </si>
  <si>
    <t xml:space="preserve">Use METeOR definition
Format NN.NNNN
Apply AROC impairment codes from 1 July 2012
99.9999 - No AROC impairment code provided
Data format includes decimal point
</t>
  </si>
  <si>
    <t>Australian postcode
METeOR: 611398</t>
  </si>
  <si>
    <r>
      <t>Critical error</t>
    </r>
    <r>
      <rPr>
        <sz val="10"/>
        <rFont val="Arial"/>
        <family val="2"/>
      </rPr>
      <t xml:space="preserve"> if value not 1, 2 or 9</t>
    </r>
    <r>
      <rPr>
        <b/>
        <sz val="10"/>
        <rFont val="Arial"/>
        <family val="2"/>
      </rPr>
      <t xml:space="preserve">
Warning</t>
    </r>
    <r>
      <rPr>
        <sz val="10"/>
        <rFont val="Arial"/>
        <family val="2"/>
      </rPr>
      <t xml:space="preserve"> if value is 9
</t>
    </r>
  </si>
  <si>
    <t>Urgency of admission
METeOR: 686084</t>
  </si>
  <si>
    <t>Number of days of hospital-in-the-home care
METeOR: 686115</t>
  </si>
  <si>
    <t xml:space="preserve">Use METeOR definition
1 - Stable
2 - Unstable
3 - Deteriorating
4 - Terminal
9 - Not stated / inadequately described
</t>
  </si>
  <si>
    <t>Primary impairment type
METeOR: 681412</t>
  </si>
  <si>
    <t>Funding source for hospital patient
METeOR: 679815</t>
  </si>
  <si>
    <t>Country of Birth
METeOR: 659454</t>
  </si>
  <si>
    <t>Standardised Mini-Mental State Examination (SMMSE) score array
METeOR: 681420</t>
  </si>
  <si>
    <t>State Record Identifier
METeOR: 679557</t>
  </si>
  <si>
    <t>Listing date for care
METeOR: 684808</t>
  </si>
  <si>
    <t>Reason for removal from elective surgery waiting list
METeOR: 684830</t>
  </si>
  <si>
    <t xml:space="preserve">N(3)
</t>
  </si>
  <si>
    <t xml:space="preserve">Use NHDD/METeOR definition.
Format NNN
Supplementary value(s): 999 - not reported/unknown
 </t>
  </si>
  <si>
    <t xml:space="preserve">Use NHDD/METeOR definition.
1 - admitted patient transferred from another hospital
2 - statistical admission – episode type change
3 - other
Supplementary value(s): 9 - Not reported/ unknown
</t>
  </si>
  <si>
    <r>
      <rPr>
        <b/>
        <sz val="10"/>
        <rFont val="Arial"/>
        <family val="2"/>
      </rPr>
      <t>Critical error</t>
    </r>
    <r>
      <rPr>
        <sz val="10"/>
        <rFont val="Arial"/>
        <family val="2"/>
      </rPr>
      <t xml:space="preserve"> if not 1, 2, 3, 4, 5, or 9
</t>
    </r>
    <r>
      <rPr>
        <b/>
        <sz val="10"/>
        <rFont val="Arial"/>
        <family val="2"/>
      </rPr>
      <t>Critical error</t>
    </r>
    <r>
      <rPr>
        <sz val="10"/>
        <rFont val="Arial"/>
        <family val="2"/>
      </rPr>
      <t xml:space="preserve"> if 1, 2, 3, 4 and Contracted hospital care establishment identifier is blank</t>
    </r>
  </si>
  <si>
    <t xml:space="preserve">E007
</t>
  </si>
  <si>
    <t xml:space="preserve">Use NHDD/METeOR definition.
01 Cardio-thoracic surgery 
02 Otolaryngology head and neck surgery 
03 General surgery 
04 Gynaecology surgery 
05 Neurosurgery 
06 Ophthalmology surgery 
07 Orthopaedic surgery 
08 Plastic and reconstructive surgery 
09 Urological surgery 
10 Vascular surgery 
11 Other 
12 Paediatric surgery 
Supplementary value(s) 99 - not reported/unknown 
</t>
  </si>
  <si>
    <t>METeOR Identifier - 686100, METeOR Name - Episode of admitted patient care—condition onset flag</t>
  </si>
  <si>
    <r>
      <t xml:space="preserve">In conjunction with the establishment id of the hospital managing the waiting list, forms the elective surgery waiting times cluster: METeOR 708184
</t>
    </r>
    <r>
      <rPr>
        <b/>
        <sz val="10"/>
        <rFont val="Arial"/>
        <family val="2"/>
      </rPr>
      <t xml:space="preserve">Critical error </t>
    </r>
    <r>
      <rPr>
        <sz val="10"/>
        <rFont val="Arial"/>
        <family val="2"/>
      </rPr>
      <t>if any element of the elective surgery waiting times cluster procedure array has an invalid value.</t>
    </r>
  </si>
  <si>
    <t xml:space="preserve">Use METeOR definition
0 - Score of 0
1 - Score of 1
2 - Score of 2
3 - Score of 3
4 - Score of 4
5 - Score of 5
7 - Not applicable - item has been omitted
8 - Not known
9 - Not stated / inadequately described
For items 6-11, valid values are 0, 1, 7, 8. 
For items 3, 5 and 12, valid values are 0, 1, 2, 3, 7, 8
For items 1, 2 and 4, valid values are 0, 1, 2, 3, 4, 5, 7, 8
Scope: If multiple sets of SMMSE scores are recorded in the patient's record, the set of scores (12 individual scores) which demonstrate the lowest level of cognitive ability recorded during the Geriatric evaluation and management episode should be reported.
</t>
  </si>
  <si>
    <t>Surgical specialty
METeOR: 689726</t>
  </si>
  <si>
    <t xml:space="preserve">Hospital geographical Indicator
METeOR: 702571
</t>
  </si>
  <si>
    <t>Admission date
METeOR: 695137</t>
  </si>
  <si>
    <r>
      <t xml:space="preserve">Fatal error </t>
    </r>
    <r>
      <rPr>
        <sz val="10"/>
        <rFont val="Arial"/>
        <family val="2"/>
      </rPr>
      <t xml:space="preserve">if blank
</t>
    </r>
    <r>
      <rPr>
        <b/>
        <sz val="10"/>
        <rFont val="Arial"/>
        <family val="2"/>
      </rPr>
      <t xml:space="preserve">
Fatal error </t>
    </r>
    <r>
      <rPr>
        <sz val="10"/>
        <rFont val="Arial"/>
        <family val="2"/>
      </rPr>
      <t>if not unique</t>
    </r>
  </si>
  <si>
    <r>
      <t xml:space="preserve">Critical error </t>
    </r>
    <r>
      <rPr>
        <sz val="10"/>
        <rFont val="Arial"/>
        <family val="2"/>
      </rPr>
      <t>if blank</t>
    </r>
  </si>
  <si>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</si>
  <si>
    <t>Diagnosis Code Array</t>
  </si>
  <si>
    <t xml:space="preserve">Calculated NWAU21
Format NNNN.NNNN (up to 4 decimal places)
</t>
  </si>
  <si>
    <t>NWAU21</t>
  </si>
  <si>
    <t>Use NHDD/METeOR definition.
Format DDMMYYYY (zero filled)
Eg. 3rd March 2021 would be 03032021.</t>
  </si>
  <si>
    <t xml:space="preserve">Use NHDD/METeOR definition. 
1 - Inter-hospital contracted patient from public sector hospital 
2 - Inter-hospital contracted patient from private sector hospital 
3 - Inter-hospital contracted patient to public sector hospital 
4 - Inter-hospital contracted patient to private sector hospital 
5 - Not inter-hospital contracted 
9 - Not stated 
</t>
  </si>
  <si>
    <t>Use NHDD/METeOR definition 
1 - Intended same-day
2 - Intended overnight
Supplementary value(s): 9 - Not reported/ unknown</t>
  </si>
  <si>
    <t>Use NHDD/METeOR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</si>
  <si>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</si>
  <si>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t xml:space="preserve">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
</t>
  </si>
  <si>
    <t xml:space="preserve">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specialised mental health care patients..
Blank if patient not in scope.
Supply Type of accommodation and/or Type of usual accommodation prior to admission.                                  </t>
  </si>
  <si>
    <t>Use NHDD/METeOR definition.
In days; Format NNNNN.
E.g. 18 days would be 18.
Scope: Newborn episodes of care. 
Blank if patient not in scope</t>
  </si>
  <si>
    <t>Use NHDD/METeOR definition.
In days; Format NNNNN
E.g. 18 days would be 18.
Scope: Only supplied for specialised mental health care patients
Blank if patient not in scope.</t>
  </si>
  <si>
    <t>Use NHDD/METeOR definition
in days
E.g. 18 days would be 18</t>
  </si>
  <si>
    <t>Care type
METeOR: 711010</t>
  </si>
  <si>
    <t xml:space="preserve">Use NHDD/METeOR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value(s): 99 - Not reported/unknown
</t>
  </si>
  <si>
    <t>Functional Independence Measure (FIM) score array
METeOR: 717982</t>
  </si>
  <si>
    <t xml:space="preserve">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value(s): 9 - Not stated/inadequately described
999999999999999999- No FIM score supplied
Scope: Only the Functional Independence Measure scores at admission are required to be reported.
</t>
  </si>
  <si>
    <t>Resource Utilisation Groups- Activities of Daily Living (RUG-ADL) total score
METeOR: 717986</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</si>
  <si>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value(s): 99 - Not stated/inadequately described
Scope: Only the Resource Utilisation Groups - Activities of Daily Living (RUG-ADL) scores at admission are required to be reported for maintenance care episodes.</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</si>
  <si>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value(s): 99 - Not stated/inadequately described
Scope: RUG-ADL scores at palliative care phase start should be reported for all palliative care phases.</t>
  </si>
  <si>
    <t>Use METeOR definition
0 - No problem within the period stated
1 - Minor problem requiring no action
2 - Mild problem but definitely present
3 - Moderately severe problem
4 - Severe to very severe problem
8 - Unknown
888888888888- No HoNOS 65+ score supplied.
Scope: Only the HoNOS 65+ scores at admission are required to be reported.
The Unknown code should be used for Health of the Nation Outcome Scale for elderly people (HoNOS 65+) values that are missing or recorded in the HoNOS 65+ tool as '7 - Not stated/missing' and '9 - Unknown'.</t>
  </si>
  <si>
    <r>
      <rPr>
        <b/>
        <sz val="10"/>
        <rFont val="Arial"/>
        <family val="2"/>
      </rPr>
      <t>Critical error</t>
    </r>
    <r>
      <rPr>
        <sz val="10"/>
        <rFont val="Arial"/>
        <family val="2"/>
      </rPr>
      <t xml:space="preserve"> if not 1, 2, 3, 4 or 5 and care type is (3 or 11)
</t>
    </r>
  </si>
  <si>
    <r>
      <t xml:space="preserve">Critical error </t>
    </r>
    <r>
      <rPr>
        <sz val="10"/>
        <rFont val="Arial"/>
        <family val="2"/>
      </rPr>
      <t>if (digit 6-11 not in (0, 1, 7 or 8) or digit 3, 5 and 12 not in (0, 1, 2, 3, 7 or 8) or digit 1, 2 and 4 not in (0, 1, 2, 3, 4, 5, 7 or 8)) and care type is 4</t>
    </r>
    <r>
      <rPr>
        <b/>
        <sz val="10"/>
        <rFont val="Arial"/>
        <family val="2"/>
      </rPr>
      <t xml:space="preserve">
Critical error </t>
    </r>
    <r>
      <rPr>
        <sz val="10"/>
        <rFont val="Arial"/>
        <family val="2"/>
      </rPr>
      <t>if not in (7, 8 or blank) and care type not 4</t>
    </r>
  </si>
  <si>
    <r>
      <t xml:space="preserve">Critical error </t>
    </r>
    <r>
      <rPr>
        <sz val="10"/>
        <rFont val="Arial"/>
        <family val="2"/>
      </rPr>
      <t>if digits are not between 1-7 or 9 and care type in (2, 4)</t>
    </r>
    <r>
      <rPr>
        <b/>
        <sz val="10"/>
        <rFont val="Arial"/>
        <family val="2"/>
      </rPr>
      <t xml:space="preserve">
Critical error</t>
    </r>
    <r>
      <rPr>
        <sz val="10"/>
        <rFont val="Arial"/>
        <family val="2"/>
      </rPr>
      <t xml:space="preserve"> if between 1-7 and care type not in (2 or 4)</t>
    </r>
    <r>
      <rPr>
        <b/>
        <sz val="10"/>
        <rFont val="Arial"/>
        <family val="2"/>
      </rPr>
      <t xml:space="preserve">
</t>
    </r>
  </si>
  <si>
    <r>
      <t>Critical error</t>
    </r>
    <r>
      <rPr>
        <sz val="10"/>
        <rFont val="Arial"/>
        <family val="2"/>
      </rPr>
      <t xml:space="preserve"> if not between 4-18 or 99 and care type in (3 or 6)</t>
    </r>
    <r>
      <rPr>
        <b/>
        <sz val="10"/>
        <rFont val="Arial"/>
        <family val="2"/>
      </rPr>
      <t xml:space="preserve">
Critical error </t>
    </r>
    <r>
      <rPr>
        <sz val="10"/>
        <rFont val="Arial"/>
        <family val="2"/>
      </rPr>
      <t>if between 4-18 and care type not in (3 or 6)</t>
    </r>
  </si>
  <si>
    <r>
      <t xml:space="preserve">Warning </t>
    </r>
    <r>
      <rPr>
        <sz val="10"/>
        <rFont val="Arial"/>
        <family val="2"/>
      </rPr>
      <t>if blank or codes not in specified list</t>
    </r>
  </si>
  <si>
    <r>
      <t xml:space="preserve">Critical error </t>
    </r>
    <r>
      <rPr>
        <sz val="10"/>
        <rFont val="Arial"/>
        <family val="2"/>
      </rPr>
      <t>if not blank and non-numeric</t>
    </r>
  </si>
  <si>
    <r>
      <rPr>
        <b/>
        <sz val="10"/>
        <rFont val="Arial"/>
        <family val="2"/>
      </rPr>
      <t>Critical error</t>
    </r>
    <r>
      <rPr>
        <sz val="10"/>
        <rFont val="Arial"/>
        <family val="2"/>
      </rPr>
      <t xml:space="preserve"> if not between 4-18 or 99
</t>
    </r>
  </si>
  <si>
    <r>
      <t>Fatal error</t>
    </r>
    <r>
      <rPr>
        <sz val="10"/>
        <rFont val="Arial"/>
        <family val="2"/>
      </rPr>
      <t xml:space="preserve"> if not 1, 2 or 9
</t>
    </r>
    <r>
      <rPr>
        <b/>
        <sz val="10"/>
        <rFont val="Arial"/>
        <family val="2"/>
      </rPr>
      <t xml:space="preserve">
Warning</t>
    </r>
    <r>
      <rPr>
        <sz val="10"/>
        <rFont val="Arial"/>
        <family val="2"/>
      </rPr>
      <t xml:space="preserve"> if value is 9</t>
    </r>
  </si>
  <si>
    <r>
      <t>Fatal error</t>
    </r>
    <r>
      <rPr>
        <sz val="10"/>
        <rFont val="Arial"/>
        <family val="2"/>
      </rPr>
      <t xml:space="preserve"> if not 1, 2 or 9
</t>
    </r>
    <r>
      <rPr>
        <b/>
        <sz val="10"/>
        <rFont val="Arial"/>
        <family val="2"/>
      </rPr>
      <t>Warning</t>
    </r>
    <r>
      <rPr>
        <sz val="10"/>
        <rFont val="Arial"/>
        <family val="2"/>
      </rPr>
      <t xml:space="preserve"> if value is 9</t>
    </r>
  </si>
  <si>
    <r>
      <t xml:space="preserve">Fatal error </t>
    </r>
    <r>
      <rPr>
        <sz val="10"/>
        <rFont val="Arial"/>
        <family val="2"/>
      </rPr>
      <t>if not 1, 2 or 9</t>
    </r>
    <r>
      <rPr>
        <b/>
        <sz val="10"/>
        <rFont val="Arial"/>
        <family val="2"/>
      </rPr>
      <t xml:space="preserve">
Warning </t>
    </r>
    <r>
      <rPr>
        <sz val="10"/>
        <rFont val="Arial"/>
        <family val="2"/>
      </rPr>
      <t>if value is 9</t>
    </r>
    <r>
      <rPr>
        <b/>
        <sz val="10"/>
        <rFont val="Arial"/>
        <family val="2"/>
      </rPr>
      <t xml:space="preserve">
</t>
    </r>
    <r>
      <rPr>
        <b/>
        <sz val="10"/>
        <color rgb="FFFF0000"/>
        <rFont val="Arial"/>
        <family val="2"/>
      </rPr>
      <t/>
    </r>
  </si>
  <si>
    <r>
      <t>Fatal error</t>
    </r>
    <r>
      <rPr>
        <sz val="10"/>
        <rFont val="Arial"/>
        <family val="2"/>
      </rPr>
      <t xml:space="preserve"> if not 1, 2, 3, 4, 5, 6, 7, 9, 10, 11, 88 or 99
</t>
    </r>
    <r>
      <rPr>
        <b/>
        <sz val="10"/>
        <rFont val="Arial"/>
        <family val="2"/>
      </rPr>
      <t>Warning</t>
    </r>
    <r>
      <rPr>
        <sz val="10"/>
        <rFont val="Arial"/>
        <family val="2"/>
      </rPr>
      <t xml:space="preserve"> if value is 99</t>
    </r>
  </si>
  <si>
    <r>
      <t>Fatal error</t>
    </r>
    <r>
      <rPr>
        <sz val="10"/>
        <rFont val="Arial"/>
        <family val="2"/>
      </rPr>
      <t xml:space="preserve"> if not 01, 02, 03, 04, 05, 06, 07, 08, 09, 10, 11, 12, 13, 88 or 98
</t>
    </r>
    <r>
      <rPr>
        <b/>
        <sz val="10"/>
        <rFont val="Arial"/>
        <family val="2"/>
      </rPr>
      <t>Warning</t>
    </r>
    <r>
      <rPr>
        <sz val="10"/>
        <rFont val="Arial"/>
        <family val="2"/>
      </rPr>
      <t xml:space="preserve"> if value is 98</t>
    </r>
  </si>
  <si>
    <r>
      <rPr>
        <b/>
        <sz val="10"/>
        <rFont val="Arial"/>
        <family val="2"/>
      </rPr>
      <t>Fatal error</t>
    </r>
    <r>
      <rPr>
        <sz val="10"/>
        <rFont val="Arial"/>
        <family val="2"/>
      </rPr>
      <t xml:space="preserve"> if not 1, 2 or 9 and care type is 11
</t>
    </r>
    <r>
      <rPr>
        <b/>
        <sz val="10"/>
        <rFont val="Arial"/>
        <family val="2"/>
      </rPr>
      <t>Warning</t>
    </r>
    <r>
      <rPr>
        <sz val="10"/>
        <rFont val="Arial"/>
        <family val="2"/>
      </rPr>
      <t xml:space="preserve"> if value is 9 and care type is 11</t>
    </r>
  </si>
  <si>
    <r>
      <rPr>
        <b/>
        <sz val="10"/>
        <rFont val="Arial"/>
        <family val="2"/>
      </rPr>
      <t xml:space="preserve">Fatal error </t>
    </r>
    <r>
      <rPr>
        <sz val="10"/>
        <rFont val="Arial"/>
        <family val="2"/>
      </rPr>
      <t xml:space="preserve">if (non-numeric or negative)
</t>
    </r>
    <r>
      <rPr>
        <b/>
        <sz val="10"/>
        <rFont val="Arial"/>
        <family val="2"/>
      </rPr>
      <t>Warning</t>
    </r>
    <r>
      <rPr>
        <sz val="10"/>
        <rFont val="Arial"/>
        <family val="2"/>
      </rPr>
      <t xml:space="preserve"> if greater than Separation date minus Admission date</t>
    </r>
  </si>
  <si>
    <r>
      <t xml:space="preserve">Fatal error </t>
    </r>
    <r>
      <rPr>
        <sz val="10"/>
        <rFont val="Arial"/>
        <family val="2"/>
      </rPr>
      <t>if not 1, 2, 3 or 9</t>
    </r>
    <r>
      <rPr>
        <b/>
        <sz val="10"/>
        <rFont val="Arial"/>
        <family val="2"/>
      </rPr>
      <t xml:space="preserve">
Warning </t>
    </r>
    <r>
      <rPr>
        <sz val="10"/>
        <rFont val="Arial"/>
        <family val="2"/>
      </rPr>
      <t>if value is 9</t>
    </r>
  </si>
  <si>
    <r>
      <t>Fatal error</t>
    </r>
    <r>
      <rPr>
        <sz val="10"/>
        <rFont val="Arial"/>
        <family val="2"/>
      </rPr>
      <t xml:space="preserve"> if non-numeric or negative
</t>
    </r>
  </si>
  <si>
    <r>
      <rPr>
        <b/>
        <sz val="10"/>
        <rFont val="Arial"/>
        <family val="2"/>
      </rPr>
      <t>Fatal error</t>
    </r>
    <r>
      <rPr>
        <sz val="10"/>
        <rFont val="Arial"/>
        <family val="2"/>
      </rPr>
      <t xml:space="preserve"> if non numeric or negative</t>
    </r>
  </si>
  <si>
    <r>
      <t xml:space="preserve">Fatal error </t>
    </r>
    <r>
      <rPr>
        <sz val="10"/>
        <rFont val="Arial"/>
        <family val="2"/>
      </rPr>
      <t xml:space="preserve">if non-numeric or negative
</t>
    </r>
  </si>
  <si>
    <r>
      <t>Critical error</t>
    </r>
    <r>
      <rPr>
        <sz val="10"/>
        <rFont val="Arial"/>
        <family val="2"/>
      </rPr>
      <t xml:space="preserve"> if not 1, 2, 3, 4 or 9</t>
    </r>
    <r>
      <rPr>
        <b/>
        <sz val="10"/>
        <rFont val="Arial"/>
        <family val="2"/>
      </rPr>
      <t xml:space="preserve">
Warning </t>
    </r>
    <r>
      <rPr>
        <sz val="10"/>
        <rFont val="Arial"/>
        <family val="2"/>
      </rPr>
      <t xml:space="preserve">if 9
</t>
    </r>
  </si>
  <si>
    <t>F018
W018</t>
  </si>
  <si>
    <t>F020
W020</t>
  </si>
  <si>
    <t>F003.0
F003.1</t>
  </si>
  <si>
    <t>F004.0
F004.1</t>
  </si>
  <si>
    <t>F005</t>
  </si>
  <si>
    <t>Remoteness Area:
0 - Major cities of Australia
1 - Inner Regional Australia
2 - Outer Regional Australia
3 - Remote Australia
4 - Very Remote Australia
5 - Migratory
9 - Not stated/inadequately described
Value based on the Australian Standard Geographical Classification Edition 2016 – Remoteness Classification</t>
  </si>
  <si>
    <r>
      <t xml:space="preserve">Fatal error </t>
    </r>
    <r>
      <rPr>
        <sz val="10"/>
        <rFont val="Arial"/>
        <family val="2"/>
      </rPr>
      <t>if not blank and Date of Birth is not in format DDMMYYYY</t>
    </r>
    <r>
      <rPr>
        <b/>
        <sz val="10"/>
        <rFont val="Arial"/>
        <family val="2"/>
      </rPr>
      <t xml:space="preserve">
</t>
    </r>
    <r>
      <rPr>
        <sz val="10"/>
        <rFont val="Arial"/>
        <family val="2"/>
      </rPr>
      <t xml:space="preserve">                                                                                                                                                                                                                                                                                                                                                                                                                                                                                                                                                                                                                                                                                                                                                                                                                                                                                                                                                                                                                                                                                                                                                   </t>
    </r>
    <r>
      <rPr>
        <b/>
        <sz val="10"/>
        <rFont val="Arial"/>
        <family val="2"/>
      </rPr>
      <t>Fatal error</t>
    </r>
    <r>
      <rPr>
        <sz val="10"/>
        <rFont val="Arial"/>
        <family val="2"/>
      </rPr>
      <t xml:space="preserve"> if Date of Birth &lt; 01 January 1900
</t>
    </r>
    <r>
      <rPr>
        <b/>
        <sz val="10"/>
        <rFont val="Arial"/>
        <family val="2"/>
      </rPr>
      <t>Fatal error</t>
    </r>
    <r>
      <rPr>
        <sz val="10"/>
        <rFont val="Arial"/>
        <family val="2"/>
      </rPr>
      <t xml:space="preserve"> if Date of Birth &gt; Admission Date
</t>
    </r>
    <r>
      <rPr>
        <b/>
        <sz val="10"/>
        <rFont val="Arial"/>
        <family val="2"/>
      </rPr>
      <t xml:space="preserve">Fatal error </t>
    </r>
    <r>
      <rPr>
        <sz val="10"/>
        <rFont val="Arial"/>
        <family val="2"/>
      </rPr>
      <t xml:space="preserve">if Date of Birth &gt; Separation Date
</t>
    </r>
    <r>
      <rPr>
        <b/>
        <sz val="10"/>
        <rFont val="Arial"/>
        <family val="2"/>
      </rPr>
      <t>Warning</t>
    </r>
    <r>
      <rPr>
        <sz val="10"/>
        <rFont val="Arial"/>
        <family val="2"/>
      </rPr>
      <t xml:space="preserve"> if blank</t>
    </r>
  </si>
  <si>
    <r>
      <rPr>
        <b/>
        <sz val="10"/>
        <rFont val="Arial"/>
        <family val="2"/>
      </rPr>
      <t>Critical error</t>
    </r>
    <r>
      <rPr>
        <sz val="10"/>
        <rFont val="Arial"/>
        <family val="2"/>
      </rPr>
      <t xml:space="preserve"> if not 1, 2 or 9 and care type is 11 and establishment sector in (1, 2 or 5) 
</t>
    </r>
    <r>
      <rPr>
        <b/>
        <sz val="10"/>
        <rFont val="Arial"/>
        <family val="2"/>
      </rPr>
      <t>Warning</t>
    </r>
    <r>
      <rPr>
        <sz val="10"/>
        <rFont val="Arial"/>
        <family val="2"/>
      </rPr>
      <t xml:space="preserve"> if value is 9 and care type is 11 and establishment sector in (1, 2 or 5)  </t>
    </r>
  </si>
  <si>
    <t xml:space="preserve">Use NHDD/METeOR definition.
1 - child not at school
2 - student
3 - employed
4 - unemployed
5 - home duties
6 - other
Supplementary value(s): 9 - Not reported/unknown 
Scope: Only supplied for specialised mental health care patients receiving care in public psychiatric hospitals.
Blank if patient not in scope.
</t>
  </si>
  <si>
    <r>
      <t xml:space="preserve">Fatal error </t>
    </r>
    <r>
      <rPr>
        <sz val="10"/>
        <rFont val="Arial"/>
        <family val="2"/>
      </rPr>
      <t>if blank or (non-numeric or negative) and age in days &lt;365</t>
    </r>
    <r>
      <rPr>
        <b/>
        <sz val="10"/>
        <rFont val="Arial"/>
        <family val="2"/>
      </rPr>
      <t xml:space="preserve">
Warning</t>
    </r>
    <r>
      <rPr>
        <sz val="10"/>
        <rFont val="Arial"/>
        <family val="2"/>
      </rPr>
      <t xml:space="preserve"> if Admission Weight &gt; 9000 and not 9999 and age in days&lt;365</t>
    </r>
  </si>
  <si>
    <t>Use NHDD/METeOR definition.
Format DDMMYYYY (zero filled)
E.g. 3rd March 1927 would be 03031927
Age is unlikely to be greater than 119 years old                                                                                                                                                                                                                                                                                                                                                                    If date of birth is unknown, this field should be left blank.  Please do not set unknown date of birth to 01011900 or any other default value.</t>
  </si>
  <si>
    <r>
      <rPr>
        <b/>
        <sz val="10"/>
        <rFont val="Arial"/>
        <family val="2"/>
      </rPr>
      <t>Critical error</t>
    </r>
    <r>
      <rPr>
        <sz val="10"/>
        <rFont val="Arial"/>
        <family val="2"/>
      </rPr>
      <t xml:space="preserve"> if not 1, 2, 3, 4, 5 or 6 and care type is 11
</t>
    </r>
    <r>
      <rPr>
        <sz val="10"/>
        <color rgb="FFFF0000"/>
        <rFont val="Arial"/>
        <family val="2"/>
      </rPr>
      <t/>
    </r>
  </si>
  <si>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
</t>
    </r>
    <r>
      <rPr>
        <b/>
        <sz val="10"/>
        <rFont val="Arial"/>
        <family val="2"/>
      </rPr>
      <t>Warning</t>
    </r>
    <r>
      <rPr>
        <sz val="10"/>
        <rFont val="Arial"/>
        <family val="2"/>
      </rPr>
      <t xml:space="preserve"> if not blank and care type is not 11</t>
    </r>
  </si>
  <si>
    <t xml:space="preserve">E006
W006
</t>
  </si>
  <si>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</si>
  <si>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</si>
  <si>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</si>
  <si>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</si>
  <si>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</si>
  <si>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</si>
  <si>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Warning</t>
    </r>
    <r>
      <rPr>
        <sz val="10"/>
        <rFont val="Arial"/>
        <family val="2"/>
      </rPr>
      <t xml:space="preserve"> if Country of Birth does not match SACC country codes or if Country of Birth is (1600, 0701-0705, 0708-0747, 0000)
</t>
    </r>
    <r>
      <rPr>
        <b/>
        <sz val="10"/>
        <rFont val="Arial"/>
        <family val="2"/>
      </rPr>
      <t/>
    </r>
  </si>
  <si>
    <t>F017
W017</t>
  </si>
  <si>
    <r>
      <t>Fatal error</t>
    </r>
    <r>
      <rPr>
        <sz val="10"/>
        <rFont val="Arial"/>
        <family val="2"/>
      </rPr>
      <t xml:space="preserve"> if not blank and (non-numeric or negative) and care type is 7
</t>
    </r>
    <r>
      <rPr>
        <b/>
        <sz val="10"/>
        <rFont val="Arial"/>
        <family val="2"/>
      </rPr>
      <t>Critical error</t>
    </r>
    <r>
      <rPr>
        <sz val="10"/>
        <rFont val="Arial"/>
        <family val="2"/>
      </rPr>
      <t xml:space="preserve"> if Qualified days &gt; 0 and Patient age is &gt; 365 days (1 yr) and care type is 7 
</t>
    </r>
    <r>
      <rPr>
        <b/>
        <sz val="10"/>
        <rFont val="Arial"/>
        <family val="2"/>
      </rPr>
      <t xml:space="preserve">Critical error </t>
    </r>
    <r>
      <rPr>
        <sz val="10"/>
        <rFont val="Arial"/>
        <family val="2"/>
      </rPr>
      <t xml:space="preserve">if Qualified days &gt; 0  and care type not 7  
</t>
    </r>
    <r>
      <rPr>
        <b/>
        <sz val="10"/>
        <rFont val="Arial"/>
        <family val="2"/>
      </rPr>
      <t>Critical error</t>
    </r>
    <r>
      <rPr>
        <sz val="10"/>
        <rFont val="Arial"/>
        <family val="2"/>
      </rPr>
      <t xml:space="preserve"> if not blank and care type is not 7
</t>
    </r>
  </si>
  <si>
    <r>
      <t>Critical error</t>
    </r>
    <r>
      <rPr>
        <sz val="10"/>
        <rFont val="Arial"/>
        <family val="2"/>
      </rPr>
      <t xml:space="preserve"> if not blank and care type not 11</t>
    </r>
    <r>
      <rPr>
        <b/>
        <sz val="10"/>
        <rFont val="Arial"/>
        <family val="2"/>
      </rPr>
      <t xml:space="preserve">
Critical error</t>
    </r>
    <r>
      <rPr>
        <sz val="10"/>
        <rFont val="Arial"/>
        <family val="2"/>
      </rPr>
      <t xml:space="preserve"> if blank and care type is 11
</t>
    </r>
  </si>
  <si>
    <r>
      <t>Fatal error</t>
    </r>
    <r>
      <rPr>
        <sz val="10"/>
        <rFont val="Arial"/>
        <family val="2"/>
      </rPr>
      <t xml:space="preserve"> if not blank and (non-numeric or negative) and care type is 11
</t>
    </r>
    <r>
      <rPr>
        <b/>
        <sz val="10"/>
        <rFont val="Arial"/>
        <family val="2"/>
      </rPr>
      <t>Fatal error</t>
    </r>
    <r>
      <rPr>
        <sz val="10"/>
        <rFont val="Arial"/>
        <family val="2"/>
      </rPr>
      <t xml:space="preserve"> if greater than Separation date minus Admission date minus leave days and care type is 11
</t>
    </r>
    <r>
      <rPr>
        <sz val="10"/>
        <color indexed="12"/>
        <rFont val="Arial"/>
        <family val="2"/>
      </rPr>
      <t/>
    </r>
  </si>
  <si>
    <t xml:space="preserve">Number of qualified days for newborns
METeOR: 722649 </t>
  </si>
  <si>
    <t xml:space="preserve">Total psychiatric care days 
METeOR: 722678 </t>
  </si>
  <si>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</si>
  <si>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 xml:space="preserve">F002
E002.0
E002.1
E002.2
E002.3
W002.0
W002.1
</t>
  </si>
  <si>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</si>
  <si>
    <t>F002
E002.0
E002.1
E002.2
E002.3
W002.0
W002.1</t>
  </si>
  <si>
    <r>
      <t>Critical error</t>
    </r>
    <r>
      <rPr>
        <sz val="10"/>
        <rFont val="Arial"/>
        <family val="2"/>
      </rPr>
      <t xml:space="preserve"> if not blank and not a valid ACHI code</t>
    </r>
  </si>
  <si>
    <r>
      <rPr>
        <b/>
        <sz val="10"/>
        <rFont val="Arial"/>
        <family val="2"/>
      </rPr>
      <t>Fatal error</t>
    </r>
    <r>
      <rPr>
        <sz val="10"/>
        <rFont val="Arial"/>
        <family val="2"/>
      </rPr>
      <t xml:space="preserve"> if non numeric or negative
</t>
    </r>
  </si>
  <si>
    <t>Length of stay in intensive care unit - other</t>
  </si>
  <si>
    <t>Elective Surgery Waiting Times Cluster Procedure Array
METeOR: 732427</t>
  </si>
  <si>
    <t xml:space="preserve">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732423.  Format N(1)
The next character of each 20-character string is the Overdue Patient status for the procedure: METeOR: 732461.  Format N(1)
The next character of each 20-character string is the Reason for Removal for the procedure: METeOR: 684830.  Format N(1)
The next 2 characters of each 20-character string is the Surgical Specialty for the procedure: METeOR: 689726.  Format A(2) (zero filled)  
The next 3 characters of each 20-character string is the Intended procedure: METeOR: 732485.  Format A(3) (zero filled) 
The next 4 characters of each 20-character string is the Waiting Time at Removal from elective surgery waiting list (removal for admission) for the procedure: METeOR: 732455.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patient not in scope.
</t>
  </si>
  <si>
    <t xml:space="preserve">Use NHDD/METeOR definition.
Format HHHHH
The amount of time (in completed cumulative hours) for all periods of continuous ventilation support.
E.g. 98 hours 45 minutes would be 98
</t>
  </si>
  <si>
    <t xml:space="preserve">Use NHDD/METeOR definition.
Format HHHHH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</si>
  <si>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Length of stay in intensive care unit
METeOR: 731473</t>
  </si>
  <si>
    <t>Clinical urgency
METeOR: 732423</t>
  </si>
  <si>
    <t>Overdue patient
METeOR: 732461</t>
  </si>
  <si>
    <t>Intended procedure
METeOR: 732485</t>
  </si>
  <si>
    <t>Waiting time at removal from elective surgery waiting list (removal for admission)
METeOR: 732455</t>
  </si>
  <si>
    <t>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value(s):
98 - Not known</t>
  </si>
  <si>
    <t>Use NHDD/METeOR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</si>
  <si>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t>N(8)</t>
  </si>
  <si>
    <t>Accommodation type (usual)
METeOR: 270088</t>
  </si>
  <si>
    <t>Accommodation type (prior to admission)
METeOR: 647330</t>
  </si>
  <si>
    <t>Mode of separation
METeOR: 722644</t>
  </si>
  <si>
    <t>Use NHDD/METeOR definition.
10 - Discharge/transfer to (an)other acute hospital
21 - Discharge/transfer to a residential aged care service, which is not the usual place of residence
22 - Discharge/transfer to a residential aged care service, which is the usual place of residence
30 - Discharge/transfer to (an)other psychiatric hospital
40 - Discharge/transfer to other health care accommodation (includes mothercraft hospitals)
50 - Statistical discharge - type change
60 - Left against medical advice/discharge at own risk
70 - Statistical discharge from leave
80 - Died
90 - Other (includes discharge to usual residence (not including residential aged care), own accommodation/welfare institution (includes prisons, hostels and group homes providing primarily welfare services))</t>
  </si>
  <si>
    <r>
      <t>Fatal error</t>
    </r>
    <r>
      <rPr>
        <sz val="10"/>
        <rFont val="Arial"/>
        <family val="2"/>
      </rPr>
      <t xml:space="preserve"> if not 10, 21, 22, 30, 40, 50, 60, 70, 80 or 90</t>
    </r>
  </si>
  <si>
    <r>
      <t>Critical error</t>
    </r>
    <r>
      <rPr>
        <sz val="10"/>
        <rFont val="Arial"/>
        <family val="2"/>
      </rPr>
      <t xml:space="preserve"> if principal diagnosis code not a valid ICD-10-AM code (Note blank is not a valid Principal Diagnosis Code),
</t>
    </r>
    <r>
      <rPr>
        <b/>
        <sz val="10"/>
        <rFont val="Arial"/>
        <family val="2"/>
      </rPr>
      <t>Critical error</t>
    </r>
    <r>
      <rPr>
        <sz val="10"/>
        <rFont val="Arial"/>
        <family val="2"/>
      </rPr>
      <t xml:space="preserve"> if all other codes are not blank and not a valid ICD-10-AM code or morphology code.
</t>
    </r>
    <r>
      <rPr>
        <b/>
        <sz val="10"/>
        <rFont val="Arial"/>
        <family val="2"/>
      </rPr>
      <t>Critical error</t>
    </r>
    <r>
      <rPr>
        <sz val="10"/>
        <rFont val="Arial"/>
        <family val="2"/>
      </rPr>
      <t xml:space="preserve"> if condition onset flag not 1, 2 and 9.
</t>
    </r>
    <r>
      <rPr>
        <b/>
        <sz val="10"/>
        <rFont val="Arial"/>
        <family val="2"/>
      </rPr>
      <t>Warning</t>
    </r>
    <r>
      <rPr>
        <sz val="10"/>
        <rFont val="Arial"/>
        <family val="2"/>
      </rPr>
      <t xml:space="preserve"> if condition onset flag is 9.</t>
    </r>
  </si>
  <si>
    <t xml:space="preserve">Mental health episode identifier
METeOR: 730816
</t>
  </si>
  <si>
    <t>Health of the Nation Outcome Scale 65+ (HoNOS 65+) score array
METeOR: 730844</t>
  </si>
  <si>
    <t xml:space="preserve">Format HHHHH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</si>
  <si>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Palliative care phase end date
METeOR : 681040</t>
  </si>
  <si>
    <t>Level of functional independence (total RUG-ADL score)
METeOR: 717986</t>
  </si>
  <si>
    <t>Palliative care phase
METeOR: 681029</t>
  </si>
  <si>
    <t>Palliative care phase start date
METeOR: 681043</t>
  </si>
  <si>
    <t xml:space="preserve">Mental health legal status
METeOR: 727343
</t>
  </si>
  <si>
    <r>
      <rPr>
        <b/>
        <sz val="10"/>
        <rFont val="Arial"/>
        <family val="2"/>
      </rPr>
      <t>Fatal error</t>
    </r>
    <r>
      <rPr>
        <sz val="10"/>
        <rFont val="Arial"/>
        <family val="2"/>
      </rPr>
      <t xml:space="preserve"> if non numeric or negative
</t>
    </r>
    <r>
      <rPr>
        <b/>
        <sz val="10"/>
        <rFont val="Arial"/>
        <family val="2"/>
      </rPr>
      <t xml:space="preserve">
Warning</t>
    </r>
    <r>
      <rPr>
        <sz val="10"/>
        <rFont val="Arial"/>
        <family val="2"/>
      </rPr>
      <t xml:space="preserve"> if value is &gt; 9999
</t>
    </r>
  </si>
  <si>
    <t>NWAU22</t>
  </si>
  <si>
    <t>ABF Admitted Patient Care - 2022-23 Data Request Specifications and Edits for Sep 2022, Dec 2022, Mar 2023 &amp; Jun 2023</t>
  </si>
  <si>
    <t>ABF Palliative Phase of Care - 2022-23 Data Request Specifications and Edits for Sep 2022, Dec 2022, Mar 2023 &amp; Jun 2023</t>
  </si>
  <si>
    <t>2022-23 Q1</t>
  </si>
  <si>
    <t>2022-23 Q2</t>
  </si>
  <si>
    <t>2022-23 Q3</t>
  </si>
  <si>
    <t>2022-23 Q4</t>
  </si>
  <si>
    <t>Eg. file should be named as “ABF_APC_WA_222302” for the 2022-23 Q2 Admitted Patient Care data from Western Australia.</t>
  </si>
  <si>
    <t>Use NHDD/METeOR definition.
Format DDMMYYYY (zero filled)
E.g. 3rd March 2023 would be 03032023
The Date of Admission cannot be greater than 30 June 2023</t>
  </si>
  <si>
    <r>
      <rPr>
        <b/>
        <sz val="10"/>
        <rFont val="Arial"/>
        <family val="2"/>
      </rPr>
      <t>Fatal error</t>
    </r>
    <r>
      <rPr>
        <sz val="10"/>
        <rFont val="Arial"/>
        <family val="2"/>
      </rPr>
      <t xml:space="preserve"> if record not in format DDMMYYYY or is missing</t>
    </r>
    <r>
      <rPr>
        <b/>
        <sz val="10"/>
        <rFont val="Arial"/>
        <family val="2"/>
      </rPr>
      <t xml:space="preserve">
Fatal error</t>
    </r>
    <r>
      <rPr>
        <sz val="10"/>
        <rFont val="Arial"/>
        <family val="2"/>
      </rPr>
      <t xml:space="preserve"> if value &gt; the end date of reference period (e.g. Dec quarter 2022 error if value &gt; 31 Dec 2022).
</t>
    </r>
    <r>
      <rPr>
        <b/>
        <sz val="10"/>
        <rFont val="Arial"/>
        <family val="2"/>
      </rPr>
      <t xml:space="preserve">Fatal error </t>
    </r>
    <r>
      <rPr>
        <sz val="10"/>
        <rFont val="Arial"/>
        <family val="2"/>
      </rPr>
      <t xml:space="preserve">if value &gt; Separation Date </t>
    </r>
  </si>
  <si>
    <t>Use NHDD/METeOR definition.
Format DDMMYYYY (zero filled)
E.g. 3rd March 2023 would be 03032023
The Date of Separation cannot be greater than 30 June 2023 OR less than 1 July 2022</t>
  </si>
  <si>
    <r>
      <t xml:space="preserve">Fatal error </t>
    </r>
    <r>
      <rPr>
        <sz val="10"/>
        <rFont val="Arial"/>
        <family val="2"/>
      </rPr>
      <t>if record not in format DDMMYYYY or is missing</t>
    </r>
    <r>
      <rPr>
        <b/>
        <sz val="10"/>
        <rFont val="Arial"/>
        <family val="2"/>
      </rPr>
      <t xml:space="preserve">
Fatal error </t>
    </r>
    <r>
      <rPr>
        <sz val="10"/>
        <rFont val="Arial"/>
        <family val="2"/>
      </rPr>
      <t xml:space="preserve">if value &lt; 1 July 2022 or if value &gt; the end date of reference period (e.g. Dec quarter 2022 error if value &gt; 31 Dec 2022)
</t>
    </r>
  </si>
  <si>
    <t>NWAU23</t>
  </si>
  <si>
    <t xml:space="preserve">Calculated NWAU22
Format NNNN.NNNN (up to 4 decimal places)
</t>
  </si>
  <si>
    <t xml:space="preserve">Calculated NWAU23
Format NNNN.NNNN (up to 4 decimal places)
</t>
  </si>
  <si>
    <t xml:space="preserve">Indicator of which quarter the record belongs to based on separation date.  
Concatenation of the first 3 characters of the last month of the quarter, and year (no space in-between)
Format MMMYYYY
Options are:
SEP2022 - data of quarter from 1 July 2022 to 30 September 2022
DEC2022 - data of quarter from 1 July 2022 to 31 December 2022
MAR2023 - data of quarter from 1 July 2022 to 31 March 2023
JUN2023 - data of quarter from 1 July 2022 to 30 June 2023
</t>
  </si>
  <si>
    <t>Use METeOR definition
Format DDMMYYYY (zero filled) 
E.g. 3rd March 2023 would be 03032023</t>
  </si>
  <si>
    <r>
      <t>Fatal error</t>
    </r>
    <r>
      <rPr>
        <sz val="10"/>
        <rFont val="Arial"/>
        <family val="2"/>
      </rPr>
      <t xml:space="preserve"> if record not in format DDMMYYYY 
</t>
    </r>
    <r>
      <rPr>
        <b/>
        <sz val="10"/>
        <rFont val="Arial"/>
        <family val="2"/>
      </rPr>
      <t>Fatal error</t>
    </r>
    <r>
      <rPr>
        <sz val="10"/>
        <rFont val="Arial"/>
        <family val="2"/>
      </rPr>
      <t xml:space="preserve"> if value &gt; the end date of reference period (e.g. Dec quarter 2022 error if value &gt; 31 Dec 2022).
</t>
    </r>
  </si>
  <si>
    <r>
      <t xml:space="preserve">Fatal error </t>
    </r>
    <r>
      <rPr>
        <sz val="10"/>
        <rFont val="Arial"/>
        <family val="2"/>
      </rPr>
      <t xml:space="preserve">if record not in format DDMMYYYY
</t>
    </r>
    <r>
      <rPr>
        <b/>
        <sz val="10"/>
        <rFont val="Arial"/>
        <family val="2"/>
      </rPr>
      <t xml:space="preserve">
Fatal error</t>
    </r>
    <r>
      <rPr>
        <sz val="10"/>
        <rFont val="Arial"/>
        <family val="2"/>
      </rPr>
      <t xml:space="preserve"> if value &gt; the end date of reference period (e.g. Dec quarter 2022 error if value &gt; 31 Dec 2022).
</t>
    </r>
  </si>
  <si>
    <t>Use METeOR definition
Format DDMMYYYY (zero filled)
E.g. 3rd March 2023 would be 03032023</t>
  </si>
  <si>
    <t>Individual Healthcare Identifier
METeOR: 743458</t>
  </si>
  <si>
    <t>N(16)</t>
  </si>
  <si>
    <t xml:space="preserve">Use METeOR definition.
Individual healthcare identifier uniquely identifies each individual in the Australian healthcare system.
Blank if identifier is unknown.
</t>
  </si>
  <si>
    <t>E012
W012</t>
  </si>
  <si>
    <t>Individual Healthcare Identifier - Record status
METeOR: 743464</t>
  </si>
  <si>
    <t>E013
W013</t>
  </si>
  <si>
    <t>Individual Healthcare Identifier - Number status
METeOR: 743466</t>
  </si>
  <si>
    <t xml:space="preserve">N(1)
</t>
  </si>
  <si>
    <t>E014
W014</t>
  </si>
  <si>
    <t>Admission time
METeOR: 748817</t>
  </si>
  <si>
    <t>A(4)</t>
  </si>
  <si>
    <t>Separation time
METeOR: 748820</t>
  </si>
  <si>
    <t>E055</t>
  </si>
  <si>
    <t>E056</t>
  </si>
  <si>
    <t>E059
W059</t>
  </si>
  <si>
    <t>E060
W060</t>
  </si>
  <si>
    <t>E006
W006</t>
  </si>
  <si>
    <t>F007.0
F007.1
F007.2
F007.3
W007</t>
  </si>
  <si>
    <t>W008</t>
  </si>
  <si>
    <t>F009
W009</t>
  </si>
  <si>
    <t xml:space="preserve">E010
</t>
  </si>
  <si>
    <t>E011.0
E011.1</t>
  </si>
  <si>
    <t xml:space="preserve">E012
W012
</t>
  </si>
  <si>
    <t xml:space="preserve">E013.0
E013.1
W013
</t>
  </si>
  <si>
    <t>E014
W014.0
W014.1</t>
  </si>
  <si>
    <t>E016
W016</t>
  </si>
  <si>
    <t>F019
W019</t>
  </si>
  <si>
    <t>F020
W020</t>
  </si>
  <si>
    <t>F022
E022.0
E022.1
E022.2</t>
  </si>
  <si>
    <t xml:space="preserve">F023.0
F023.1
</t>
  </si>
  <si>
    <t>F024
W024</t>
  </si>
  <si>
    <t xml:space="preserve">E025
</t>
  </si>
  <si>
    <t>F026.0
F026.1
F026.2</t>
  </si>
  <si>
    <t xml:space="preserve">F028.0
F028.1
</t>
  </si>
  <si>
    <t>F030
W030</t>
  </si>
  <si>
    <t xml:space="preserve">E031
</t>
  </si>
  <si>
    <t>F032
W032</t>
  </si>
  <si>
    <t>E033
W033</t>
  </si>
  <si>
    <t>F034</t>
  </si>
  <si>
    <t>E035
W035.0
W035.1</t>
  </si>
  <si>
    <t>F036
W036</t>
  </si>
  <si>
    <t>E037
W037</t>
  </si>
  <si>
    <t>F038</t>
  </si>
  <si>
    <t xml:space="preserve">
E039.0
E039.1
E039.2</t>
  </si>
  <si>
    <t>E040.0
E040.1</t>
  </si>
  <si>
    <t>F041
W041</t>
  </si>
  <si>
    <t>F042</t>
  </si>
  <si>
    <t xml:space="preserve">
E043</t>
  </si>
  <si>
    <t xml:space="preserve">
E044</t>
  </si>
  <si>
    <t xml:space="preserve">E045
</t>
  </si>
  <si>
    <t>E046.0 
E046.1 
E046.2
W046</t>
  </si>
  <si>
    <t xml:space="preserve">E049.0
E049.1
</t>
  </si>
  <si>
    <t>E050.0
E050.1</t>
  </si>
  <si>
    <t xml:space="preserve">E051.0
E051.1
</t>
  </si>
  <si>
    <t xml:space="preserve">E052.0
E052.1
</t>
  </si>
  <si>
    <t>E053.0
E053.1</t>
  </si>
  <si>
    <t>W054</t>
  </si>
  <si>
    <t>E057</t>
  </si>
  <si>
    <t>F058</t>
  </si>
  <si>
    <t>E061
W061</t>
  </si>
  <si>
    <r>
      <t xml:space="preserve">. A principal diagnosis of E05.0 </t>
    </r>
    <r>
      <rPr>
        <i/>
        <sz val="10"/>
        <rFont val="Arial"/>
        <family val="2"/>
      </rPr>
      <t xml:space="preserve">Thyrotoxicosis with diffuse goitre </t>
    </r>
    <r>
      <rPr>
        <sz val="10"/>
        <rFont val="Arial"/>
        <family val="2"/>
      </rPr>
      <t>(non-cancer-diagnosis) (pre-existing condition)</t>
    </r>
  </si>
  <si>
    <r>
      <t xml:space="preserve">. An additional diagnosis of D05.0 </t>
    </r>
    <r>
      <rPr>
        <i/>
        <sz val="10"/>
        <rFont val="Arial"/>
        <family val="2"/>
      </rPr>
      <t>Lobular carcinoma in situ of breast</t>
    </r>
    <r>
      <rPr>
        <sz val="10"/>
        <rFont val="Arial"/>
        <family val="2"/>
      </rPr>
      <t xml:space="preserve"> (cancer diagnosis), with a related morphology code of M8520/2 </t>
    </r>
    <r>
      <rPr>
        <i/>
        <sz val="10"/>
        <rFont val="Arial"/>
        <family val="2"/>
      </rPr>
      <t>Lobular carcinoma in situ NOS</t>
    </r>
    <r>
      <rPr>
        <sz val="10"/>
        <rFont val="Arial"/>
        <family val="2"/>
      </rPr>
      <t>, no available external cause, place and activity codes (pre-existing condition)</t>
    </r>
  </si>
  <si>
    <r>
      <t xml:space="preserve">. An additional diagnosis of T80.1 </t>
    </r>
    <r>
      <rPr>
        <i/>
        <sz val="10"/>
        <rFont val="Arial"/>
        <family val="2"/>
      </rPr>
      <t>Vascular complications following infusion, transfusion and therapeutic injection</t>
    </r>
    <r>
      <rPr>
        <sz val="10"/>
        <rFont val="Arial"/>
        <family val="2"/>
      </rPr>
      <t xml:space="preserve"> (where condition arose during episode of care), with an external cause of Y57.9 </t>
    </r>
    <r>
      <rPr>
        <i/>
        <sz val="10"/>
        <rFont val="Arial"/>
        <family val="2"/>
      </rPr>
      <t>Drug or medicament, unspecified causing adverse effects in therapeutic use</t>
    </r>
    <r>
      <rPr>
        <sz val="10"/>
        <rFont val="Arial"/>
        <family val="2"/>
      </rPr>
      <t xml:space="preserve">, with a place of occurrence of Y92.24 </t>
    </r>
    <r>
      <rPr>
        <i/>
        <sz val="10"/>
        <rFont val="Arial"/>
        <family val="2"/>
      </rPr>
      <t>Place of occurrence, health service area, this facility</t>
    </r>
  </si>
  <si>
    <t xml:space="preserve">METeOR Identifier - 746665, METeOR Name - Episode of care—principal diagnosis, code (ICD-10-AM 11th edn) ANN{.N[N]} </t>
  </si>
  <si>
    <t>METeOR Identifier - 746667, METeOR Name - Episode of care—additional diagnosis, code (ICD-10-AM 11th edn) ANN{.N[N]}</t>
  </si>
  <si>
    <t xml:space="preserve">METeOR Identifier - 746659, METeOR Name - Injury event—external cause, code (ICD-10-AM 11th edn) ANN{.N[N]} </t>
  </si>
  <si>
    <t>METeOR Identifier - 746661, METeOR Name - Injury event—place of occurrence, admitted patient code (ICD-10-AM 11th edn) ANN{.N[N]}</t>
  </si>
  <si>
    <t>METeOR Identifier - 746663, METeOR Name - Injury event—activity type, code (ICD-10-AM 11th edn) ANNNN</t>
  </si>
  <si>
    <t xml:space="preserve">Use METeOR definition.
1 - Verified
2 - Unverified
3 - Provisional
Supplementary value(s):
9 - Not stated / inadequately described
</t>
  </si>
  <si>
    <t xml:space="preserve">Critical error if not (1, 2, 3, 4, 5 or 9) and IHI is not blank
Warning if 9 and IHI is not blank
</t>
  </si>
  <si>
    <t xml:space="preserve">Record identifier
METeOR: 459234
</t>
  </si>
  <si>
    <t>Establishment identifier
METeOR: 269973</t>
  </si>
  <si>
    <t>Format for 2022-23 Admitted Patient Care Diagnosis Array data supply with condition onset flag</t>
  </si>
  <si>
    <t>Use NHDD/METeOR definition.
Format hhmm (zero filled) 
24 hour clock format
E.g. 3.30pm would be 1530
       12:15am would be 0015
If admission time is unknown, this field should be left blank. Please do not set an unknown time of admission to 0000 or any other default value.</t>
  </si>
  <si>
    <t>Use NHDD/METeOR definition.
Format hhmm (zero filled) 
24 hour clock format
E.g. 3.30pm would be 1530
       12:15am would be 0015
If separation time is unknown, this field should be left blank. Please do not set an unknown time of separation to 0000 or any other default value.</t>
  </si>
  <si>
    <t>Use NHDD/METeOR definition.
Coded using ACHI (12th edition).
NNNNN-NN
Order codes according to Australian Coding Standards (ACS) 12th Edition.
Please note that the code is to be reported using the full 8-character ACHI codes, including the hyphen ‘-‘ format character. The maximum number of interventions that can be reported is 50. (Blank fill if less than 50 intervention codes).</t>
  </si>
  <si>
    <t xml:space="preserve">Use METeOR definition.
The weight of the infant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</si>
  <si>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W027</t>
  </si>
  <si>
    <t xml:space="preserve">W029
</t>
  </si>
  <si>
    <t>Total leave days
METeOR: 270251</t>
  </si>
  <si>
    <t>Use NHDD/METeOR definition.
The sex of the person:
1 - male
2 - female
3 - another term
9 - not stated/inadequately described</t>
  </si>
  <si>
    <t xml:space="preserve">Use NHDD/METeOR definition.
The gender of the person:
1 - man, or boy, or male
2 - woman, or girl, or female
3 - non-binary
4 - different term
5 - prefer not to answer
9 - not stated / inadequately described
</t>
  </si>
  <si>
    <t xml:space="preserve">Use METeOR definition.
1 - Active
2 - Deceased
3 - Retired
4 - Expired
5 - Resolved
Supplementary value(s):
9 - Not stated / inadequately described
</t>
  </si>
  <si>
    <t>Gender
METeOR: 741842</t>
  </si>
  <si>
    <t>Data Quality Checks</t>
  </si>
  <si>
    <r>
      <rPr>
        <b/>
        <sz val="10"/>
        <rFont val="Arial"/>
        <family val="2"/>
      </rPr>
      <t>Critical error</t>
    </r>
    <r>
      <rPr>
        <sz val="10"/>
        <rFont val="Arial"/>
        <family val="2"/>
      </rPr>
      <t xml:space="preserve"> if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rFont val="Arial"/>
        <family val="2"/>
      </rPr>
      <t>Warning</t>
    </r>
    <r>
      <rPr>
        <sz val="10"/>
        <rFont val="Arial"/>
        <family val="2"/>
      </rPr>
      <t xml:space="preserve"> if care type is not 11 and Type of usual accommodation is (not blank or (01, 02, 03, 04, 05, 06, 07, 08, 09, 10, 11, 12, 13, 14))
</t>
    </r>
    <r>
      <rPr>
        <b/>
        <sz val="10"/>
        <color rgb="FFFF0000"/>
        <rFont val="Arial"/>
        <family val="2"/>
      </rPr>
      <t/>
    </r>
  </si>
  <si>
    <r>
      <rPr>
        <b/>
        <sz val="10"/>
        <rFont val="Arial"/>
        <family val="2"/>
      </rPr>
      <t>Critical error</t>
    </r>
    <r>
      <rPr>
        <sz val="10"/>
        <rFont val="Arial"/>
        <family val="2"/>
      </rPr>
      <t xml:space="preserve"> if not 1, 2, 3, 4, 5, 6, 7 or 9 and care type is 11
</t>
    </r>
    <r>
      <rPr>
        <b/>
        <sz val="10"/>
        <rFont val="Arial"/>
        <family val="2"/>
      </rPr>
      <t xml:space="preserve">
Warning</t>
    </r>
    <r>
      <rPr>
        <sz val="10"/>
        <rFont val="Arial"/>
        <family val="2"/>
      </rPr>
      <t xml:space="preserve"> if value is 9 and care type is 11
</t>
    </r>
    <r>
      <rPr>
        <b/>
        <sz val="10"/>
        <rFont val="Arial"/>
        <family val="2"/>
      </rPr>
      <t>Warning</t>
    </r>
    <r>
      <rPr>
        <sz val="10"/>
        <rFont val="Arial"/>
        <family val="2"/>
      </rPr>
      <t xml:space="preserve"> if care type is not 11 and Type of accommodation prior to admission is (not blank or (1, 2, 3, 4, 5, 6, 7, 9))</t>
    </r>
  </si>
  <si>
    <t>Use NHDD/METeOR definition.
In days;
E.g. 18 days would be 18.
For palliative care episode, this should be a total of all leave days reported through the palliative care phases.</t>
  </si>
  <si>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</si>
  <si>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t xml:space="preserve">Use NHDD/METeOR definitions.
Coded using ICD-10-AM, 12th Edition (Blank fill if less than 100 codes).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686100):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746665)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746667) - Format ANN.NN (left justified, blank filled). E.g. E10.11
A(7): Morphology of Neoplasm - Format ANNNN/N (left justified, blank filled). E.g. M8500/3
A(7): External Cause - admitted patient (METeOR: 746659) - Format ANN.NN (left justified, blank filled). E.g. V83.9
   (Note: A Place of occurrence is required if the External Cause is between V00 and Y84xx. An Activity when injured is required if the External Cause is between V00 and Y34)
A(7): Place of Occurrence of External Cause of Injury (METeOR: 746661) - Format Y92.NN (left justified, blank filled). E.g. Y92.85.
A(7): Activity when injured (METeOR: 746663) - Format U50(.NN) – U73(.NN) (left justified, blank filled). E.g. U65.0
Coded using ICD-10-AM, 12th Edition (Blank fill if less than 100 codes).
</t>
  </si>
  <si>
    <t xml:space="preserve">Use NHDD/METeOR definition.
In days;
E.g. 18 days would be 18. 
The total of palliative phase care leave days should equal to associated patient leave days reported in episode level data (i.e. admitted patient care).
</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</si>
  <si>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 The submission file is requested in .csv format.
</t>
  </si>
  <si>
    <r>
      <t xml:space="preserve">Critical error </t>
    </r>
    <r>
      <rPr>
        <sz val="10"/>
        <rFont val="Arial"/>
        <family val="2"/>
      </rPr>
      <t>if not blank and non-numeric
Warning if IHI is blank</t>
    </r>
  </si>
  <si>
    <r>
      <t xml:space="preserve">Critical error </t>
    </r>
    <r>
      <rPr>
        <sz val="11"/>
        <rFont val="Calibri"/>
        <family val="2"/>
        <scheme val="minor"/>
      </rPr>
      <t>if not (1, 2, 3 or 9) and IHI is not blank
Warning if 9 and IHI is not blank</t>
    </r>
  </si>
  <si>
    <t xml:space="preserve">The scope of the APC NMDS is episodes of care for admitted patients in all public and private acute and psychiatric hospitals, free standing day hospital facilities and alcohol and drug treatment centres in Australia. Hospitals operated by the Australian Defence Force, correctional authorities and in Australia's off-shore territories may also be included. Hospitals specialising in dental, ophthalmic aids and other specialised acute medical or surgical care are included.
Hospital boarders and still births are not included as they are not admitted to hospital. Posthumous organ procurement episodes are also not included.
For further details, refer to Admitted Patient Care NMDS 2022-23 (METeOR ID: 742173) and Individual Healthcare Identifier NBEDS 2022-23 (METeOR ID: 746470). 
Subacute care in this data file is identified as admitted episodes in rehabilitation care, palliative care, geriatric evaluation and management care and psychogeriatric care, whereas maintenance care is identified as non-acute care.
The scope of the subacute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2022-23 (METeOR ID: 742177) and Individual Healthcare Identifier NBEDS 2022-23 (METeOR ID: 746470).
Data is to be supplied on a financial year-to-date basis (i.e. December quarter submission includes all records serviced from 1 July 2022 to 31 December 2022 and is due on 31 March 2023). For additional details please refer to the 3 Year Data Plan or the Data Request letter.
Please note file submissions with fatal errors will be rejected from the submission process. The submission file is required in .csv format.
</t>
  </si>
  <si>
    <t>Sex
METeOR: 741686</t>
  </si>
  <si>
    <r>
      <t>Critical error</t>
    </r>
    <r>
      <rPr>
        <sz val="10"/>
        <rFont val="Arial"/>
        <family val="2"/>
      </rPr>
      <t xml:space="preserve"> if not (1, 2, 3, 4, 5 or 9)
</t>
    </r>
    <r>
      <rPr>
        <b/>
        <sz val="10"/>
        <rFont val="Arial"/>
        <family val="2"/>
      </rPr>
      <t>Warning</t>
    </r>
    <r>
      <rPr>
        <sz val="10"/>
        <rFont val="Arial"/>
        <family val="2"/>
      </rPr>
      <t xml:space="preserve"> if value is 9
</t>
    </r>
  </si>
  <si>
    <t>Area of usual residence SA2
METeOR: 747315</t>
  </si>
  <si>
    <t>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ZZZZZZZZZ - outside Autralia</t>
  </si>
  <si>
    <r>
      <rPr>
        <b/>
        <sz val="10"/>
        <rFont val="Arial"/>
        <family val="2"/>
      </rPr>
      <t xml:space="preserve">Critical Error </t>
    </r>
    <r>
      <rPr>
        <sz val="10"/>
        <rFont val="Arial"/>
        <family val="2"/>
      </rPr>
      <t xml:space="preserve">if state identifier not 0, 1, 2, 3, 4, 5, 6, 7, 8 or 9 and SA2 not ' 99999999' or 'ZZZZZZZZ'
</t>
    </r>
    <r>
      <rPr>
        <b/>
        <sz val="10"/>
        <rFont val="Arial"/>
        <family val="2"/>
      </rPr>
      <t xml:space="preserve">Critical Error </t>
    </r>
    <r>
      <rPr>
        <sz val="10"/>
        <rFont val="Arial"/>
        <family val="2"/>
      </rPr>
      <t>if Area of usual residence SA2  identifier not in the list and SA2 does not end in 99999299, 99999499, 97979799, 99999999, ZZZZZZZZ</t>
    </r>
  </si>
  <si>
    <r>
      <t xml:space="preserve">Warning </t>
    </r>
    <r>
      <rPr>
        <sz val="10"/>
        <rFont val="Arial"/>
        <family val="2"/>
      </rPr>
      <t>if not blank or record not in format hhmm</t>
    </r>
  </si>
  <si>
    <r>
      <t xml:space="preserve">Warning </t>
    </r>
    <r>
      <rPr>
        <sz val="10"/>
        <rFont val="Arial"/>
        <family val="2"/>
      </rPr>
      <t>if not blank and record not in format hhmm</t>
    </r>
  </si>
  <si>
    <t>Duration of continuous ventilatory support
METeOR: 746676</t>
  </si>
  <si>
    <t>Intervention code array
METeOR: 746669</t>
  </si>
  <si>
    <r>
      <t>Critical error</t>
    </r>
    <r>
      <rPr>
        <sz val="10"/>
        <rFont val="Arial"/>
        <family val="2"/>
      </rPr>
      <t xml:space="preserve"> if digits are not between 0-4 or 8 and care type is 5</t>
    </r>
    <r>
      <rPr>
        <b/>
        <sz val="10"/>
        <rFont val="Arial"/>
        <family val="2"/>
      </rPr>
      <t xml:space="preserve">
Critical error</t>
    </r>
    <r>
      <rPr>
        <sz val="10"/>
        <rFont val="Arial"/>
        <family val="2"/>
      </rPr>
      <t xml:space="preserve"> if between 1-4 and care type not 5</t>
    </r>
    <r>
      <rPr>
        <b/>
        <sz val="10"/>
        <rFont val="Arial"/>
        <family val="2"/>
      </rPr>
      <t xml:space="preserve">
</t>
    </r>
  </si>
  <si>
    <t xml:space="preserve">E048.0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</si>
</sst>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b/>
      <i/>
      <u/>
      <sz val="10"/>
      <name val="Arial"/>
      <family val="2"/>
    </font>
    <font>
      <b/>
      <sz val="10"/>
      <color rgb="FFFF0000"/>
      <name val="Arial"/>
      <family val="2"/>
    </font>
    <font>
      <sz val="10"/>
      <color theme="1"/>
      <name val="Arial"/>
      <family val="2"/>
    </font>
    <font>
      <sz val="11"/>
      <color indexed="20"/>
      <name val="Calibri"/>
      <family val="2"/>
    </font>
    <font>
      <i/>
      <sz val="12"/>
      <name val="Arial"/>
      <family val="2"/>
    </font>
    <font>
      <sz val="1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5" fillId="4" borderId="0" applyNumberFormat="0" applyBorder="0" applyAlignment="0" applyProtection="0"/>
  </cellStyleXfs>
  <cellXfs count="182">
    <xf numFmtId="0" fontId="0" fillId="0" borderId="0" xfId="0"/>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0" xfId="0" applyFont="1" applyAlignment="1"/>
    <xf numFmtId="0" fontId="1" fillId="2" borderId="0" xfId="0" applyFont="1" applyFill="1" applyBorder="1" applyAlignment="1"/>
    <xf numFmtId="0" fontId="1" fillId="2" borderId="0" xfId="0" applyFont="1" applyFill="1" applyBorder="1" applyAlignment="1">
      <alignment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2" fillId="2" borderId="0" xfId="0" applyFont="1" applyFill="1" applyBorder="1" applyAlignment="1">
      <alignment vertical="top"/>
    </xf>
    <xf numFmtId="0" fontId="12"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1" xfId="1" quotePrefix="1" applyNumberFormat="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1" xfId="1" applyFont="1" applyFill="1" applyBorder="1" applyAlignment="1">
      <alignment vertical="top" wrapText="1"/>
    </xf>
    <xf numFmtId="0" fontId="3" fillId="0" borderId="0" xfId="0" applyFont="1"/>
    <xf numFmtId="0" fontId="1" fillId="0" borderId="1" xfId="0" applyFont="1" applyBorder="1"/>
    <xf numFmtId="0" fontId="0" fillId="0" borderId="1" xfId="0" applyBorder="1"/>
    <xf numFmtId="0" fontId="3" fillId="0" borderId="0" xfId="0" applyFont="1" applyBorder="1"/>
    <xf numFmtId="0" fontId="1" fillId="0" borderId="0" xfId="0" applyFont="1" applyFill="1" applyBorder="1"/>
    <xf numFmtId="0" fontId="3" fillId="0" borderId="0" xfId="0" applyFont="1" applyFill="1" applyBorder="1"/>
    <xf numFmtId="0" fontId="0" fillId="0" borderId="0" xfId="0" applyBorder="1"/>
    <xf numFmtId="0" fontId="0" fillId="0" borderId="0" xfId="0" applyBorder="1" applyAlignment="1">
      <alignment horizontal="left"/>
    </xf>
    <xf numFmtId="0" fontId="1" fillId="0" borderId="0" xfId="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1" fillId="0" borderId="1" xfId="1" applyFont="1" applyFill="1" applyBorder="1" applyAlignment="1">
      <alignment horizontal="center" vertical="justify"/>
    </xf>
    <xf numFmtId="0" fontId="1" fillId="0" borderId="1" xfId="1" applyFont="1" applyBorder="1" applyAlignment="1">
      <alignment vertical="top" wrapText="1"/>
    </xf>
    <xf numFmtId="1" fontId="1" fillId="0" borderId="1" xfId="1" quotePrefix="1" applyNumberFormat="1" applyFont="1" applyBorder="1" applyAlignment="1">
      <alignment horizontal="center" vertical="top" wrapText="1"/>
    </xf>
    <xf numFmtId="0" fontId="1" fillId="0" borderId="1" xfId="1" applyFont="1" applyBorder="1" applyAlignment="1">
      <alignment horizontal="center" vertical="top" wrapText="1"/>
    </xf>
    <xf numFmtId="1" fontId="1" fillId="0" borderId="1" xfId="1" applyNumberFormat="1" applyFont="1" applyBorder="1" applyAlignment="1">
      <alignment horizontal="center" vertical="top" wrapText="1"/>
    </xf>
    <xf numFmtId="0" fontId="1" fillId="3" borderId="1" xfId="1" quotePrefix="1" applyNumberFormat="1" applyFont="1" applyFill="1" applyBorder="1" applyAlignment="1">
      <alignment horizontal="center" vertical="top" wrapText="1"/>
    </xf>
    <xf numFmtId="0" fontId="1" fillId="0" borderId="0" xfId="1" applyFill="1"/>
    <xf numFmtId="0" fontId="1" fillId="0" borderId="0" xfId="1" applyAlignment="1">
      <alignment horizontal="center"/>
    </xf>
    <xf numFmtId="0" fontId="10" fillId="0" borderId="1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9"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6" xfId="1" applyFont="1" applyBorder="1" applyAlignment="1">
      <alignment horizontal="center" vertical="center" wrapText="1"/>
    </xf>
    <xf numFmtId="0" fontId="10" fillId="0" borderId="0" xfId="1" applyFont="1"/>
    <xf numFmtId="0" fontId="10" fillId="0" borderId="0" xfId="1" applyFont="1" applyAlignment="1">
      <alignment vertical="center"/>
    </xf>
    <xf numFmtId="0" fontId="1" fillId="0" borderId="20" xfId="1" applyFont="1" applyBorder="1" applyAlignment="1">
      <alignment wrapText="1"/>
    </xf>
    <xf numFmtId="0" fontId="1" fillId="0" borderId="20" xfId="1" applyBorder="1" applyAlignment="1">
      <alignment wrapText="1"/>
    </xf>
    <xf numFmtId="0" fontId="10" fillId="0" borderId="21" xfId="1" applyFont="1" applyBorder="1" applyAlignment="1">
      <alignment horizontal="center" vertical="center" wrapText="1"/>
    </xf>
    <xf numFmtId="0" fontId="1" fillId="0" borderId="6" xfId="0" applyFont="1" applyFill="1" applyBorder="1" applyAlignment="1" applyProtection="1">
      <alignment horizontal="center" vertical="justify"/>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1" fillId="0" borderId="7" xfId="0" applyFont="1" applyFill="1" applyBorder="1" applyAlignment="1" applyProtection="1">
      <alignment horizontal="center" vertical="top" wrapText="1"/>
      <protection locked="0"/>
    </xf>
    <xf numFmtId="0" fontId="1" fillId="0" borderId="1" xfId="0" applyFont="1" applyFill="1" applyBorder="1" applyAlignment="1" applyProtection="1">
      <alignment horizontal="left" vertical="top" wrapText="1"/>
      <protection locked="0"/>
    </xf>
    <xf numFmtId="0" fontId="1" fillId="0" borderId="0" xfId="1" applyFont="1" applyFill="1" applyAlignment="1" applyProtection="1">
      <alignment vertical="top" wrapText="1"/>
      <protection locked="0"/>
    </xf>
    <xf numFmtId="0" fontId="1" fillId="0" borderId="1" xfId="1" applyFont="1" applyFill="1" applyBorder="1" applyAlignment="1" applyProtection="1">
      <alignment horizontal="center" vertical="top" wrapText="1"/>
      <protection locked="0"/>
    </xf>
    <xf numFmtId="0" fontId="1" fillId="0" borderId="1" xfId="1" applyFont="1" applyFill="1" applyBorder="1" applyAlignment="1" applyProtection="1">
      <alignment horizontal="center" vertical="top"/>
      <protection locked="0"/>
    </xf>
    <xf numFmtId="0" fontId="1" fillId="0" borderId="1" xfId="1" applyFont="1" applyFill="1" applyBorder="1" applyAlignment="1" applyProtection="1">
      <alignment vertical="top" wrapText="1"/>
      <protection locked="0"/>
    </xf>
    <xf numFmtId="0" fontId="1" fillId="0" borderId="1" xfId="0" applyFont="1" applyFill="1" applyBorder="1" applyAlignment="1" applyProtection="1">
      <alignment horizontal="center" vertical="top"/>
      <protection locked="0"/>
    </xf>
    <xf numFmtId="0" fontId="1" fillId="0" borderId="17"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Protection="1">
      <protection locked="0"/>
    </xf>
    <xf numFmtId="0" fontId="3" fillId="0" borderId="2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Fill="1" applyBorder="1" applyAlignment="1" applyProtection="1">
      <alignment vertical="top" wrapText="1"/>
      <protection locked="0"/>
    </xf>
    <xf numFmtId="0" fontId="1" fillId="0" borderId="0" xfId="0" applyFont="1" applyAlignment="1" applyProtection="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 fillId="0" borderId="0" xfId="0" applyFont="1" applyFill="1" applyProtection="1">
      <protection locked="0"/>
    </xf>
    <xf numFmtId="0" fontId="1" fillId="0" borderId="0" xfId="1" applyFont="1" applyFill="1" applyAlignment="1" applyProtection="1">
      <alignment horizontal="left" vertical="top" wrapText="1"/>
      <protection locked="0"/>
    </xf>
    <xf numFmtId="0" fontId="1" fillId="0" borderId="1" xfId="1"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29" xfId="0" applyFont="1" applyFill="1" applyBorder="1" applyAlignment="1">
      <alignment vertical="top" wrapText="1"/>
    </xf>
    <xf numFmtId="0" fontId="1" fillId="0" borderId="0" xfId="0" applyFont="1" applyFill="1"/>
    <xf numFmtId="0" fontId="9"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0" fontId="14" fillId="0" borderId="0" xfId="0" applyFont="1" applyFill="1" applyBorder="1" applyAlignment="1">
      <alignment horizontal="center" vertical="top"/>
    </xf>
    <xf numFmtId="0" fontId="1" fillId="3" borderId="1" xfId="1" applyFont="1" applyFill="1" applyBorder="1" applyAlignment="1">
      <alignment vertical="top" wrapText="1"/>
    </xf>
    <xf numFmtId="0" fontId="1" fillId="0" borderId="6" xfId="0" applyFont="1" applyFill="1" applyBorder="1"/>
    <xf numFmtId="0" fontId="1" fillId="0" borderId="3" xfId="0" applyFont="1" applyBorder="1"/>
    <xf numFmtId="0" fontId="3" fillId="0" borderId="23" xfId="0" applyFont="1" applyBorder="1"/>
    <xf numFmtId="0" fontId="3" fillId="0" borderId="24" xfId="0" applyFont="1" applyBorder="1"/>
    <xf numFmtId="0" fontId="1" fillId="0" borderId="28" xfId="0" applyFont="1" applyFill="1" applyBorder="1"/>
    <xf numFmtId="0" fontId="1" fillId="0" borderId="27" xfId="0" applyFont="1" applyBorder="1"/>
    <xf numFmtId="0" fontId="3" fillId="0" borderId="23" xfId="0" applyFont="1" applyFill="1" applyBorder="1"/>
    <xf numFmtId="0" fontId="0" fillId="0" borderId="27" xfId="0" applyBorder="1" applyAlignment="1">
      <alignment horizontal="left"/>
    </xf>
    <xf numFmtId="0" fontId="1" fillId="3" borderId="0" xfId="0" applyFont="1" applyFill="1" applyAlignment="1"/>
    <xf numFmtId="0" fontId="1" fillId="3" borderId="0" xfId="0" applyFont="1" applyFill="1" applyBorder="1" applyAlignment="1">
      <alignment vertical="top"/>
    </xf>
    <xf numFmtId="0" fontId="1" fillId="3" borderId="0" xfId="0" applyFont="1" applyFill="1" applyBorder="1" applyAlignment="1"/>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0" quotePrefix="1" applyNumberFormat="1" applyFont="1" applyFill="1" applyBorder="1" applyAlignment="1">
      <alignment horizontal="center" vertical="top" wrapText="1"/>
    </xf>
    <xf numFmtId="0" fontId="1" fillId="0" borderId="29" xfId="0" applyFont="1" applyFill="1" applyBorder="1" applyAlignment="1">
      <alignment horizontal="center" vertical="top" wrapText="1"/>
    </xf>
    <xf numFmtId="0" fontId="3" fillId="0" borderId="29" xfId="0" applyFont="1" applyFill="1" applyBorder="1" applyAlignment="1">
      <alignment vertical="top" wrapText="1"/>
    </xf>
    <xf numFmtId="0" fontId="1" fillId="0" borderId="27" xfId="0" applyFont="1" applyFill="1" applyBorder="1" applyAlignment="1">
      <alignment horizontal="center" vertical="top"/>
    </xf>
    <xf numFmtId="49" fontId="1" fillId="0" borderId="3" xfId="0" applyNumberFormat="1" applyFont="1" applyFill="1" applyBorder="1" applyAlignment="1" applyProtection="1">
      <alignment horizontal="center" vertical="top" wrapText="1"/>
      <protection locked="0"/>
    </xf>
    <xf numFmtId="0" fontId="1" fillId="0" borderId="29" xfId="0" applyFont="1" applyFill="1" applyBorder="1" applyAlignment="1" applyProtection="1">
      <alignment horizontal="center" vertical="top" wrapText="1"/>
      <protection locked="0"/>
    </xf>
    <xf numFmtId="0" fontId="3" fillId="0" borderId="29" xfId="0" applyFont="1" applyFill="1" applyBorder="1" applyAlignment="1" applyProtection="1">
      <alignment horizontal="left" vertical="top" wrapText="1"/>
      <protection locked="0"/>
    </xf>
    <xf numFmtId="49" fontId="1" fillId="0" borderId="27" xfId="0" applyNumberFormat="1" applyFont="1" applyFill="1" applyBorder="1" applyAlignment="1" applyProtection="1">
      <alignment horizontal="center" vertical="top" wrapText="1"/>
      <protection locked="0"/>
    </xf>
    <xf numFmtId="0" fontId="1" fillId="0" borderId="1" xfId="0" applyFont="1" applyFill="1" applyBorder="1" applyAlignment="1">
      <alignment horizontal="center" vertical="top"/>
    </xf>
    <xf numFmtId="49" fontId="1" fillId="0" borderId="1" xfId="0" applyNumberFormat="1" applyFont="1" applyBorder="1" applyAlignment="1">
      <alignment horizontal="center" vertical="top" wrapText="1"/>
    </xf>
    <xf numFmtId="0" fontId="3" fillId="0" borderId="24" xfId="0" applyFont="1" applyFill="1" applyBorder="1" applyAlignment="1" applyProtection="1">
      <alignment horizontal="center" vertical="center" wrapText="1"/>
      <protection locked="0"/>
    </xf>
    <xf numFmtId="0" fontId="1" fillId="0" borderId="29" xfId="1" applyFont="1" applyFill="1" applyBorder="1" applyAlignment="1" applyProtection="1">
      <alignment horizontal="center" vertical="top" wrapText="1"/>
      <protection locked="0"/>
    </xf>
    <xf numFmtId="0" fontId="1" fillId="0" borderId="29" xfId="1" applyFont="1" applyFill="1" applyBorder="1" applyAlignment="1" applyProtection="1">
      <alignment vertical="top" wrapText="1"/>
      <protection locked="0"/>
    </xf>
    <xf numFmtId="0" fontId="0" fillId="0" borderId="28" xfId="0" applyBorder="1"/>
    <xf numFmtId="0" fontId="1" fillId="0" borderId="28" xfId="0" applyFont="1" applyBorder="1"/>
    <xf numFmtId="0" fontId="1" fillId="0" borderId="27" xfId="0" applyFont="1" applyBorder="1" applyAlignment="1">
      <alignment horizontal="left"/>
    </xf>
    <xf numFmtId="0" fontId="1" fillId="0" borderId="29" xfId="0" applyFont="1" applyFill="1" applyBorder="1" applyAlignment="1" applyProtection="1">
      <alignment vertical="top" wrapText="1"/>
      <protection locked="0"/>
    </xf>
    <xf numFmtId="0" fontId="1" fillId="0" borderId="27"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protection locked="0"/>
    </xf>
    <xf numFmtId="0" fontId="3" fillId="0" borderId="1"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1" fillId="0" borderId="28" xfId="0" applyFont="1" applyFill="1" applyBorder="1" applyAlignment="1">
      <alignment horizontal="center" vertical="top"/>
    </xf>
    <xf numFmtId="0" fontId="1" fillId="0" borderId="29" xfId="1" applyFont="1" applyBorder="1" applyAlignment="1" applyProtection="1">
      <alignment vertical="top" wrapText="1"/>
      <protection locked="0"/>
    </xf>
    <xf numFmtId="0" fontId="17" fillId="0" borderId="29" xfId="0" applyFont="1" applyBorder="1" applyAlignment="1" applyProtection="1">
      <alignment horizontal="left" vertical="top" wrapText="1"/>
      <protection locked="0"/>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3" fillId="0" borderId="1" xfId="0" applyFont="1" applyBorder="1" applyAlignment="1">
      <alignment vertical="top" wrapText="1"/>
    </xf>
    <xf numFmtId="0" fontId="1" fillId="0" borderId="3" xfId="0" applyFont="1" applyBorder="1" applyAlignment="1">
      <alignment horizontal="center" vertical="top" wrapText="1"/>
    </xf>
    <xf numFmtId="0" fontId="1" fillId="0" borderId="17" xfId="0" applyFont="1" applyFill="1" applyBorder="1" applyAlignment="1" applyProtection="1">
      <alignment vertical="top" wrapText="1"/>
      <protection locked="0"/>
    </xf>
    <xf numFmtId="0" fontId="1" fillId="0" borderId="29" xfId="0" applyFont="1" applyFill="1" applyBorder="1" applyAlignment="1" applyProtection="1">
      <alignment horizontal="left" vertical="top" wrapText="1"/>
      <protection locked="0"/>
    </xf>
    <xf numFmtId="0" fontId="1" fillId="0" borderId="29" xfId="1" applyFont="1" applyFill="1" applyBorder="1" applyAlignment="1" applyProtection="1">
      <alignment horizontal="center" vertical="top"/>
      <protection locked="0"/>
    </xf>
    <xf numFmtId="0" fontId="1" fillId="0" borderId="29" xfId="1"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wrapText="1"/>
      <protection locked="0"/>
    </xf>
    <xf numFmtId="0" fontId="1" fillId="0" borderId="4" xfId="0" applyFont="1" applyBorder="1" applyAlignment="1" applyProtection="1">
      <alignment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3" xfId="1" applyFont="1" applyBorder="1" applyAlignment="1">
      <alignment vertical="center" wrapText="1"/>
    </xf>
    <xf numFmtId="0" fontId="1" fillId="0" borderId="4" xfId="1" applyFont="1" applyBorder="1" applyAlignment="1">
      <alignment vertical="center" wrapText="1"/>
    </xf>
    <xf numFmtId="0" fontId="1" fillId="0" borderId="6" xfId="1" applyFont="1" applyBorder="1" applyAlignment="1">
      <alignment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1"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10" xfId="1" applyFont="1" applyBorder="1" applyAlignment="1">
      <alignment vertical="center"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cellXfs>
  <cellStyles count="3">
    <cellStyle name="Bad 2" xfId="2" xr:uid="{00000000-0005-0000-0000-000000000000}"/>
    <cellStyle name="Normal" xfId="0" builtinId="0"/>
    <cellStyle name="Normal 2" xfId="1" xr:uid="{00000000-0005-0000-0000-000002000000}"/>
  </cellStyles>
  <dxfs count="34">
    <dxf>
      <alignment horizontal="left" vertical="bottom" textRotation="0" wrapText="0" indent="0" justifyLastLine="0" shrinkToFit="0" readingOrder="0"/>
      <border diagonalUp="0" diagonalDown="0">
        <left style="thin">
          <color auto="1"/>
        </left>
        <right/>
        <top style="thin">
          <color indexed="64"/>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protection locked="0" hidden="0"/>
    </dxf>
    <dxf>
      <font>
        <strike val="0"/>
        <outline val="0"/>
        <shadow val="0"/>
        <u val="none"/>
        <vertAlign val="baseline"/>
        <sz val="10"/>
        <color auto="1"/>
        <name val="Arial"/>
        <scheme val="none"/>
      </font>
      <fill>
        <patternFill patternType="none">
          <fgColor indexed="64"/>
          <bgColor auto="1"/>
        </patternFill>
      </fill>
      <alignment horizontal="lef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none">
          <fgColor indexed="64"/>
          <bgColor auto="1"/>
        </patternFill>
      </fill>
      <protection locked="0" hidden="0"/>
    </dxf>
    <dxf>
      <font>
        <strike val="0"/>
        <outline val="0"/>
        <shadow val="0"/>
        <u val="none"/>
        <vertAlign val="baseline"/>
        <sz val="10"/>
        <color auto="1"/>
        <name val="Arial"/>
        <scheme val="none"/>
      </font>
      <fill>
        <patternFill patternType="none">
          <fgColor indexed="64"/>
          <bgColor auto="1"/>
        </patternFill>
      </fill>
      <protection locked="0" hidden="0"/>
    </dxf>
    <dxf>
      <font>
        <strike val="0"/>
        <outline val="0"/>
        <shadow val="0"/>
        <u val="none"/>
        <vertAlign val="baseline"/>
        <sz val="10"/>
        <color auto="1"/>
        <name val="Arial"/>
        <scheme val="none"/>
      </font>
      <fill>
        <patternFill patternType="none">
          <fgColor indexed="64"/>
          <bgColor auto="1"/>
        </patternFill>
      </fill>
      <alignment horizontal="left" vertical="top" textRotation="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auto="1"/>
        </right>
        <top style="thin">
          <color indexed="64"/>
        </top>
        <bottom/>
      </border>
      <protection locked="0" hidden="0"/>
    </dxf>
    <dxf>
      <border outline="0">
        <left style="thin">
          <color auto="1"/>
        </left>
        <right style="thin">
          <color auto="1"/>
        </right>
        <top style="thin">
          <color indexed="64"/>
        </top>
        <bottom style="thin">
          <color auto="1"/>
        </bottom>
      </border>
    </dxf>
    <dxf>
      <font>
        <strike val="0"/>
        <outline val="0"/>
        <shadow val="0"/>
        <u val="none"/>
        <vertAlign val="baseline"/>
        <sz val="10"/>
        <color auto="1"/>
        <name val="Arial"/>
        <scheme val="none"/>
      </font>
      <fill>
        <patternFill patternType="none">
          <fgColor indexed="64"/>
          <bgColor auto="1"/>
        </patternFill>
      </fill>
      <protection locked="0" hidden="0"/>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G64" totalsRowShown="0" headerRowDxfId="33" dataDxfId="31" headerRowBorderDxfId="32" tableBorderDxfId="30">
  <autoFilter ref="A3:G64" xr:uid="{00000000-0009-0000-0100-000001000000}"/>
  <tableColumns count="7">
    <tableColumn id="1" xr3:uid="{00000000-0010-0000-0000-000001000000}" name="Item_x000a_No" dataDxfId="29"/>
    <tableColumn id="2" xr3:uid="{00000000-0010-0000-0000-000002000000}" name="    Data item                                                                                                                                                  " dataDxfId="28"/>
    <tableColumn id="4" xr3:uid="{00000000-0010-0000-0000-000004000000}" name="Type &amp; size" dataDxfId="27"/>
    <tableColumn id="5" xr3:uid="{00000000-0010-0000-0000-000005000000}" name="No of fields" dataDxfId="26"/>
    <tableColumn id="6" xr3:uid="{00000000-0010-0000-0000-000006000000}" name="Valid values / Notes" dataDxfId="25"/>
    <tableColumn id="7" xr3:uid="{00000000-0010-0000-0000-000007000000}" name="Data Quality Checks" dataDxfId="24"/>
    <tableColumn id="8" xr3:uid="{00000000-0010-0000-0000-000008000000}" name="Error_x000a_Code"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3:G17" totalsRowShown="0" headerRowDxfId="22" dataDxfId="20" headerRowBorderDxfId="21" tableBorderDxfId="19" totalsRowBorderDxfId="18">
  <autoFilter ref="A3:G17" xr:uid="{00000000-0009-0000-0100-000003000000}"/>
  <tableColumns count="7">
    <tableColumn id="1" xr3:uid="{00000000-0010-0000-0100-000001000000}" name="Item_x000a_No." dataDxfId="17"/>
    <tableColumn id="2" xr3:uid="{00000000-0010-0000-0100-000002000000}" name="Data item" dataDxfId="16"/>
    <tableColumn id="4" xr3:uid="{00000000-0010-0000-0100-000004000000}" name="Type &amp; size" dataDxfId="15"/>
    <tableColumn id="5" xr3:uid="{00000000-0010-0000-0100-000005000000}" name="No. of field" dataDxfId="14"/>
    <tableColumn id="6" xr3:uid="{00000000-0010-0000-0100-000006000000}" name="Valid values / Notes" dataDxfId="13"/>
    <tableColumn id="7" xr3:uid="{00000000-0010-0000-0100-000007000000}" name="Data Quality Checks" dataDxfId="12"/>
    <tableColumn id="8" xr3:uid="{00000000-0010-0000-0100-000008000000}" name="Error_x000a_Code" dataDxfId="11"/>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B18" totalsRowShown="0" headerRowDxfId="10" headerRowBorderDxfId="9" tableBorderDxfId="8" totalsRowBorderDxfId="7">
  <autoFilter ref="A10:B18" xr:uid="{00000000-0009-0000-0100-000004000000}"/>
  <tableColumns count="2">
    <tableColumn id="1" xr3:uid="{00000000-0010-0000-0300-000001000000}" name="State/Territory" dataDxfId="6"/>
    <tableColumn id="2" xr3:uid="{00000000-0010-0000-0300-000002000000}" name="Value"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1:B25" totalsRowShown="0" headerRowBorderDxfId="4" tableBorderDxfId="3" totalsRowBorderDxfId="2">
  <autoFilter ref="A21:B25" xr:uid="{00000000-0009-0000-0100-000005000000}"/>
  <tableColumns count="2">
    <tableColumn id="1" xr3:uid="{00000000-0010-0000-0400-000001000000}" name="Year and Quarter" dataDxfId="1"/>
    <tableColumn id="2" xr3:uid="{00000000-0010-0000-0400-000002000000}"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O64"/>
  <sheetViews>
    <sheetView tabSelected="1" zoomScaleNormal="100" workbookViewId="0">
      <selection sqref="A1:G1"/>
    </sheetView>
  </sheetViews>
  <sheetFormatPr defaultColWidth="9.140625" defaultRowHeight="12.75" x14ac:dyDescent="0.2"/>
  <cols>
    <col min="1" max="1" width="6.42578125" style="81" customWidth="1"/>
    <col min="2" max="2" width="18" style="86" customWidth="1"/>
    <col min="3" max="3" width="14.42578125" style="79" customWidth="1"/>
    <col min="4" max="4" width="10.140625" style="80" customWidth="1"/>
    <col min="5" max="5" width="64.28515625" style="73" customWidth="1"/>
    <col min="6" max="6" width="53" style="86" bestFit="1" customWidth="1"/>
    <col min="7" max="7" width="9.7109375" style="80" customWidth="1"/>
    <col min="8" max="26" width="6.7109375" style="73" customWidth="1"/>
    <col min="27" max="16384" width="9.140625" style="73"/>
  </cols>
  <sheetData>
    <row r="1" spans="1:7" ht="15.75" x14ac:dyDescent="0.2">
      <c r="A1" s="150" t="s">
        <v>339</v>
      </c>
      <c r="B1" s="150"/>
      <c r="C1" s="150"/>
      <c r="D1" s="150"/>
      <c r="E1" s="150"/>
      <c r="F1" s="150"/>
      <c r="G1" s="150"/>
    </row>
    <row r="2" spans="1:7" ht="359.25" customHeight="1" x14ac:dyDescent="0.2">
      <c r="A2" s="151" t="s">
        <v>452</v>
      </c>
      <c r="B2" s="152"/>
      <c r="C2" s="152"/>
      <c r="D2" s="152"/>
      <c r="E2" s="152"/>
      <c r="F2" s="152"/>
      <c r="G2" s="152"/>
    </row>
    <row r="3" spans="1:7" ht="25.5" x14ac:dyDescent="0.2">
      <c r="A3" s="74" t="s">
        <v>30</v>
      </c>
      <c r="B3" s="75" t="s">
        <v>44</v>
      </c>
      <c r="C3" s="75" t="s">
        <v>40</v>
      </c>
      <c r="D3" s="75" t="s">
        <v>26</v>
      </c>
      <c r="E3" s="75" t="s">
        <v>15</v>
      </c>
      <c r="F3" s="75" t="s">
        <v>442</v>
      </c>
      <c r="G3" s="127" t="s">
        <v>59</v>
      </c>
    </row>
    <row r="4" spans="1:7" ht="54" customHeight="1" x14ac:dyDescent="0.2">
      <c r="A4" s="59">
        <v>1</v>
      </c>
      <c r="B4" s="65" t="s">
        <v>219</v>
      </c>
      <c r="C4" s="61" t="s">
        <v>91</v>
      </c>
      <c r="D4" s="61">
        <v>1</v>
      </c>
      <c r="E4" s="60" t="s">
        <v>176</v>
      </c>
      <c r="F4" s="63" t="s">
        <v>177</v>
      </c>
      <c r="G4" s="62" t="s">
        <v>149</v>
      </c>
    </row>
    <row r="5" spans="1:7" ht="362.25" customHeight="1" x14ac:dyDescent="0.2">
      <c r="A5" s="59">
        <v>2</v>
      </c>
      <c r="B5" s="65" t="s">
        <v>145</v>
      </c>
      <c r="C5" s="61" t="s">
        <v>12</v>
      </c>
      <c r="D5" s="61">
        <v>1</v>
      </c>
      <c r="E5" s="60" t="s">
        <v>321</v>
      </c>
      <c r="F5" s="63" t="s">
        <v>304</v>
      </c>
      <c r="G5" s="62" t="s">
        <v>305</v>
      </c>
    </row>
    <row r="6" spans="1:7" ht="146.25" customHeight="1" x14ac:dyDescent="0.2">
      <c r="A6" s="59">
        <v>3</v>
      </c>
      <c r="B6" s="65" t="s">
        <v>232</v>
      </c>
      <c r="C6" s="61" t="s">
        <v>46</v>
      </c>
      <c r="D6" s="61">
        <v>1</v>
      </c>
      <c r="E6" s="60" t="s">
        <v>282</v>
      </c>
      <c r="F6" s="63" t="s">
        <v>291</v>
      </c>
      <c r="G6" s="62" t="s">
        <v>94</v>
      </c>
    </row>
    <row r="7" spans="1:7" ht="51" x14ac:dyDescent="0.2">
      <c r="A7" s="59">
        <v>4</v>
      </c>
      <c r="B7" s="65" t="s">
        <v>3</v>
      </c>
      <c r="C7" s="61" t="s">
        <v>62</v>
      </c>
      <c r="D7" s="61">
        <v>1</v>
      </c>
      <c r="E7" s="60" t="s">
        <v>205</v>
      </c>
      <c r="F7" s="63" t="s">
        <v>295</v>
      </c>
      <c r="G7" s="62" t="s">
        <v>296</v>
      </c>
    </row>
    <row r="8" spans="1:7" ht="128.44999999999999" customHeight="1" x14ac:dyDescent="0.2">
      <c r="A8" s="59">
        <v>5</v>
      </c>
      <c r="B8" s="65" t="s">
        <v>453</v>
      </c>
      <c r="C8" s="61" t="s">
        <v>46</v>
      </c>
      <c r="D8" s="61">
        <v>1</v>
      </c>
      <c r="E8" s="60" t="s">
        <v>438</v>
      </c>
      <c r="F8" s="63" t="s">
        <v>292</v>
      </c>
      <c r="G8" s="62" t="s">
        <v>93</v>
      </c>
    </row>
    <row r="9" spans="1:7" ht="114.75" x14ac:dyDescent="0.2">
      <c r="A9" s="59">
        <v>6</v>
      </c>
      <c r="B9" s="65" t="s">
        <v>441</v>
      </c>
      <c r="C9" s="61" t="s">
        <v>46</v>
      </c>
      <c r="D9" s="61">
        <v>1</v>
      </c>
      <c r="E9" s="60" t="s">
        <v>439</v>
      </c>
      <c r="F9" s="63" t="s">
        <v>454</v>
      </c>
      <c r="G9" s="62" t="s">
        <v>374</v>
      </c>
    </row>
    <row r="10" spans="1:7" ht="168.75" customHeight="1" x14ac:dyDescent="0.2">
      <c r="A10" s="59">
        <v>7</v>
      </c>
      <c r="B10" s="65" t="s">
        <v>4</v>
      </c>
      <c r="C10" s="61" t="s">
        <v>322</v>
      </c>
      <c r="D10" s="61">
        <v>1</v>
      </c>
      <c r="E10" s="60" t="s">
        <v>287</v>
      </c>
      <c r="F10" s="63" t="s">
        <v>283</v>
      </c>
      <c r="G10" s="62" t="s">
        <v>375</v>
      </c>
    </row>
    <row r="11" spans="1:7" ht="82.5" customHeight="1" x14ac:dyDescent="0.2">
      <c r="A11" s="59">
        <v>8</v>
      </c>
      <c r="B11" s="65" t="s">
        <v>217</v>
      </c>
      <c r="C11" s="61" t="s">
        <v>14</v>
      </c>
      <c r="D11" s="61">
        <v>1</v>
      </c>
      <c r="E11" s="60" t="s">
        <v>243</v>
      </c>
      <c r="F11" s="63" t="s">
        <v>297</v>
      </c>
      <c r="G11" s="62" t="s">
        <v>376</v>
      </c>
    </row>
    <row r="12" spans="1:7" ht="156" customHeight="1" x14ac:dyDescent="0.2">
      <c r="A12" s="59">
        <v>9</v>
      </c>
      <c r="B12" s="65" t="s">
        <v>172</v>
      </c>
      <c r="C12" s="61" t="s">
        <v>46</v>
      </c>
      <c r="D12" s="61">
        <v>1</v>
      </c>
      <c r="E12" s="60" t="s">
        <v>39</v>
      </c>
      <c r="F12" s="65" t="s">
        <v>293</v>
      </c>
      <c r="G12" s="62" t="s">
        <v>377</v>
      </c>
    </row>
    <row r="13" spans="1:7" ht="347.25" customHeight="1" x14ac:dyDescent="0.2">
      <c r="A13" s="59">
        <v>10</v>
      </c>
      <c r="B13" s="65" t="s">
        <v>107</v>
      </c>
      <c r="C13" s="61" t="s">
        <v>46</v>
      </c>
      <c r="D13" s="61">
        <v>1</v>
      </c>
      <c r="E13" s="60" t="s">
        <v>158</v>
      </c>
      <c r="F13" s="65" t="s">
        <v>288</v>
      </c>
      <c r="G13" s="62" t="s">
        <v>378</v>
      </c>
    </row>
    <row r="14" spans="1:7" ht="357" x14ac:dyDescent="0.2">
      <c r="A14" s="59">
        <v>11</v>
      </c>
      <c r="B14" s="65" t="s">
        <v>455</v>
      </c>
      <c r="C14" s="61" t="s">
        <v>50</v>
      </c>
      <c r="D14" s="64">
        <v>1</v>
      </c>
      <c r="E14" s="60" t="s">
        <v>456</v>
      </c>
      <c r="F14" s="142" t="s">
        <v>457</v>
      </c>
      <c r="G14" s="62" t="s">
        <v>379</v>
      </c>
    </row>
    <row r="15" spans="1:7" ht="357" customHeight="1" x14ac:dyDescent="0.2">
      <c r="A15" s="59">
        <v>12</v>
      </c>
      <c r="B15" s="65" t="s">
        <v>210</v>
      </c>
      <c r="C15" s="61" t="s">
        <v>14</v>
      </c>
      <c r="D15" s="61">
        <v>1</v>
      </c>
      <c r="E15" s="60" t="s">
        <v>244</v>
      </c>
      <c r="F15" s="63" t="s">
        <v>294</v>
      </c>
      <c r="G15" s="62" t="s">
        <v>380</v>
      </c>
    </row>
    <row r="16" spans="1:7" ht="207" customHeight="1" x14ac:dyDescent="0.2">
      <c r="A16" s="59">
        <v>13</v>
      </c>
      <c r="B16" s="65" t="s">
        <v>323</v>
      </c>
      <c r="C16" s="61" t="s">
        <v>179</v>
      </c>
      <c r="D16" s="61">
        <v>1</v>
      </c>
      <c r="E16" s="60" t="s">
        <v>246</v>
      </c>
      <c r="F16" s="65" t="s">
        <v>443</v>
      </c>
      <c r="G16" s="62" t="s">
        <v>381</v>
      </c>
    </row>
    <row r="17" spans="1:7" ht="204" x14ac:dyDescent="0.2">
      <c r="A17" s="59">
        <v>14</v>
      </c>
      <c r="B17" s="65" t="s">
        <v>324</v>
      </c>
      <c r="C17" s="61" t="s">
        <v>46</v>
      </c>
      <c r="D17" s="61">
        <v>1</v>
      </c>
      <c r="E17" s="60" t="s">
        <v>173</v>
      </c>
      <c r="F17" s="65" t="s">
        <v>444</v>
      </c>
      <c r="G17" s="62" t="s">
        <v>382</v>
      </c>
    </row>
    <row r="18" spans="1:7" ht="140.25" x14ac:dyDescent="0.2">
      <c r="A18" s="59">
        <v>15</v>
      </c>
      <c r="B18" s="65" t="s">
        <v>108</v>
      </c>
      <c r="C18" s="61" t="s">
        <v>46</v>
      </c>
      <c r="D18" s="61">
        <v>1</v>
      </c>
      <c r="E18" s="60" t="s">
        <v>157</v>
      </c>
      <c r="F18" s="65" t="s">
        <v>284</v>
      </c>
      <c r="G18" s="62" t="s">
        <v>146</v>
      </c>
    </row>
    <row r="19" spans="1:7" ht="64.5" customHeight="1" x14ac:dyDescent="0.2">
      <c r="A19" s="59">
        <v>16</v>
      </c>
      <c r="B19" s="65" t="s">
        <v>109</v>
      </c>
      <c r="C19" s="61" t="s">
        <v>46</v>
      </c>
      <c r="D19" s="61">
        <v>1</v>
      </c>
      <c r="E19" s="60" t="s">
        <v>285</v>
      </c>
      <c r="F19" s="65" t="s">
        <v>148</v>
      </c>
      <c r="G19" s="62" t="s">
        <v>383</v>
      </c>
    </row>
    <row r="20" spans="1:7" ht="59.25" customHeight="1" x14ac:dyDescent="0.2">
      <c r="A20" s="59">
        <v>17</v>
      </c>
      <c r="B20" s="65" t="s">
        <v>36</v>
      </c>
      <c r="C20" s="61" t="s">
        <v>46</v>
      </c>
      <c r="D20" s="61">
        <v>1</v>
      </c>
      <c r="E20" s="60" t="s">
        <v>92</v>
      </c>
      <c r="F20" s="63" t="s">
        <v>265</v>
      </c>
      <c r="G20" s="62" t="s">
        <v>298</v>
      </c>
    </row>
    <row r="21" spans="1:7" ht="60" customHeight="1" x14ac:dyDescent="0.2">
      <c r="A21" s="59">
        <v>18</v>
      </c>
      <c r="B21" s="65" t="s">
        <v>174</v>
      </c>
      <c r="C21" s="61" t="s">
        <v>46</v>
      </c>
      <c r="D21" s="61">
        <v>1</v>
      </c>
      <c r="E21" s="60" t="s">
        <v>45</v>
      </c>
      <c r="F21" s="63" t="s">
        <v>266</v>
      </c>
      <c r="G21" s="62" t="s">
        <v>277</v>
      </c>
    </row>
    <row r="22" spans="1:7" ht="51" x14ac:dyDescent="0.2">
      <c r="A22" s="59">
        <v>19</v>
      </c>
      <c r="B22" s="65" t="s">
        <v>60</v>
      </c>
      <c r="C22" s="61" t="s">
        <v>46</v>
      </c>
      <c r="D22" s="61">
        <v>1</v>
      </c>
      <c r="E22" s="60" t="s">
        <v>37</v>
      </c>
      <c r="F22" s="63" t="s">
        <v>267</v>
      </c>
      <c r="G22" s="62" t="s">
        <v>384</v>
      </c>
    </row>
    <row r="23" spans="1:7" ht="242.25" x14ac:dyDescent="0.2">
      <c r="A23" s="59">
        <v>20</v>
      </c>
      <c r="B23" s="65" t="s">
        <v>216</v>
      </c>
      <c r="C23" s="61" t="s">
        <v>179</v>
      </c>
      <c r="D23" s="61">
        <v>1</v>
      </c>
      <c r="E23" s="60" t="s">
        <v>320</v>
      </c>
      <c r="F23" s="63" t="s">
        <v>269</v>
      </c>
      <c r="G23" s="62" t="s">
        <v>385</v>
      </c>
    </row>
    <row r="24" spans="1:7" ht="216.75" x14ac:dyDescent="0.2">
      <c r="A24" s="59">
        <v>21</v>
      </c>
      <c r="B24" s="65" t="s">
        <v>250</v>
      </c>
      <c r="C24" s="61" t="s">
        <v>61</v>
      </c>
      <c r="D24" s="61">
        <v>1</v>
      </c>
      <c r="E24" s="60" t="s">
        <v>251</v>
      </c>
      <c r="F24" s="63" t="s">
        <v>268</v>
      </c>
      <c r="G24" s="62" t="s">
        <v>278</v>
      </c>
    </row>
    <row r="25" spans="1:7" ht="127.5" x14ac:dyDescent="0.2">
      <c r="A25" s="59">
        <v>22</v>
      </c>
      <c r="B25" s="65" t="s">
        <v>302</v>
      </c>
      <c r="C25" s="61" t="s">
        <v>10</v>
      </c>
      <c r="D25" s="61">
        <v>1</v>
      </c>
      <c r="E25" s="60" t="s">
        <v>247</v>
      </c>
      <c r="F25" s="63" t="s">
        <v>299</v>
      </c>
      <c r="G25" s="62" t="s">
        <v>386</v>
      </c>
    </row>
    <row r="26" spans="1:7" ht="89.25" x14ac:dyDescent="0.2">
      <c r="A26" s="59">
        <v>23</v>
      </c>
      <c r="B26" s="65" t="s">
        <v>303</v>
      </c>
      <c r="C26" s="61" t="s">
        <v>10</v>
      </c>
      <c r="D26" s="61">
        <v>1</v>
      </c>
      <c r="E26" s="60" t="s">
        <v>248</v>
      </c>
      <c r="F26" s="63" t="s">
        <v>301</v>
      </c>
      <c r="G26" s="62" t="s">
        <v>387</v>
      </c>
    </row>
    <row r="27" spans="1:7" ht="102" x14ac:dyDescent="0.2">
      <c r="A27" s="59">
        <v>24</v>
      </c>
      <c r="B27" s="65" t="s">
        <v>336</v>
      </c>
      <c r="C27" s="61" t="s">
        <v>47</v>
      </c>
      <c r="D27" s="61">
        <v>1</v>
      </c>
      <c r="E27" s="60" t="s">
        <v>150</v>
      </c>
      <c r="F27" s="65" t="s">
        <v>270</v>
      </c>
      <c r="G27" s="62" t="s">
        <v>388</v>
      </c>
    </row>
    <row r="28" spans="1:7" ht="191.25" x14ac:dyDescent="0.2">
      <c r="A28" s="59">
        <v>25</v>
      </c>
      <c r="B28" s="65" t="s">
        <v>110</v>
      </c>
      <c r="C28" s="61" t="s">
        <v>46</v>
      </c>
      <c r="D28" s="61">
        <v>1</v>
      </c>
      <c r="E28" s="60" t="s">
        <v>147</v>
      </c>
      <c r="F28" s="65" t="s">
        <v>258</v>
      </c>
      <c r="G28" s="62" t="s">
        <v>389</v>
      </c>
    </row>
    <row r="29" spans="1:7" ht="76.5" x14ac:dyDescent="0.2">
      <c r="A29" s="59">
        <v>26</v>
      </c>
      <c r="B29" s="65" t="s">
        <v>233</v>
      </c>
      <c r="C29" s="61" t="s">
        <v>13</v>
      </c>
      <c r="D29" s="61">
        <v>1</v>
      </c>
      <c r="E29" s="60" t="s">
        <v>346</v>
      </c>
      <c r="F29" s="65" t="s">
        <v>347</v>
      </c>
      <c r="G29" s="62" t="s">
        <v>390</v>
      </c>
    </row>
    <row r="30" spans="1:7" ht="124.5" customHeight="1" x14ac:dyDescent="0.2">
      <c r="A30" s="59">
        <v>27</v>
      </c>
      <c r="B30" s="65" t="s">
        <v>367</v>
      </c>
      <c r="C30" s="143" t="s">
        <v>368</v>
      </c>
      <c r="D30" s="61">
        <v>1</v>
      </c>
      <c r="E30" s="142" t="s">
        <v>431</v>
      </c>
      <c r="F30" s="144" t="s">
        <v>458</v>
      </c>
      <c r="G30" s="145" t="s">
        <v>435</v>
      </c>
    </row>
    <row r="31" spans="1:7" ht="76.5" x14ac:dyDescent="0.2">
      <c r="A31" s="59">
        <v>28</v>
      </c>
      <c r="B31" s="65" t="s">
        <v>8</v>
      </c>
      <c r="C31" s="61" t="s">
        <v>13</v>
      </c>
      <c r="D31" s="61">
        <v>1</v>
      </c>
      <c r="E31" s="60" t="s">
        <v>348</v>
      </c>
      <c r="F31" s="63" t="s">
        <v>349</v>
      </c>
      <c r="G31" s="62" t="s">
        <v>391</v>
      </c>
    </row>
    <row r="32" spans="1:7" ht="102" x14ac:dyDescent="0.2">
      <c r="A32" s="59">
        <v>29</v>
      </c>
      <c r="B32" s="65" t="s">
        <v>369</v>
      </c>
      <c r="C32" s="143" t="s">
        <v>368</v>
      </c>
      <c r="D32" s="61">
        <v>1</v>
      </c>
      <c r="E32" s="142" t="s">
        <v>432</v>
      </c>
      <c r="F32" s="144" t="s">
        <v>459</v>
      </c>
      <c r="G32" s="145" t="s">
        <v>436</v>
      </c>
    </row>
    <row r="33" spans="1:15" ht="198.75" customHeight="1" x14ac:dyDescent="0.2">
      <c r="A33" s="59">
        <v>30</v>
      </c>
      <c r="B33" s="65" t="s">
        <v>9</v>
      </c>
      <c r="C33" s="61" t="s">
        <v>105</v>
      </c>
      <c r="D33" s="61">
        <v>1</v>
      </c>
      <c r="E33" s="60" t="s">
        <v>445</v>
      </c>
      <c r="F33" s="65" t="s">
        <v>271</v>
      </c>
      <c r="G33" s="62" t="s">
        <v>392</v>
      </c>
      <c r="K33" s="76"/>
      <c r="L33" s="76"/>
      <c r="M33" s="76"/>
      <c r="N33" s="76"/>
      <c r="O33" s="76"/>
    </row>
    <row r="34" spans="1:15" ht="78.75" customHeight="1" x14ac:dyDescent="0.2">
      <c r="A34" s="59">
        <v>31</v>
      </c>
      <c r="B34" s="65" t="s">
        <v>6</v>
      </c>
      <c r="C34" s="61" t="s">
        <v>179</v>
      </c>
      <c r="D34" s="61">
        <v>1</v>
      </c>
      <c r="E34" s="60" t="s">
        <v>189</v>
      </c>
      <c r="F34" s="65" t="s">
        <v>188</v>
      </c>
      <c r="G34" s="62" t="s">
        <v>393</v>
      </c>
      <c r="K34" s="76"/>
      <c r="L34" s="77"/>
      <c r="M34" s="76"/>
      <c r="N34" s="76"/>
      <c r="O34" s="76"/>
    </row>
    <row r="35" spans="1:15" ht="63.75" x14ac:dyDescent="0.2">
      <c r="A35" s="59">
        <v>32</v>
      </c>
      <c r="B35" s="65" t="s">
        <v>212</v>
      </c>
      <c r="C35" s="61" t="s">
        <v>46</v>
      </c>
      <c r="D35" s="61">
        <v>1</v>
      </c>
      <c r="E35" s="60" t="s">
        <v>0</v>
      </c>
      <c r="F35" s="63" t="s">
        <v>272</v>
      </c>
      <c r="G35" s="62" t="s">
        <v>394</v>
      </c>
    </row>
    <row r="36" spans="1:15" ht="204.75" customHeight="1" x14ac:dyDescent="0.2">
      <c r="A36" s="59">
        <v>33</v>
      </c>
      <c r="B36" s="65" t="s">
        <v>7</v>
      </c>
      <c r="C36" s="61" t="s">
        <v>46</v>
      </c>
      <c r="D36" s="61">
        <v>1</v>
      </c>
      <c r="E36" s="60" t="s">
        <v>224</v>
      </c>
      <c r="F36" s="63" t="s">
        <v>160</v>
      </c>
      <c r="G36" s="62" t="s">
        <v>395</v>
      </c>
    </row>
    <row r="37" spans="1:15" ht="177" customHeight="1" x14ac:dyDescent="0.2">
      <c r="A37" s="59">
        <v>34</v>
      </c>
      <c r="B37" s="65" t="s">
        <v>325</v>
      </c>
      <c r="C37" s="61" t="s">
        <v>179</v>
      </c>
      <c r="D37" s="61">
        <v>1</v>
      </c>
      <c r="E37" s="60" t="s">
        <v>326</v>
      </c>
      <c r="F37" s="63" t="s">
        <v>327</v>
      </c>
      <c r="G37" s="62" t="s">
        <v>396</v>
      </c>
    </row>
    <row r="38" spans="1:15" ht="165.75" x14ac:dyDescent="0.2">
      <c r="A38" s="59">
        <v>35</v>
      </c>
      <c r="B38" s="65" t="s">
        <v>191</v>
      </c>
      <c r="C38" s="61" t="s">
        <v>46</v>
      </c>
      <c r="D38" s="61">
        <v>1</v>
      </c>
      <c r="E38" s="60" t="s">
        <v>159</v>
      </c>
      <c r="F38" s="65" t="s">
        <v>289</v>
      </c>
      <c r="G38" s="62" t="s">
        <v>397</v>
      </c>
    </row>
    <row r="39" spans="1:15" ht="168.75" customHeight="1" x14ac:dyDescent="0.2">
      <c r="A39" s="59">
        <v>36</v>
      </c>
      <c r="B39" s="65" t="s">
        <v>38</v>
      </c>
      <c r="C39" s="61" t="s">
        <v>14</v>
      </c>
      <c r="D39" s="61">
        <v>1</v>
      </c>
      <c r="E39" s="60" t="s">
        <v>434</v>
      </c>
      <c r="F39" s="63" t="s">
        <v>286</v>
      </c>
      <c r="G39" s="62" t="s">
        <v>398</v>
      </c>
    </row>
    <row r="40" spans="1:15" s="78" customFormat="1" ht="51" x14ac:dyDescent="0.2">
      <c r="A40" s="59">
        <v>37</v>
      </c>
      <c r="B40" s="65" t="s">
        <v>5</v>
      </c>
      <c r="C40" s="61" t="s">
        <v>46</v>
      </c>
      <c r="D40" s="61">
        <v>1</v>
      </c>
      <c r="E40" s="60" t="s">
        <v>242</v>
      </c>
      <c r="F40" s="63" t="s">
        <v>211</v>
      </c>
      <c r="G40" s="62" t="s">
        <v>399</v>
      </c>
    </row>
    <row r="41" spans="1:15" ht="63.75" x14ac:dyDescent="0.2">
      <c r="A41" s="59">
        <v>38</v>
      </c>
      <c r="B41" s="65" t="s">
        <v>213</v>
      </c>
      <c r="C41" s="61" t="s">
        <v>105</v>
      </c>
      <c r="D41" s="61">
        <v>1</v>
      </c>
      <c r="E41" s="60" t="s">
        <v>249</v>
      </c>
      <c r="F41" s="63" t="s">
        <v>273</v>
      </c>
      <c r="G41" s="62" t="s">
        <v>400</v>
      </c>
    </row>
    <row r="42" spans="1:15" ht="369.75" x14ac:dyDescent="0.2">
      <c r="A42" s="59">
        <v>39</v>
      </c>
      <c r="B42" s="65" t="s">
        <v>55</v>
      </c>
      <c r="C42" s="61" t="s">
        <v>12</v>
      </c>
      <c r="D42" s="64">
        <v>1</v>
      </c>
      <c r="E42" s="60" t="s">
        <v>245</v>
      </c>
      <c r="F42" s="65" t="s">
        <v>106</v>
      </c>
      <c r="G42" s="62" t="s">
        <v>401</v>
      </c>
    </row>
    <row r="43" spans="1:15" ht="102" x14ac:dyDescent="0.2">
      <c r="A43" s="59">
        <v>40</v>
      </c>
      <c r="B43" s="65" t="s">
        <v>175</v>
      </c>
      <c r="C43" s="61" t="s">
        <v>46</v>
      </c>
      <c r="D43" s="61">
        <v>1</v>
      </c>
      <c r="E43" s="60" t="s">
        <v>241</v>
      </c>
      <c r="F43" s="65" t="s">
        <v>225</v>
      </c>
      <c r="G43" s="62" t="s">
        <v>402</v>
      </c>
    </row>
    <row r="44" spans="1:15" ht="127.5" x14ac:dyDescent="0.2">
      <c r="A44" s="59">
        <v>41</v>
      </c>
      <c r="B44" s="82" t="s">
        <v>315</v>
      </c>
      <c r="C44" s="67" t="s">
        <v>105</v>
      </c>
      <c r="D44" s="68">
        <v>1</v>
      </c>
      <c r="E44" s="66" t="s">
        <v>314</v>
      </c>
      <c r="F44" s="65" t="s">
        <v>337</v>
      </c>
      <c r="G44" s="62" t="s">
        <v>403</v>
      </c>
    </row>
    <row r="45" spans="1:15" ht="89.25" x14ac:dyDescent="0.2">
      <c r="A45" s="59">
        <v>42</v>
      </c>
      <c r="B45" s="83" t="s">
        <v>460</v>
      </c>
      <c r="C45" s="67" t="s">
        <v>105</v>
      </c>
      <c r="D45" s="68">
        <v>1</v>
      </c>
      <c r="E45" s="69" t="s">
        <v>313</v>
      </c>
      <c r="F45" s="65" t="s">
        <v>274</v>
      </c>
      <c r="G45" s="62" t="s">
        <v>404</v>
      </c>
    </row>
    <row r="46" spans="1:15" ht="382.5" x14ac:dyDescent="0.2">
      <c r="A46" s="59">
        <v>43</v>
      </c>
      <c r="B46" s="65" t="s">
        <v>54</v>
      </c>
      <c r="C46" s="61" t="s">
        <v>12</v>
      </c>
      <c r="D46" s="68">
        <v>1</v>
      </c>
      <c r="E46" s="60" t="s">
        <v>90</v>
      </c>
      <c r="F46" s="65" t="s">
        <v>446</v>
      </c>
      <c r="G46" s="62" t="s">
        <v>405</v>
      </c>
    </row>
    <row r="47" spans="1:15" ht="409.5" x14ac:dyDescent="0.2">
      <c r="A47" s="59">
        <v>44</v>
      </c>
      <c r="B47" s="65" t="s">
        <v>311</v>
      </c>
      <c r="C47" s="70" t="s">
        <v>62</v>
      </c>
      <c r="D47" s="70">
        <v>5</v>
      </c>
      <c r="E47" s="65" t="s">
        <v>312</v>
      </c>
      <c r="F47" s="65" t="s">
        <v>229</v>
      </c>
      <c r="G47" s="61" t="s">
        <v>406</v>
      </c>
    </row>
    <row r="48" spans="1:15" ht="153.75" customHeight="1" x14ac:dyDescent="0.2">
      <c r="A48" s="59">
        <v>45</v>
      </c>
      <c r="B48" s="84" t="s">
        <v>461</v>
      </c>
      <c r="C48" s="71" t="s">
        <v>13</v>
      </c>
      <c r="D48" s="71">
        <v>50</v>
      </c>
      <c r="E48" s="146" t="s">
        <v>433</v>
      </c>
      <c r="F48" s="85" t="s">
        <v>308</v>
      </c>
      <c r="G48" s="72" t="s">
        <v>407</v>
      </c>
    </row>
    <row r="49" spans="1:7" ht="409.5" x14ac:dyDescent="0.2">
      <c r="A49" s="59">
        <v>46</v>
      </c>
      <c r="B49" s="65" t="s">
        <v>237</v>
      </c>
      <c r="C49" s="61" t="s">
        <v>16</v>
      </c>
      <c r="D49" s="61">
        <v>100</v>
      </c>
      <c r="E49" s="60" t="s">
        <v>447</v>
      </c>
      <c r="F49" s="63" t="s">
        <v>328</v>
      </c>
      <c r="G49" s="62" t="s">
        <v>408</v>
      </c>
    </row>
    <row r="50" spans="1:7" ht="63.75" x14ac:dyDescent="0.2">
      <c r="A50" s="59">
        <v>47</v>
      </c>
      <c r="B50" s="65" t="s">
        <v>329</v>
      </c>
      <c r="C50" s="61" t="s">
        <v>91</v>
      </c>
      <c r="D50" s="61">
        <v>1</v>
      </c>
      <c r="E50" s="60" t="s">
        <v>185</v>
      </c>
      <c r="F50" s="63" t="s">
        <v>300</v>
      </c>
      <c r="G50" s="62" t="s">
        <v>190</v>
      </c>
    </row>
    <row r="51" spans="1:7" ht="102" x14ac:dyDescent="0.2">
      <c r="A51" s="59">
        <v>48</v>
      </c>
      <c r="B51" s="65" t="s">
        <v>215</v>
      </c>
      <c r="C51" s="61" t="s">
        <v>178</v>
      </c>
      <c r="D51" s="61">
        <v>1</v>
      </c>
      <c r="E51" s="60" t="s">
        <v>209</v>
      </c>
      <c r="F51" s="63" t="s">
        <v>208</v>
      </c>
      <c r="G51" s="62" t="s">
        <v>463</v>
      </c>
    </row>
    <row r="52" spans="1:7" ht="191.25" x14ac:dyDescent="0.2">
      <c r="A52" s="59">
        <v>49</v>
      </c>
      <c r="B52" s="65" t="s">
        <v>252</v>
      </c>
      <c r="C52" s="61" t="s">
        <v>46</v>
      </c>
      <c r="D52" s="61">
        <v>18</v>
      </c>
      <c r="E52" s="60" t="s">
        <v>253</v>
      </c>
      <c r="F52" s="63" t="s">
        <v>260</v>
      </c>
      <c r="G52" s="62" t="s">
        <v>409</v>
      </c>
    </row>
    <row r="53" spans="1:7" ht="216" customHeight="1" x14ac:dyDescent="0.2">
      <c r="A53" s="59">
        <v>50</v>
      </c>
      <c r="B53" s="65" t="s">
        <v>254</v>
      </c>
      <c r="C53" s="61" t="s">
        <v>179</v>
      </c>
      <c r="D53" s="61">
        <v>1</v>
      </c>
      <c r="E53" s="60" t="s">
        <v>255</v>
      </c>
      <c r="F53" s="63" t="s">
        <v>261</v>
      </c>
      <c r="G53" s="62" t="s">
        <v>410</v>
      </c>
    </row>
    <row r="54" spans="1:7" ht="204" x14ac:dyDescent="0.2">
      <c r="A54" s="59">
        <v>51</v>
      </c>
      <c r="B54" s="65" t="s">
        <v>330</v>
      </c>
      <c r="C54" s="61" t="s">
        <v>46</v>
      </c>
      <c r="D54" s="61">
        <v>12</v>
      </c>
      <c r="E54" s="60" t="s">
        <v>257</v>
      </c>
      <c r="F54" s="63" t="s">
        <v>462</v>
      </c>
      <c r="G54" s="62" t="s">
        <v>411</v>
      </c>
    </row>
    <row r="55" spans="1:7" ht="255" x14ac:dyDescent="0.2">
      <c r="A55" s="59">
        <v>52</v>
      </c>
      <c r="B55" s="65" t="s">
        <v>218</v>
      </c>
      <c r="C55" s="61" t="s">
        <v>46</v>
      </c>
      <c r="D55" s="61">
        <v>12</v>
      </c>
      <c r="E55" s="60" t="s">
        <v>230</v>
      </c>
      <c r="F55" s="63" t="s">
        <v>259</v>
      </c>
      <c r="G55" s="62" t="s">
        <v>412</v>
      </c>
    </row>
    <row r="56" spans="1:7" ht="63.75" x14ac:dyDescent="0.2">
      <c r="A56" s="59">
        <v>53</v>
      </c>
      <c r="B56" s="65" t="s">
        <v>180</v>
      </c>
      <c r="C56" s="61" t="s">
        <v>181</v>
      </c>
      <c r="D56" s="61">
        <v>1</v>
      </c>
      <c r="E56" s="60" t="s">
        <v>186</v>
      </c>
      <c r="F56" s="63" t="s">
        <v>184</v>
      </c>
      <c r="G56" s="62" t="s">
        <v>413</v>
      </c>
    </row>
    <row r="57" spans="1:7" ht="165.75" x14ac:dyDescent="0.2">
      <c r="A57" s="59">
        <v>54</v>
      </c>
      <c r="B57" s="65" t="s">
        <v>182</v>
      </c>
      <c r="C57" s="61" t="s">
        <v>183</v>
      </c>
      <c r="D57" s="61">
        <v>1</v>
      </c>
      <c r="E57" s="60" t="s">
        <v>353</v>
      </c>
      <c r="F57" s="63" t="s">
        <v>262</v>
      </c>
      <c r="G57" s="62" t="s">
        <v>414</v>
      </c>
    </row>
    <row r="58" spans="1:7" ht="38.25" x14ac:dyDescent="0.2">
      <c r="A58" s="59">
        <v>55</v>
      </c>
      <c r="B58" s="65" t="s">
        <v>239</v>
      </c>
      <c r="C58" s="61" t="s">
        <v>187</v>
      </c>
      <c r="D58" s="61">
        <v>1</v>
      </c>
      <c r="E58" s="60" t="s">
        <v>238</v>
      </c>
      <c r="F58" s="63" t="s">
        <v>263</v>
      </c>
      <c r="G58" s="121" t="s">
        <v>370</v>
      </c>
    </row>
    <row r="59" spans="1:7" ht="38.25" x14ac:dyDescent="0.2">
      <c r="A59" s="59">
        <v>56</v>
      </c>
      <c r="B59" s="65" t="s">
        <v>338</v>
      </c>
      <c r="C59" s="61" t="s">
        <v>187</v>
      </c>
      <c r="D59" s="61">
        <v>1</v>
      </c>
      <c r="E59" s="60" t="s">
        <v>351</v>
      </c>
      <c r="F59" s="63" t="s">
        <v>263</v>
      </c>
      <c r="G59" s="121" t="s">
        <v>371</v>
      </c>
    </row>
    <row r="60" spans="1:7" ht="38.25" x14ac:dyDescent="0.2">
      <c r="A60" s="59">
        <v>57</v>
      </c>
      <c r="B60" s="147" t="s">
        <v>350</v>
      </c>
      <c r="C60" s="122" t="s">
        <v>187</v>
      </c>
      <c r="D60" s="122">
        <v>1</v>
      </c>
      <c r="E60" s="133" t="s">
        <v>352</v>
      </c>
      <c r="F60" s="123" t="s">
        <v>263</v>
      </c>
      <c r="G60" s="124" t="s">
        <v>415</v>
      </c>
    </row>
    <row r="61" spans="1:7" ht="114.75" x14ac:dyDescent="0.2">
      <c r="A61" s="59">
        <v>58</v>
      </c>
      <c r="B61" s="83" t="s">
        <v>310</v>
      </c>
      <c r="C61" s="128" t="s">
        <v>105</v>
      </c>
      <c r="D61" s="148">
        <v>1</v>
      </c>
      <c r="E61" s="129" t="s">
        <v>331</v>
      </c>
      <c r="F61" s="147" t="s">
        <v>309</v>
      </c>
      <c r="G61" s="134" t="s">
        <v>416</v>
      </c>
    </row>
    <row r="62" spans="1:7" ht="76.5" x14ac:dyDescent="0.2">
      <c r="A62" s="59">
        <v>59</v>
      </c>
      <c r="B62" s="65" t="s">
        <v>358</v>
      </c>
      <c r="C62" s="61" t="s">
        <v>359</v>
      </c>
      <c r="D62" s="61">
        <v>1</v>
      </c>
      <c r="E62" s="60" t="s">
        <v>360</v>
      </c>
      <c r="F62" s="63" t="s">
        <v>450</v>
      </c>
      <c r="G62" s="124" t="s">
        <v>372</v>
      </c>
    </row>
    <row r="63" spans="1:7" ht="89.25" x14ac:dyDescent="0.2">
      <c r="A63" s="59">
        <v>60</v>
      </c>
      <c r="B63" s="147" t="s">
        <v>362</v>
      </c>
      <c r="C63" s="122" t="s">
        <v>46</v>
      </c>
      <c r="D63" s="122">
        <v>1</v>
      </c>
      <c r="E63" s="137" t="s">
        <v>426</v>
      </c>
      <c r="F63" s="138" t="s">
        <v>451</v>
      </c>
      <c r="G63" s="124" t="s">
        <v>373</v>
      </c>
    </row>
    <row r="64" spans="1:7" ht="114.75" x14ac:dyDescent="0.2">
      <c r="A64" s="59">
        <v>61</v>
      </c>
      <c r="B64" s="149" t="s">
        <v>364</v>
      </c>
      <c r="C64" s="128" t="s">
        <v>365</v>
      </c>
      <c r="D64" s="148">
        <v>1</v>
      </c>
      <c r="E64" s="140" t="s">
        <v>440</v>
      </c>
      <c r="F64" s="141" t="s">
        <v>427</v>
      </c>
      <c r="G64" s="134" t="s">
        <v>417</v>
      </c>
    </row>
  </sheetData>
  <mergeCells count="2">
    <mergeCell ref="A1:G1"/>
    <mergeCell ref="A2:G2"/>
  </mergeCells>
  <phoneticPr fontId="7"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rowBreaks count="2" manualBreakCount="2">
    <brk id="18" max="6" man="1"/>
    <brk id="27"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zoomScaleNormal="100" workbookViewId="0">
      <selection sqref="A1:G1"/>
    </sheetView>
  </sheetViews>
  <sheetFormatPr defaultColWidth="9.140625" defaultRowHeight="12.75" x14ac:dyDescent="0.2"/>
  <cols>
    <col min="1" max="1" width="6.42578125" style="90" customWidth="1"/>
    <col min="2" max="2" width="35.5703125" style="90" bestFit="1" customWidth="1"/>
    <col min="3" max="3" width="12.7109375" style="90" customWidth="1"/>
    <col min="4" max="4" width="8.85546875" style="90" customWidth="1"/>
    <col min="5" max="5" width="65.7109375" style="90" customWidth="1"/>
    <col min="6" max="6" width="67.85546875" style="90" customWidth="1"/>
    <col min="7" max="7" width="8.5703125" style="90" customWidth="1"/>
    <col min="8" max="9" width="8.28515625" style="90" hidden="1" customWidth="1"/>
    <col min="10" max="10" width="9.7109375" style="90" hidden="1" customWidth="1"/>
    <col min="11" max="11" width="9.140625" style="91"/>
    <col min="12" max="16384" width="9.140625" style="90"/>
  </cols>
  <sheetData>
    <row r="1" spans="1:10" ht="15.75" x14ac:dyDescent="0.2">
      <c r="A1" s="153" t="s">
        <v>340</v>
      </c>
      <c r="B1" s="154"/>
      <c r="C1" s="154"/>
      <c r="D1" s="154"/>
      <c r="E1" s="154"/>
      <c r="F1" s="154"/>
      <c r="G1" s="154"/>
    </row>
    <row r="2" spans="1:10" ht="86.25" customHeight="1" x14ac:dyDescent="0.2">
      <c r="A2" s="155" t="s">
        <v>449</v>
      </c>
      <c r="B2" s="155"/>
      <c r="C2" s="155"/>
      <c r="D2" s="155"/>
      <c r="E2" s="155"/>
      <c r="F2" s="155"/>
      <c r="G2" s="155"/>
    </row>
    <row r="3" spans="1:10" ht="25.5" x14ac:dyDescent="0.2">
      <c r="A3" s="108" t="s">
        <v>194</v>
      </c>
      <c r="B3" s="109" t="s">
        <v>195</v>
      </c>
      <c r="C3" s="109" t="s">
        <v>40</v>
      </c>
      <c r="D3" s="109" t="s">
        <v>196</v>
      </c>
      <c r="E3" s="109" t="s">
        <v>15</v>
      </c>
      <c r="F3" s="75" t="s">
        <v>442</v>
      </c>
      <c r="G3" s="110" t="s">
        <v>59</v>
      </c>
      <c r="H3" s="92" t="s">
        <v>197</v>
      </c>
      <c r="I3" s="92" t="s">
        <v>198</v>
      </c>
      <c r="J3" s="93" t="s">
        <v>199</v>
      </c>
    </row>
    <row r="4" spans="1:10" ht="51" x14ac:dyDescent="0.2">
      <c r="A4" s="111">
        <v>1</v>
      </c>
      <c r="B4" s="87" t="s">
        <v>428</v>
      </c>
      <c r="C4" s="112" t="s">
        <v>200</v>
      </c>
      <c r="D4" s="112">
        <v>1</v>
      </c>
      <c r="E4" s="87" t="s">
        <v>207</v>
      </c>
      <c r="F4" s="113" t="s">
        <v>234</v>
      </c>
      <c r="G4" s="114" t="s">
        <v>149</v>
      </c>
      <c r="H4" s="92"/>
      <c r="I4" s="92"/>
      <c r="J4" s="93"/>
    </row>
    <row r="5" spans="1:10" ht="369.75" x14ac:dyDescent="0.2">
      <c r="A5" s="115">
        <v>2</v>
      </c>
      <c r="B5" s="87" t="s">
        <v>429</v>
      </c>
      <c r="C5" s="112" t="s">
        <v>12</v>
      </c>
      <c r="D5" s="112">
        <v>1</v>
      </c>
      <c r="E5" s="87" t="s">
        <v>236</v>
      </c>
      <c r="F5" s="116" t="s">
        <v>306</v>
      </c>
      <c r="G5" s="117" t="s">
        <v>307</v>
      </c>
      <c r="H5" s="92"/>
      <c r="I5" s="92"/>
      <c r="J5" s="93"/>
    </row>
    <row r="6" spans="1:10" ht="63.75" x14ac:dyDescent="0.2">
      <c r="A6" s="111">
        <v>3</v>
      </c>
      <c r="B6" s="87" t="s">
        <v>335</v>
      </c>
      <c r="C6" s="112" t="s">
        <v>13</v>
      </c>
      <c r="D6" s="112">
        <v>1</v>
      </c>
      <c r="E6" s="87" t="s">
        <v>354</v>
      </c>
      <c r="F6" s="113" t="s">
        <v>355</v>
      </c>
      <c r="G6" s="114" t="s">
        <v>279</v>
      </c>
      <c r="H6" s="90">
        <v>1</v>
      </c>
      <c r="I6" s="90">
        <f>H6+8*D6-1</f>
        <v>8</v>
      </c>
      <c r="J6" s="94" t="str">
        <f>IF(H6=I6,H6,H6&amp;"-"&amp;I6)</f>
        <v>1-8</v>
      </c>
    </row>
    <row r="7" spans="1:10" ht="63.75" x14ac:dyDescent="0.2">
      <c r="A7" s="111">
        <v>4</v>
      </c>
      <c r="B7" s="87" t="s">
        <v>332</v>
      </c>
      <c r="C7" s="112" t="s">
        <v>13</v>
      </c>
      <c r="D7" s="112">
        <v>1</v>
      </c>
      <c r="E7" s="87" t="s">
        <v>357</v>
      </c>
      <c r="F7" s="113" t="s">
        <v>356</v>
      </c>
      <c r="G7" s="114" t="s">
        <v>280</v>
      </c>
      <c r="H7" s="90">
        <f>I6+1</f>
        <v>9</v>
      </c>
      <c r="I7" s="90">
        <f>H7+8*D7-1</f>
        <v>16</v>
      </c>
      <c r="J7" s="94" t="str">
        <f>IF(H7=I7,H7,H7&amp;"-"&amp;I7)</f>
        <v>9-16</v>
      </c>
    </row>
    <row r="8" spans="1:10" ht="89.25" x14ac:dyDescent="0.2">
      <c r="A8" s="111">
        <v>5</v>
      </c>
      <c r="B8" s="87" t="s">
        <v>437</v>
      </c>
      <c r="C8" s="112" t="s">
        <v>105</v>
      </c>
      <c r="D8" s="112">
        <v>1</v>
      </c>
      <c r="E8" s="87" t="s">
        <v>448</v>
      </c>
      <c r="F8" s="113" t="s">
        <v>275</v>
      </c>
      <c r="G8" s="114" t="s">
        <v>281</v>
      </c>
      <c r="H8" s="90">
        <f>I7+1</f>
        <v>17</v>
      </c>
      <c r="I8" s="90">
        <f>H8+1*D9-1</f>
        <v>17</v>
      </c>
      <c r="J8" s="94">
        <f>IF(H8=I8,H8,H8&amp;"-"&amp;I8)</f>
        <v>17</v>
      </c>
    </row>
    <row r="9" spans="1:10" ht="89.25" x14ac:dyDescent="0.2">
      <c r="A9" s="111">
        <v>6</v>
      </c>
      <c r="B9" s="87" t="s">
        <v>334</v>
      </c>
      <c r="C9" s="112" t="s">
        <v>46</v>
      </c>
      <c r="D9" s="112">
        <v>1</v>
      </c>
      <c r="E9" s="87" t="s">
        <v>214</v>
      </c>
      <c r="F9" s="113" t="s">
        <v>276</v>
      </c>
      <c r="G9" s="114" t="s">
        <v>290</v>
      </c>
      <c r="H9" s="90" t="e">
        <f>#REF!+1</f>
        <v>#REF!</v>
      </c>
      <c r="I9" s="90" t="e">
        <f>H9+2*D10-1</f>
        <v>#REF!</v>
      </c>
      <c r="J9" s="94" t="e">
        <f>IF(H9=I9,H9,H9&amp;"-"&amp;I9)</f>
        <v>#REF!</v>
      </c>
    </row>
    <row r="10" spans="1:10" ht="357" x14ac:dyDescent="0.2">
      <c r="A10" s="111">
        <v>7</v>
      </c>
      <c r="B10" s="88" t="s">
        <v>333</v>
      </c>
      <c r="C10" s="125" t="s">
        <v>179</v>
      </c>
      <c r="D10" s="125">
        <v>1</v>
      </c>
      <c r="E10" s="87" t="s">
        <v>256</v>
      </c>
      <c r="F10" s="87" t="s">
        <v>264</v>
      </c>
      <c r="G10" s="114" t="s">
        <v>226</v>
      </c>
      <c r="H10" s="90" t="e">
        <f>#REF!+1</f>
        <v>#REF!</v>
      </c>
      <c r="I10" s="90" t="e">
        <f>H10+50*D11-1</f>
        <v>#REF!</v>
      </c>
      <c r="J10" s="94" t="e">
        <f>IF(H10=I10,H10,H10&amp;"-"&amp;I10)</f>
        <v>#REF!</v>
      </c>
    </row>
    <row r="11" spans="1:10" ht="38.25" x14ac:dyDescent="0.2">
      <c r="A11" s="111">
        <v>8</v>
      </c>
      <c r="B11" s="89" t="s">
        <v>180</v>
      </c>
      <c r="C11" s="118" t="s">
        <v>181</v>
      </c>
      <c r="D11" s="118">
        <v>1</v>
      </c>
      <c r="E11" s="89" t="s">
        <v>206</v>
      </c>
      <c r="F11" s="119" t="s">
        <v>235</v>
      </c>
      <c r="G11" s="120" t="s">
        <v>201</v>
      </c>
    </row>
    <row r="12" spans="1:10" ht="38.25" x14ac:dyDescent="0.2">
      <c r="A12" s="111">
        <v>9</v>
      </c>
      <c r="B12" s="87" t="s">
        <v>239</v>
      </c>
      <c r="C12" s="112" t="s">
        <v>187</v>
      </c>
      <c r="D12" s="118">
        <v>1</v>
      </c>
      <c r="E12" s="87" t="s">
        <v>238</v>
      </c>
      <c r="F12" s="113" t="s">
        <v>263</v>
      </c>
      <c r="G12" s="126" t="s">
        <v>202</v>
      </c>
    </row>
    <row r="13" spans="1:10" ht="38.25" x14ac:dyDescent="0.2">
      <c r="A13" s="111">
        <v>10</v>
      </c>
      <c r="B13" s="87" t="s">
        <v>338</v>
      </c>
      <c r="C13" s="112" t="s">
        <v>187</v>
      </c>
      <c r="D13" s="118">
        <v>1</v>
      </c>
      <c r="E13" s="87" t="s">
        <v>351</v>
      </c>
      <c r="F13" s="113" t="s">
        <v>263</v>
      </c>
      <c r="G13" s="126" t="s">
        <v>203</v>
      </c>
    </row>
    <row r="14" spans="1:10" ht="38.25" x14ac:dyDescent="0.2">
      <c r="A14" s="111">
        <v>11</v>
      </c>
      <c r="B14" s="89" t="s">
        <v>350</v>
      </c>
      <c r="C14" s="118" t="s">
        <v>187</v>
      </c>
      <c r="D14" s="118">
        <v>1</v>
      </c>
      <c r="E14" s="87" t="s">
        <v>352</v>
      </c>
      <c r="F14" s="113" t="s">
        <v>263</v>
      </c>
      <c r="G14" s="126" t="s">
        <v>204</v>
      </c>
    </row>
    <row r="15" spans="1:10" ht="76.5" x14ac:dyDescent="0.2">
      <c r="A15" s="135">
        <v>12</v>
      </c>
      <c r="B15" s="60" t="s">
        <v>358</v>
      </c>
      <c r="C15" s="61" t="s">
        <v>359</v>
      </c>
      <c r="D15" s="61">
        <v>1</v>
      </c>
      <c r="E15" s="60" t="s">
        <v>360</v>
      </c>
      <c r="F15" s="136" t="s">
        <v>450</v>
      </c>
      <c r="G15" s="121" t="s">
        <v>361</v>
      </c>
    </row>
    <row r="16" spans="1:10" ht="89.25" x14ac:dyDescent="0.2">
      <c r="A16" s="111">
        <v>13</v>
      </c>
      <c r="B16" s="60" t="s">
        <v>362</v>
      </c>
      <c r="C16" s="61" t="s">
        <v>46</v>
      </c>
      <c r="D16" s="61">
        <v>1</v>
      </c>
      <c r="E16" s="137" t="s">
        <v>426</v>
      </c>
      <c r="F16" s="138" t="s">
        <v>451</v>
      </c>
      <c r="G16" s="121" t="s">
        <v>363</v>
      </c>
    </row>
    <row r="17" spans="1:7" ht="114.75" x14ac:dyDescent="0.2">
      <c r="A17" s="139">
        <v>14</v>
      </c>
      <c r="B17" s="129" t="s">
        <v>364</v>
      </c>
      <c r="C17" s="128" t="s">
        <v>365</v>
      </c>
      <c r="D17" s="128">
        <v>1</v>
      </c>
      <c r="E17" s="140" t="s">
        <v>440</v>
      </c>
      <c r="F17" s="141" t="s">
        <v>427</v>
      </c>
      <c r="G17" s="134" t="s">
        <v>366</v>
      </c>
    </row>
    <row r="19" spans="1:7" x14ac:dyDescent="0.2">
      <c r="C19" s="29"/>
      <c r="D19" s="29"/>
    </row>
    <row r="20" spans="1:7" x14ac:dyDescent="0.2">
      <c r="C20" s="95"/>
      <c r="D20" s="29"/>
    </row>
    <row r="21" spans="1:7" x14ac:dyDescent="0.2">
      <c r="C21" s="29"/>
      <c r="D21" s="29"/>
    </row>
    <row r="22" spans="1:7" x14ac:dyDescent="0.2">
      <c r="C22" s="29"/>
      <c r="D22" s="29"/>
    </row>
  </sheetData>
  <mergeCells count="2">
    <mergeCell ref="A1:G1"/>
    <mergeCell ref="A2:G2"/>
  </mergeCells>
  <pageMargins left="0.25" right="0.25" top="0.75" bottom="0.75" header="0.3" footer="0.3"/>
  <pageSetup paperSize="8"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zoomScale="85" zoomScaleNormal="85" workbookViewId="0">
      <selection sqref="A1:E1"/>
    </sheetView>
  </sheetViews>
  <sheetFormatPr defaultColWidth="9.140625" defaultRowHeight="12.75" x14ac:dyDescent="0.2"/>
  <cols>
    <col min="1" max="1" width="7.28515625" style="33" customWidth="1"/>
    <col min="2" max="2" width="24.85546875" style="33" customWidth="1"/>
    <col min="3" max="3" width="11" style="33" customWidth="1"/>
    <col min="4" max="4" width="10.140625" style="33" customWidth="1"/>
    <col min="5" max="5" width="45.7109375" style="33" customWidth="1"/>
    <col min="6" max="6" width="8.85546875" style="33" customWidth="1"/>
    <col min="7" max="16384" width="9.140625" style="33"/>
  </cols>
  <sheetData>
    <row r="1" spans="1:5" ht="25.15" customHeight="1" x14ac:dyDescent="0.2">
      <c r="A1" s="156" t="s">
        <v>89</v>
      </c>
      <c r="B1" s="157"/>
      <c r="C1" s="157"/>
      <c r="D1" s="157"/>
      <c r="E1" s="158"/>
    </row>
    <row r="2" spans="1:5" ht="25.15" customHeight="1" x14ac:dyDescent="0.2">
      <c r="A2" s="34" t="s">
        <v>30</v>
      </c>
      <c r="B2" s="35" t="s">
        <v>44</v>
      </c>
      <c r="C2" s="36" t="s">
        <v>11</v>
      </c>
      <c r="D2" s="35" t="s">
        <v>40</v>
      </c>
      <c r="E2" s="35" t="s">
        <v>15</v>
      </c>
    </row>
    <row r="3" spans="1:5" ht="38.25" x14ac:dyDescent="0.2">
      <c r="A3" s="37">
        <v>1</v>
      </c>
      <c r="B3" s="38" t="s">
        <v>220</v>
      </c>
      <c r="C3" s="39" t="s">
        <v>56</v>
      </c>
      <c r="D3" s="40" t="s">
        <v>13</v>
      </c>
      <c r="E3" s="38" t="s">
        <v>240</v>
      </c>
    </row>
    <row r="4" spans="1:5" ht="102" x14ac:dyDescent="0.2">
      <c r="A4" s="37">
        <f t="shared" ref="A4:A9" si="0">A3+1</f>
        <v>2</v>
      </c>
      <c r="B4" s="38" t="s">
        <v>316</v>
      </c>
      <c r="C4" s="41">
        <v>9</v>
      </c>
      <c r="D4" s="40" t="s">
        <v>46</v>
      </c>
      <c r="E4" s="38" t="s">
        <v>151</v>
      </c>
    </row>
    <row r="5" spans="1:5" ht="51" x14ac:dyDescent="0.2">
      <c r="A5" s="37">
        <f t="shared" si="0"/>
        <v>3</v>
      </c>
      <c r="B5" s="96" t="s">
        <v>317</v>
      </c>
      <c r="C5" s="42">
        <v>10</v>
      </c>
      <c r="D5" s="40" t="s">
        <v>46</v>
      </c>
      <c r="E5" s="38" t="s">
        <v>152</v>
      </c>
    </row>
    <row r="6" spans="1:5" ht="140.25" x14ac:dyDescent="0.2">
      <c r="A6" s="37">
        <f t="shared" si="0"/>
        <v>4</v>
      </c>
      <c r="B6" s="96" t="s">
        <v>221</v>
      </c>
      <c r="C6" s="42">
        <v>11</v>
      </c>
      <c r="D6" s="40" t="s">
        <v>46</v>
      </c>
      <c r="E6" s="38" t="s">
        <v>153</v>
      </c>
    </row>
    <row r="7" spans="1:5" ht="191.25" x14ac:dyDescent="0.2">
      <c r="A7" s="37">
        <f t="shared" si="0"/>
        <v>5</v>
      </c>
      <c r="B7" s="38" t="s">
        <v>231</v>
      </c>
      <c r="C7" s="39" t="s">
        <v>57</v>
      </c>
      <c r="D7" s="40" t="s">
        <v>17</v>
      </c>
      <c r="E7" s="38" t="s">
        <v>227</v>
      </c>
    </row>
    <row r="8" spans="1:5" s="43" customFormat="1" ht="63.75" x14ac:dyDescent="0.2">
      <c r="A8" s="37">
        <f t="shared" si="0"/>
        <v>6</v>
      </c>
      <c r="B8" s="24" t="s">
        <v>318</v>
      </c>
      <c r="C8" s="22" t="s">
        <v>154</v>
      </c>
      <c r="D8" s="23" t="s">
        <v>222</v>
      </c>
      <c r="E8" s="24" t="s">
        <v>223</v>
      </c>
    </row>
    <row r="9" spans="1:5" ht="63.75" x14ac:dyDescent="0.2">
      <c r="A9" s="37">
        <f t="shared" si="0"/>
        <v>7</v>
      </c>
      <c r="B9" s="38" t="s">
        <v>319</v>
      </c>
      <c r="C9" s="41" t="s">
        <v>155</v>
      </c>
      <c r="D9" s="40" t="s">
        <v>14</v>
      </c>
      <c r="E9" s="38" t="s">
        <v>156</v>
      </c>
    </row>
    <row r="10" spans="1:5" x14ac:dyDescent="0.2">
      <c r="A10" s="56"/>
      <c r="B10" s="57"/>
      <c r="C10" s="57"/>
      <c r="D10" s="57"/>
      <c r="E10" s="57"/>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9"/>
  <sheetViews>
    <sheetView workbookViewId="0"/>
  </sheetViews>
  <sheetFormatPr defaultColWidth="9.140625" defaultRowHeight="12.75" x14ac:dyDescent="0.2"/>
  <cols>
    <col min="1" max="16384" width="9.140625" style="33"/>
  </cols>
  <sheetData>
    <row r="1" spans="1:21" ht="15" customHeight="1" thickBot="1" x14ac:dyDescent="0.25">
      <c r="A1" s="44"/>
      <c r="B1" s="170" t="s">
        <v>111</v>
      </c>
      <c r="C1" s="171"/>
      <c r="D1" s="171"/>
      <c r="E1" s="171"/>
      <c r="F1" s="171"/>
      <c r="G1" s="171"/>
      <c r="H1" s="171"/>
      <c r="I1" s="171"/>
      <c r="J1" s="171"/>
      <c r="K1" s="171"/>
      <c r="L1" s="171"/>
      <c r="M1" s="171"/>
      <c r="N1" s="171"/>
      <c r="O1" s="171"/>
      <c r="P1" s="171"/>
      <c r="Q1" s="171"/>
      <c r="R1" s="171"/>
      <c r="S1" s="171"/>
      <c r="T1" s="171"/>
      <c r="U1" s="172"/>
    </row>
    <row r="2" spans="1:21" ht="17.25" thickBot="1" x14ac:dyDescent="0.25">
      <c r="A2" s="44"/>
      <c r="B2" s="45">
        <v>0</v>
      </c>
      <c r="C2" s="46">
        <v>1</v>
      </c>
      <c r="D2" s="46">
        <v>0</v>
      </c>
      <c r="E2" s="46">
        <v>7</v>
      </c>
      <c r="F2" s="46">
        <v>2</v>
      </c>
      <c r="G2" s="46">
        <v>0</v>
      </c>
      <c r="H2" s="46">
        <v>1</v>
      </c>
      <c r="I2" s="46">
        <v>6</v>
      </c>
      <c r="J2" s="46">
        <v>1</v>
      </c>
      <c r="K2" s="47">
        <v>2</v>
      </c>
      <c r="L2" s="46">
        <v>2</v>
      </c>
      <c r="M2" s="58">
        <v>0</v>
      </c>
      <c r="N2" s="58">
        <v>1</v>
      </c>
      <c r="O2" s="58">
        <v>0</v>
      </c>
      <c r="P2" s="58">
        <v>7</v>
      </c>
      <c r="Q2" s="58">
        <v>7</v>
      </c>
      <c r="R2" s="58">
        <v>0</v>
      </c>
      <c r="S2" s="58">
        <v>0</v>
      </c>
      <c r="T2" s="58">
        <v>3</v>
      </c>
      <c r="U2" s="58">
        <v>0</v>
      </c>
    </row>
    <row r="3" spans="1:21" ht="13.15" customHeight="1" x14ac:dyDescent="0.2">
      <c r="A3" s="44">
        <v>1</v>
      </c>
      <c r="B3" s="164" t="s">
        <v>51</v>
      </c>
      <c r="C3" s="165"/>
      <c r="D3" s="165"/>
      <c r="E3" s="165"/>
      <c r="F3" s="165"/>
      <c r="G3" s="165"/>
      <c r="H3" s="165"/>
      <c r="I3" s="166"/>
      <c r="J3" s="48" t="s">
        <v>95</v>
      </c>
      <c r="K3" s="49" t="s">
        <v>96</v>
      </c>
      <c r="L3" s="50" t="s">
        <v>97</v>
      </c>
      <c r="M3" s="159" t="s">
        <v>52</v>
      </c>
      <c r="N3" s="159"/>
      <c r="O3" s="159" t="s">
        <v>161</v>
      </c>
      <c r="P3" s="159"/>
      <c r="Q3" s="159"/>
      <c r="R3" s="159" t="s">
        <v>53</v>
      </c>
      <c r="S3" s="159"/>
      <c r="T3" s="159"/>
      <c r="U3" s="159"/>
    </row>
    <row r="4" spans="1:21" ht="13.5" thickBot="1" x14ac:dyDescent="0.25">
      <c r="A4" s="44"/>
      <c r="B4" s="167"/>
      <c r="C4" s="168"/>
      <c r="D4" s="168"/>
      <c r="E4" s="168"/>
      <c r="F4" s="168"/>
      <c r="G4" s="168"/>
      <c r="H4" s="168"/>
      <c r="I4" s="169"/>
      <c r="J4" s="51" t="s">
        <v>98</v>
      </c>
      <c r="K4" s="52" t="s">
        <v>99</v>
      </c>
      <c r="L4" s="53" t="s">
        <v>100</v>
      </c>
      <c r="M4" s="160"/>
      <c r="N4" s="160"/>
      <c r="O4" s="160"/>
      <c r="P4" s="160"/>
      <c r="Q4" s="160"/>
      <c r="R4" s="160"/>
      <c r="S4" s="160"/>
      <c r="T4" s="160"/>
      <c r="U4" s="160"/>
    </row>
    <row r="5" spans="1:21" ht="13.5" thickBot="1" x14ac:dyDescent="0.25">
      <c r="A5" s="44"/>
      <c r="B5" s="161" t="s">
        <v>112</v>
      </c>
      <c r="C5" s="162"/>
      <c r="D5" s="162"/>
      <c r="E5" s="162"/>
      <c r="F5" s="162"/>
      <c r="G5" s="162"/>
      <c r="H5" s="162"/>
      <c r="I5" s="163"/>
      <c r="J5" s="51" t="s">
        <v>113</v>
      </c>
      <c r="K5" s="51" t="s">
        <v>114</v>
      </c>
      <c r="L5" s="51" t="s">
        <v>115</v>
      </c>
      <c r="M5" s="167" t="s">
        <v>116</v>
      </c>
      <c r="N5" s="169"/>
      <c r="O5" s="161" t="s">
        <v>162</v>
      </c>
      <c r="P5" s="162"/>
      <c r="Q5" s="162"/>
      <c r="R5" s="161" t="s">
        <v>163</v>
      </c>
      <c r="S5" s="162"/>
      <c r="T5" s="162"/>
      <c r="U5" s="163"/>
    </row>
    <row r="6" spans="1:21" ht="17.25" thickBot="1" x14ac:dyDescent="0.35">
      <c r="A6" s="44"/>
      <c r="B6" s="54"/>
    </row>
    <row r="7" spans="1:21" ht="15" customHeight="1" thickBot="1" x14ac:dyDescent="0.25">
      <c r="A7" s="44"/>
      <c r="B7" s="170" t="s">
        <v>101</v>
      </c>
      <c r="C7" s="171"/>
      <c r="D7" s="171"/>
      <c r="E7" s="171"/>
      <c r="F7" s="171"/>
      <c r="G7" s="171"/>
      <c r="H7" s="171"/>
      <c r="I7" s="171"/>
      <c r="J7" s="171"/>
      <c r="K7" s="171"/>
      <c r="L7" s="171"/>
      <c r="M7" s="171"/>
      <c r="N7" s="171"/>
      <c r="O7" s="171"/>
      <c r="P7" s="171"/>
      <c r="Q7" s="171"/>
      <c r="R7" s="171"/>
      <c r="S7" s="171"/>
      <c r="T7" s="171"/>
      <c r="U7" s="172"/>
    </row>
    <row r="8" spans="1:21" ht="17.25" thickBot="1" x14ac:dyDescent="0.25">
      <c r="A8" s="44"/>
      <c r="B8" s="45">
        <v>1</v>
      </c>
      <c r="C8" s="46">
        <v>1</v>
      </c>
      <c r="D8" s="46">
        <v>0</v>
      </c>
      <c r="E8" s="46">
        <v>3</v>
      </c>
      <c r="F8" s="46">
        <v>2</v>
      </c>
      <c r="G8" s="46">
        <v>0</v>
      </c>
      <c r="H8" s="46">
        <v>1</v>
      </c>
      <c r="I8" s="46">
        <v>2</v>
      </c>
      <c r="J8" s="46">
        <v>2</v>
      </c>
      <c r="K8" s="47">
        <v>2</v>
      </c>
      <c r="L8" s="46">
        <v>2</v>
      </c>
      <c r="M8" s="46">
        <v>0</v>
      </c>
      <c r="N8" s="46">
        <v>3</v>
      </c>
      <c r="O8" s="46">
        <v>0</v>
      </c>
      <c r="P8" s="46">
        <v>5</v>
      </c>
      <c r="Q8" s="46">
        <v>0</v>
      </c>
      <c r="R8" s="46">
        <v>0</v>
      </c>
      <c r="S8" s="46">
        <v>0</v>
      </c>
      <c r="T8" s="46">
        <v>7</v>
      </c>
      <c r="U8" s="46">
        <v>0</v>
      </c>
    </row>
    <row r="9" spans="1:21" ht="13.15" customHeight="1" x14ac:dyDescent="0.2">
      <c r="A9" s="44">
        <v>2</v>
      </c>
      <c r="B9" s="164" t="s">
        <v>51</v>
      </c>
      <c r="C9" s="165"/>
      <c r="D9" s="165"/>
      <c r="E9" s="165"/>
      <c r="F9" s="165"/>
      <c r="G9" s="165"/>
      <c r="H9" s="165"/>
      <c r="I9" s="166"/>
      <c r="J9" s="48" t="s">
        <v>95</v>
      </c>
      <c r="K9" s="49" t="s">
        <v>96</v>
      </c>
      <c r="L9" s="50" t="s">
        <v>97</v>
      </c>
      <c r="M9" s="164" t="s">
        <v>52</v>
      </c>
      <c r="N9" s="166"/>
      <c r="O9" s="159" t="s">
        <v>161</v>
      </c>
      <c r="P9" s="159"/>
      <c r="Q9" s="159"/>
      <c r="R9" s="159" t="s">
        <v>53</v>
      </c>
      <c r="S9" s="159"/>
      <c r="T9" s="159"/>
      <c r="U9" s="159"/>
    </row>
    <row r="10" spans="1:21" ht="13.5" thickBot="1" x14ac:dyDescent="0.25">
      <c r="A10" s="44"/>
      <c r="B10" s="167"/>
      <c r="C10" s="168"/>
      <c r="D10" s="168"/>
      <c r="E10" s="168"/>
      <c r="F10" s="168"/>
      <c r="G10" s="168"/>
      <c r="H10" s="168"/>
      <c r="I10" s="169"/>
      <c r="J10" s="51" t="s">
        <v>98</v>
      </c>
      <c r="K10" s="52" t="s">
        <v>99</v>
      </c>
      <c r="L10" s="53" t="s">
        <v>100</v>
      </c>
      <c r="M10" s="167"/>
      <c r="N10" s="169"/>
      <c r="O10" s="160"/>
      <c r="P10" s="160"/>
      <c r="Q10" s="160"/>
      <c r="R10" s="160"/>
      <c r="S10" s="160"/>
      <c r="T10" s="160"/>
      <c r="U10" s="160"/>
    </row>
    <row r="11" spans="1:21" ht="13.5" thickBot="1" x14ac:dyDescent="0.25">
      <c r="A11" s="44"/>
      <c r="B11" s="161" t="s">
        <v>117</v>
      </c>
      <c r="C11" s="162"/>
      <c r="D11" s="162"/>
      <c r="E11" s="162"/>
      <c r="F11" s="162"/>
      <c r="G11" s="162"/>
      <c r="H11" s="162"/>
      <c r="I11" s="163"/>
      <c r="J11" s="51" t="s">
        <v>118</v>
      </c>
      <c r="K11" s="51" t="s">
        <v>119</v>
      </c>
      <c r="L11" s="51" t="s">
        <v>120</v>
      </c>
      <c r="M11" s="161" t="s">
        <v>121</v>
      </c>
      <c r="N11" s="163"/>
      <c r="O11" s="161" t="s">
        <v>164</v>
      </c>
      <c r="P11" s="162"/>
      <c r="Q11" s="162"/>
      <c r="R11" s="161" t="s">
        <v>165</v>
      </c>
      <c r="S11" s="162"/>
      <c r="T11" s="162"/>
      <c r="U11" s="163"/>
    </row>
    <row r="12" spans="1:21" ht="17.25" thickBot="1" x14ac:dyDescent="0.25">
      <c r="A12" s="44"/>
      <c r="B12" s="55"/>
    </row>
    <row r="13" spans="1:21" ht="15" customHeight="1" thickBot="1" x14ac:dyDescent="0.25">
      <c r="A13" s="44"/>
      <c r="B13" s="170" t="s">
        <v>102</v>
      </c>
      <c r="C13" s="171"/>
      <c r="D13" s="171"/>
      <c r="E13" s="171"/>
      <c r="F13" s="171"/>
      <c r="G13" s="171"/>
      <c r="H13" s="171"/>
      <c r="I13" s="171"/>
      <c r="J13" s="171"/>
      <c r="K13" s="171"/>
      <c r="L13" s="171"/>
      <c r="M13" s="171"/>
      <c r="N13" s="171"/>
      <c r="O13" s="171"/>
      <c r="P13" s="171"/>
      <c r="Q13" s="171"/>
      <c r="R13" s="171"/>
      <c r="S13" s="171"/>
      <c r="T13" s="171"/>
      <c r="U13" s="172"/>
    </row>
    <row r="14" spans="1:21" ht="17.25" thickBot="1" x14ac:dyDescent="0.25">
      <c r="A14" s="44"/>
      <c r="B14" s="45">
        <v>0</v>
      </c>
      <c r="C14" s="46">
        <v>1</v>
      </c>
      <c r="D14" s="46">
        <v>0</v>
      </c>
      <c r="E14" s="46">
        <v>6</v>
      </c>
      <c r="F14" s="46">
        <v>2</v>
      </c>
      <c r="G14" s="46">
        <v>0</v>
      </c>
      <c r="H14" s="46">
        <v>1</v>
      </c>
      <c r="I14" s="46">
        <v>2</v>
      </c>
      <c r="J14" s="46">
        <v>3</v>
      </c>
      <c r="K14" s="47">
        <v>2</v>
      </c>
      <c r="L14" s="46">
        <v>1</v>
      </c>
      <c r="M14" s="46">
        <v>0</v>
      </c>
      <c r="N14" s="46">
        <v>3</v>
      </c>
      <c r="O14" s="46">
        <v>1</v>
      </c>
      <c r="P14" s="46">
        <v>2</v>
      </c>
      <c r="Q14" s="46">
        <v>1</v>
      </c>
      <c r="R14" s="46">
        <v>0</v>
      </c>
      <c r="S14" s="46">
        <v>1</v>
      </c>
      <c r="T14" s="46">
        <v>5</v>
      </c>
      <c r="U14" s="46">
        <v>0</v>
      </c>
    </row>
    <row r="15" spans="1:21" ht="13.15" customHeight="1" x14ac:dyDescent="0.2">
      <c r="A15" s="44">
        <v>3</v>
      </c>
      <c r="B15" s="164" t="s">
        <v>51</v>
      </c>
      <c r="C15" s="165"/>
      <c r="D15" s="165"/>
      <c r="E15" s="165"/>
      <c r="F15" s="165"/>
      <c r="G15" s="165"/>
      <c r="H15" s="165"/>
      <c r="I15" s="166"/>
      <c r="J15" s="48" t="s">
        <v>95</v>
      </c>
      <c r="K15" s="49" t="s">
        <v>96</v>
      </c>
      <c r="L15" s="50" t="s">
        <v>97</v>
      </c>
      <c r="M15" s="164" t="s">
        <v>52</v>
      </c>
      <c r="N15" s="166"/>
      <c r="O15" s="159" t="s">
        <v>161</v>
      </c>
      <c r="P15" s="159"/>
      <c r="Q15" s="159"/>
      <c r="R15" s="159" t="s">
        <v>53</v>
      </c>
      <c r="S15" s="159"/>
      <c r="T15" s="159"/>
      <c r="U15" s="159"/>
    </row>
    <row r="16" spans="1:21" ht="13.5" thickBot="1" x14ac:dyDescent="0.25">
      <c r="A16" s="44"/>
      <c r="B16" s="167"/>
      <c r="C16" s="168"/>
      <c r="D16" s="168"/>
      <c r="E16" s="168"/>
      <c r="F16" s="168"/>
      <c r="G16" s="168"/>
      <c r="H16" s="168"/>
      <c r="I16" s="169"/>
      <c r="J16" s="51" t="s">
        <v>98</v>
      </c>
      <c r="K16" s="52" t="s">
        <v>99</v>
      </c>
      <c r="L16" s="53" t="s">
        <v>100</v>
      </c>
      <c r="M16" s="167"/>
      <c r="N16" s="169"/>
      <c r="O16" s="160"/>
      <c r="P16" s="160"/>
      <c r="Q16" s="160"/>
      <c r="R16" s="160"/>
      <c r="S16" s="160"/>
      <c r="T16" s="160"/>
      <c r="U16" s="160"/>
    </row>
    <row r="17" spans="1:21" ht="13.5" thickBot="1" x14ac:dyDescent="0.25">
      <c r="A17" s="44"/>
      <c r="B17" s="161" t="s">
        <v>122</v>
      </c>
      <c r="C17" s="162"/>
      <c r="D17" s="162"/>
      <c r="E17" s="162"/>
      <c r="F17" s="162"/>
      <c r="G17" s="162"/>
      <c r="H17" s="162"/>
      <c r="I17" s="163"/>
      <c r="J17" s="51" t="s">
        <v>123</v>
      </c>
      <c r="K17" s="51" t="s">
        <v>124</v>
      </c>
      <c r="L17" s="51" t="s">
        <v>125</v>
      </c>
      <c r="M17" s="161" t="s">
        <v>126</v>
      </c>
      <c r="N17" s="163"/>
      <c r="O17" s="161" t="s">
        <v>166</v>
      </c>
      <c r="P17" s="162"/>
      <c r="Q17" s="162"/>
      <c r="R17" s="161" t="s">
        <v>167</v>
      </c>
      <c r="S17" s="162"/>
      <c r="T17" s="162"/>
      <c r="U17" s="163"/>
    </row>
    <row r="18" spans="1:21" ht="17.25" thickBot="1" x14ac:dyDescent="0.25">
      <c r="A18" s="44"/>
      <c r="B18" s="55"/>
    </row>
    <row r="19" spans="1:21" ht="15" customHeight="1" thickBot="1" x14ac:dyDescent="0.25">
      <c r="A19" s="44"/>
      <c r="B19" s="170" t="s">
        <v>103</v>
      </c>
      <c r="C19" s="171"/>
      <c r="D19" s="171"/>
      <c r="E19" s="171"/>
      <c r="F19" s="171"/>
      <c r="G19" s="171"/>
      <c r="H19" s="171"/>
      <c r="I19" s="171"/>
      <c r="J19" s="171"/>
      <c r="K19" s="171"/>
      <c r="L19" s="171"/>
      <c r="M19" s="171"/>
      <c r="N19" s="171"/>
      <c r="O19" s="171"/>
      <c r="P19" s="171"/>
      <c r="Q19" s="171"/>
      <c r="R19" s="171"/>
      <c r="S19" s="171"/>
      <c r="T19" s="171"/>
      <c r="U19" s="172"/>
    </row>
    <row r="20" spans="1:21" ht="17.25" thickBot="1" x14ac:dyDescent="0.25">
      <c r="A20" s="44"/>
      <c r="B20" s="45">
        <v>0</v>
      </c>
      <c r="C20" s="46">
        <v>6</v>
      </c>
      <c r="D20" s="46">
        <v>0</v>
      </c>
      <c r="E20" s="46">
        <v>7</v>
      </c>
      <c r="F20" s="46">
        <v>2</v>
      </c>
      <c r="G20" s="46">
        <v>0</v>
      </c>
      <c r="H20" s="46">
        <v>1</v>
      </c>
      <c r="I20" s="46">
        <v>0</v>
      </c>
      <c r="J20" s="46">
        <v>3</v>
      </c>
      <c r="K20" s="47">
        <v>1</v>
      </c>
      <c r="L20" s="46">
        <v>1</v>
      </c>
      <c r="M20" s="46">
        <v>0</v>
      </c>
      <c r="N20" s="46">
        <v>3</v>
      </c>
      <c r="O20" s="46">
        <v>1</v>
      </c>
      <c r="P20" s="46">
        <v>3</v>
      </c>
      <c r="Q20" s="46">
        <v>5</v>
      </c>
      <c r="R20" s="46">
        <v>0</v>
      </c>
      <c r="S20" s="46">
        <v>4</v>
      </c>
      <c r="T20" s="46">
        <v>3</v>
      </c>
      <c r="U20" s="46">
        <v>0</v>
      </c>
    </row>
    <row r="21" spans="1:21" ht="13.15" customHeight="1" x14ac:dyDescent="0.2">
      <c r="A21" s="44">
        <v>4</v>
      </c>
      <c r="B21" s="164" t="s">
        <v>51</v>
      </c>
      <c r="C21" s="165"/>
      <c r="D21" s="165"/>
      <c r="E21" s="165"/>
      <c r="F21" s="165"/>
      <c r="G21" s="165"/>
      <c r="H21" s="165"/>
      <c r="I21" s="166"/>
      <c r="J21" s="48" t="s">
        <v>95</v>
      </c>
      <c r="K21" s="49" t="s">
        <v>96</v>
      </c>
      <c r="L21" s="50" t="s">
        <v>97</v>
      </c>
      <c r="M21" s="164" t="s">
        <v>52</v>
      </c>
      <c r="N21" s="166"/>
      <c r="O21" s="159" t="s">
        <v>161</v>
      </c>
      <c r="P21" s="159"/>
      <c r="Q21" s="159"/>
      <c r="R21" s="159" t="s">
        <v>53</v>
      </c>
      <c r="S21" s="159"/>
      <c r="T21" s="159"/>
      <c r="U21" s="159"/>
    </row>
    <row r="22" spans="1:21" ht="13.5" thickBot="1" x14ac:dyDescent="0.25">
      <c r="A22" s="44"/>
      <c r="B22" s="167"/>
      <c r="C22" s="168"/>
      <c r="D22" s="168"/>
      <c r="E22" s="168"/>
      <c r="F22" s="168"/>
      <c r="G22" s="168"/>
      <c r="H22" s="168"/>
      <c r="I22" s="169"/>
      <c r="J22" s="51" t="s">
        <v>98</v>
      </c>
      <c r="K22" s="52" t="s">
        <v>99</v>
      </c>
      <c r="L22" s="53" t="s">
        <v>100</v>
      </c>
      <c r="M22" s="167"/>
      <c r="N22" s="169"/>
      <c r="O22" s="160"/>
      <c r="P22" s="160"/>
      <c r="Q22" s="160"/>
      <c r="R22" s="160"/>
      <c r="S22" s="160"/>
      <c r="T22" s="160"/>
      <c r="U22" s="160"/>
    </row>
    <row r="23" spans="1:21" ht="13.5" thickBot="1" x14ac:dyDescent="0.25">
      <c r="A23" s="44"/>
      <c r="B23" s="161" t="s">
        <v>127</v>
      </c>
      <c r="C23" s="162"/>
      <c r="D23" s="162"/>
      <c r="E23" s="162"/>
      <c r="F23" s="162"/>
      <c r="G23" s="162"/>
      <c r="H23" s="162"/>
      <c r="I23" s="163"/>
      <c r="J23" s="51" t="s">
        <v>128</v>
      </c>
      <c r="K23" s="51" t="s">
        <v>129</v>
      </c>
      <c r="L23" s="51" t="s">
        <v>130</v>
      </c>
      <c r="M23" s="161" t="s">
        <v>131</v>
      </c>
      <c r="N23" s="163"/>
      <c r="O23" s="161" t="s">
        <v>168</v>
      </c>
      <c r="P23" s="162"/>
      <c r="Q23" s="162"/>
      <c r="R23" s="161" t="s">
        <v>169</v>
      </c>
      <c r="S23" s="162"/>
      <c r="T23" s="162"/>
      <c r="U23" s="163"/>
    </row>
    <row r="24" spans="1:21" ht="17.25" thickBot="1" x14ac:dyDescent="0.25">
      <c r="A24" s="44"/>
      <c r="B24" s="55"/>
    </row>
    <row r="25" spans="1:21" ht="15" customHeight="1" thickBot="1" x14ac:dyDescent="0.25">
      <c r="A25" s="44"/>
      <c r="B25" s="170" t="s">
        <v>104</v>
      </c>
      <c r="C25" s="171"/>
      <c r="D25" s="171"/>
      <c r="E25" s="171"/>
      <c r="F25" s="171"/>
      <c r="G25" s="171"/>
      <c r="H25" s="171"/>
      <c r="I25" s="171"/>
      <c r="J25" s="171"/>
      <c r="K25" s="171"/>
      <c r="L25" s="171"/>
      <c r="M25" s="171"/>
      <c r="N25" s="171"/>
      <c r="O25" s="171"/>
      <c r="P25" s="171"/>
      <c r="Q25" s="171"/>
      <c r="R25" s="171"/>
      <c r="S25" s="171"/>
      <c r="T25" s="171"/>
      <c r="U25" s="172"/>
    </row>
    <row r="26" spans="1:21" ht="17.25" thickBot="1" x14ac:dyDescent="0.25">
      <c r="A26" s="44">
        <v>5</v>
      </c>
      <c r="B26" s="45">
        <v>0</v>
      </c>
      <c r="C26" s="46">
        <v>1</v>
      </c>
      <c r="D26" s="46">
        <v>0</v>
      </c>
      <c r="E26" s="46">
        <v>8</v>
      </c>
      <c r="F26" s="46">
        <v>2</v>
      </c>
      <c r="G26" s="46">
        <v>0</v>
      </c>
      <c r="H26" s="46">
        <v>1</v>
      </c>
      <c r="I26" s="46">
        <v>1</v>
      </c>
      <c r="J26" s="46">
        <v>3</v>
      </c>
      <c r="K26" s="47">
        <v>2</v>
      </c>
      <c r="L26" s="46">
        <v>1</v>
      </c>
      <c r="M26" s="46">
        <v>0</v>
      </c>
      <c r="N26" s="46">
        <v>3</v>
      </c>
      <c r="O26" s="46">
        <v>1</v>
      </c>
      <c r="P26" s="46">
        <v>4</v>
      </c>
      <c r="Q26" s="46">
        <v>9</v>
      </c>
      <c r="R26" s="46">
        <v>0</v>
      </c>
      <c r="S26" s="46">
        <v>1</v>
      </c>
      <c r="T26" s="46">
        <v>3</v>
      </c>
      <c r="U26" s="46">
        <v>0</v>
      </c>
    </row>
    <row r="27" spans="1:21" ht="13.15" customHeight="1" x14ac:dyDescent="0.2">
      <c r="A27" s="44"/>
      <c r="B27" s="164" t="s">
        <v>51</v>
      </c>
      <c r="C27" s="165"/>
      <c r="D27" s="165"/>
      <c r="E27" s="165"/>
      <c r="F27" s="165"/>
      <c r="G27" s="165"/>
      <c r="H27" s="165"/>
      <c r="I27" s="166"/>
      <c r="J27" s="48" t="s">
        <v>95</v>
      </c>
      <c r="K27" s="49" t="s">
        <v>96</v>
      </c>
      <c r="L27" s="50" t="s">
        <v>97</v>
      </c>
      <c r="M27" s="164" t="s">
        <v>52</v>
      </c>
      <c r="N27" s="166"/>
      <c r="O27" s="159" t="s">
        <v>161</v>
      </c>
      <c r="P27" s="159"/>
      <c r="Q27" s="159"/>
      <c r="R27" s="159" t="s">
        <v>53</v>
      </c>
      <c r="S27" s="159"/>
      <c r="T27" s="159"/>
      <c r="U27" s="159"/>
    </row>
    <row r="28" spans="1:21" ht="13.5" thickBot="1" x14ac:dyDescent="0.25">
      <c r="A28" s="44"/>
      <c r="B28" s="167"/>
      <c r="C28" s="168"/>
      <c r="D28" s="168"/>
      <c r="E28" s="168"/>
      <c r="F28" s="168"/>
      <c r="G28" s="168"/>
      <c r="H28" s="168"/>
      <c r="I28" s="169"/>
      <c r="J28" s="51" t="s">
        <v>98</v>
      </c>
      <c r="K28" s="52" t="s">
        <v>99</v>
      </c>
      <c r="L28" s="53" t="s">
        <v>100</v>
      </c>
      <c r="M28" s="167"/>
      <c r="N28" s="169"/>
      <c r="O28" s="160"/>
      <c r="P28" s="160"/>
      <c r="Q28" s="160"/>
      <c r="R28" s="160"/>
      <c r="S28" s="160"/>
      <c r="T28" s="160"/>
      <c r="U28" s="160"/>
    </row>
    <row r="29" spans="1:21" ht="13.5" thickBot="1" x14ac:dyDescent="0.25">
      <c r="A29" s="44"/>
      <c r="B29" s="161" t="s">
        <v>132</v>
      </c>
      <c r="C29" s="162"/>
      <c r="D29" s="162"/>
      <c r="E29" s="162"/>
      <c r="F29" s="162"/>
      <c r="G29" s="162"/>
      <c r="H29" s="162"/>
      <c r="I29" s="163"/>
      <c r="J29" s="51" t="s">
        <v>133</v>
      </c>
      <c r="K29" s="51" t="s">
        <v>134</v>
      </c>
      <c r="L29" s="51" t="s">
        <v>135</v>
      </c>
      <c r="M29" s="161" t="s">
        <v>136</v>
      </c>
      <c r="N29" s="163"/>
      <c r="O29" s="161" t="s">
        <v>170</v>
      </c>
      <c r="P29" s="162"/>
      <c r="Q29" s="162"/>
      <c r="R29" s="161" t="s">
        <v>171</v>
      </c>
      <c r="S29" s="162"/>
      <c r="T29" s="162"/>
      <c r="U29" s="163"/>
    </row>
  </sheetData>
  <mergeCells count="45">
    <mergeCell ref="B5:I5"/>
    <mergeCell ref="M5:N5"/>
    <mergeCell ref="B1:U1"/>
    <mergeCell ref="B3:I4"/>
    <mergeCell ref="M3:N4"/>
    <mergeCell ref="O3:Q4"/>
    <mergeCell ref="R3:U4"/>
    <mergeCell ref="R5:U5"/>
    <mergeCell ref="O5:Q5"/>
    <mergeCell ref="B11:I11"/>
    <mergeCell ref="M11:N11"/>
    <mergeCell ref="B13:U13"/>
    <mergeCell ref="O11:Q11"/>
    <mergeCell ref="R11:U11"/>
    <mergeCell ref="B7:U7"/>
    <mergeCell ref="B9:I10"/>
    <mergeCell ref="M9:N10"/>
    <mergeCell ref="O9:Q10"/>
    <mergeCell ref="R9:U10"/>
    <mergeCell ref="B29:I29"/>
    <mergeCell ref="M29:N29"/>
    <mergeCell ref="B19:U19"/>
    <mergeCell ref="B21:I22"/>
    <mergeCell ref="M21:N22"/>
    <mergeCell ref="B23:I23"/>
    <mergeCell ref="M23:N23"/>
    <mergeCell ref="B25:U25"/>
    <mergeCell ref="B27:I28"/>
    <mergeCell ref="M27:N28"/>
    <mergeCell ref="O23:Q23"/>
    <mergeCell ref="R23:U23"/>
    <mergeCell ref="O27:Q28"/>
    <mergeCell ref="R27:U28"/>
    <mergeCell ref="O29:Q29"/>
    <mergeCell ref="R29:U29"/>
    <mergeCell ref="B17:I17"/>
    <mergeCell ref="M17:N17"/>
    <mergeCell ref="B15:I16"/>
    <mergeCell ref="M15:N16"/>
    <mergeCell ref="O15:Q16"/>
    <mergeCell ref="R15:U16"/>
    <mergeCell ref="O17:Q17"/>
    <mergeCell ref="R17:U17"/>
    <mergeCell ref="O21:Q22"/>
    <mergeCell ref="R21:U2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Q39"/>
  <sheetViews>
    <sheetView workbookViewId="0"/>
  </sheetViews>
  <sheetFormatPr defaultColWidth="8.7109375" defaultRowHeight="12.75" x14ac:dyDescent="0.2"/>
  <cols>
    <col min="1" max="48" width="2" style="8" customWidth="1"/>
    <col min="49" max="49" width="8.5703125" style="8" customWidth="1"/>
    <col min="50" max="16384" width="8.7109375" style="8"/>
  </cols>
  <sheetData>
    <row r="1" spans="1:69" ht="18" x14ac:dyDescent="0.2">
      <c r="A1" s="2" t="s">
        <v>430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4"/>
      <c r="AZ1" s="4"/>
      <c r="BA1" s="4"/>
      <c r="BB1" s="4"/>
      <c r="BC1" s="4"/>
      <c r="BD1" s="4"/>
      <c r="BE1" s="4"/>
      <c r="BF1" s="4"/>
      <c r="BG1" s="4"/>
      <c r="BH1" s="4"/>
      <c r="BI1" s="4"/>
      <c r="BJ1" s="4"/>
      <c r="BK1" s="4"/>
      <c r="BL1" s="4"/>
      <c r="BM1" s="4"/>
      <c r="BN1" s="4"/>
      <c r="BO1" s="4"/>
      <c r="BP1" s="4"/>
      <c r="BQ1" s="4"/>
    </row>
    <row r="2" spans="1:69" ht="18" x14ac:dyDescent="0.2">
      <c r="A2" s="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5"/>
      <c r="AJ2" s="5"/>
      <c r="AK2" s="5"/>
      <c r="AL2" s="5"/>
      <c r="AM2" s="5"/>
      <c r="AN2" s="5"/>
      <c r="AO2" s="5"/>
      <c r="AP2" s="5"/>
      <c r="AQ2" s="5"/>
      <c r="AR2" s="5"/>
      <c r="AS2" s="5"/>
      <c r="AT2" s="5"/>
      <c r="AU2" s="5"/>
      <c r="AV2" s="5"/>
      <c r="AW2" s="5"/>
      <c r="AX2" s="5"/>
    </row>
    <row r="3" spans="1:69" ht="15.75" x14ac:dyDescent="0.25">
      <c r="A3" s="9" t="s">
        <v>137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4"/>
      <c r="AZ3" s="4"/>
      <c r="BA3" s="4"/>
      <c r="BB3" s="4"/>
      <c r="BC3" s="4"/>
      <c r="BD3" s="4"/>
      <c r="BE3" s="4"/>
      <c r="BF3" s="4"/>
      <c r="BG3" s="4"/>
      <c r="BH3" s="4"/>
      <c r="BI3" s="4"/>
      <c r="BJ3" s="4"/>
      <c r="BK3" s="4"/>
      <c r="BL3" s="4"/>
      <c r="BM3" s="4"/>
      <c r="BN3" s="4"/>
      <c r="BO3" s="4"/>
      <c r="BP3" s="4"/>
      <c r="BQ3" s="4"/>
    </row>
    <row r="4" spans="1:69" x14ac:dyDescent="0.2">
      <c r="A4" s="7" t="s">
        <v>48</v>
      </c>
      <c r="B4" s="6"/>
      <c r="C4" s="5"/>
      <c r="D4" s="5"/>
      <c r="E4" s="5"/>
      <c r="F4" s="5"/>
      <c r="G4" s="5"/>
      <c r="H4" s="5"/>
      <c r="I4" s="6"/>
      <c r="J4" s="5"/>
      <c r="K4" s="5"/>
      <c r="L4" s="5"/>
      <c r="M4" s="5"/>
      <c r="N4" s="5"/>
      <c r="O4" s="5"/>
      <c r="P4" s="6"/>
      <c r="Q4" s="5"/>
      <c r="R4" s="5"/>
      <c r="S4" s="5"/>
      <c r="T4" s="5"/>
      <c r="U4" s="5"/>
      <c r="V4" s="5"/>
      <c r="W4" s="6"/>
      <c r="X4" s="5"/>
      <c r="Y4" s="5"/>
      <c r="Z4" s="5"/>
      <c r="AA4" s="5"/>
      <c r="AB4" s="5"/>
      <c r="AC4" s="5"/>
      <c r="AD4" s="6"/>
      <c r="AE4" s="5"/>
      <c r="AF4" s="5"/>
      <c r="AG4" s="5"/>
      <c r="AH4" s="5"/>
      <c r="AI4" s="5"/>
      <c r="AJ4" s="5"/>
      <c r="AK4" s="5"/>
      <c r="AL4" s="5"/>
      <c r="AM4" s="5"/>
      <c r="AN4" s="5"/>
      <c r="AO4" s="5"/>
      <c r="AP4" s="5"/>
      <c r="AQ4" s="5"/>
      <c r="AR4" s="5"/>
      <c r="AS4" s="5"/>
      <c r="AT4" s="5"/>
      <c r="AU4" s="5"/>
      <c r="AV4" s="5"/>
      <c r="AW4" s="5"/>
      <c r="AX4" s="5"/>
    </row>
    <row r="5" spans="1:69" x14ac:dyDescent="0.2">
      <c r="A5" s="5" t="s">
        <v>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4"/>
      <c r="AZ5" s="4"/>
    </row>
    <row r="6" spans="1:69" x14ac:dyDescent="0.2">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4"/>
      <c r="AZ6" s="4"/>
    </row>
    <row r="7" spans="1:69" x14ac:dyDescent="0.2">
      <c r="A7" s="5" t="s">
        <v>228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4"/>
      <c r="AZ7" s="4"/>
      <c r="BA7" s="4"/>
      <c r="BB7" s="4"/>
      <c r="BC7" s="4"/>
      <c r="BD7" s="4"/>
      <c r="BE7" s="4"/>
      <c r="BF7" s="4"/>
      <c r="BG7" s="4"/>
      <c r="BH7" s="4"/>
      <c r="BI7" s="4"/>
      <c r="BJ7" s="4"/>
      <c r="BK7" s="4"/>
      <c r="BL7" s="4"/>
      <c r="BM7" s="4"/>
      <c r="BN7" s="4"/>
      <c r="BO7" s="4"/>
      <c r="BP7" s="4"/>
      <c r="BQ7" s="4"/>
    </row>
    <row r="8" spans="1:69" x14ac:dyDescent="0.2">
      <c r="A8" s="107" t="s">
        <v>421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4"/>
      <c r="AZ8" s="4"/>
      <c r="BA8" s="4"/>
      <c r="BB8" s="4"/>
      <c r="BC8" s="4"/>
      <c r="BD8" s="4"/>
      <c r="BE8" s="4"/>
      <c r="BF8" s="4"/>
      <c r="BG8" s="4"/>
      <c r="BH8" s="4"/>
      <c r="BI8" s="4"/>
      <c r="BJ8" s="4"/>
      <c r="BK8" s="4"/>
      <c r="BL8" s="4"/>
      <c r="BM8" s="4"/>
      <c r="BN8" s="4"/>
      <c r="BO8" s="4"/>
      <c r="BP8" s="4"/>
      <c r="BQ8" s="4"/>
    </row>
    <row r="9" spans="1:69" x14ac:dyDescent="0.2">
      <c r="A9" s="107" t="s">
        <v>422</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4"/>
      <c r="AZ9" s="4"/>
      <c r="BA9" s="4"/>
      <c r="BB9" s="4"/>
      <c r="BC9" s="4"/>
      <c r="BD9" s="4"/>
      <c r="BE9" s="4"/>
      <c r="BF9" s="4"/>
      <c r="BG9" s="4"/>
      <c r="BH9" s="4"/>
      <c r="BI9" s="4"/>
      <c r="BJ9" s="4"/>
      <c r="BK9" s="4"/>
      <c r="BL9" s="4"/>
      <c r="BM9" s="4"/>
      <c r="BN9" s="4"/>
      <c r="BO9" s="4"/>
      <c r="BP9" s="4"/>
      <c r="BQ9" s="4"/>
    </row>
    <row r="10" spans="1:69" x14ac:dyDescent="0.2">
      <c r="A10" s="107" t="s">
        <v>423</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4"/>
      <c r="AZ10" s="4"/>
      <c r="BA10" s="4"/>
      <c r="BB10" s="4"/>
      <c r="BC10" s="4"/>
      <c r="BD10" s="4"/>
      <c r="BE10" s="4"/>
      <c r="BF10" s="4"/>
      <c r="BG10" s="4"/>
      <c r="BH10" s="4"/>
      <c r="BI10" s="4"/>
      <c r="BJ10" s="4"/>
      <c r="BK10" s="4"/>
      <c r="BL10" s="4"/>
      <c r="BM10" s="4"/>
      <c r="BN10" s="4"/>
      <c r="BO10" s="4"/>
      <c r="BP10" s="4"/>
      <c r="BQ10" s="4"/>
    </row>
    <row r="11" spans="1:69" x14ac:dyDescent="0.2">
      <c r="A11" s="106" t="s">
        <v>424</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5"/>
      <c r="AI11" s="105"/>
      <c r="AJ11" s="105"/>
      <c r="AK11" s="105"/>
      <c r="AL11" s="105"/>
      <c r="AM11" s="105"/>
      <c r="AN11" s="105"/>
      <c r="AO11" s="105"/>
      <c r="AP11" s="105"/>
      <c r="AQ11" s="105"/>
      <c r="AR11" s="105"/>
      <c r="AS11" s="105"/>
      <c r="AT11" s="105"/>
      <c r="AU11" s="105"/>
      <c r="AV11" s="105"/>
      <c r="AW11" s="105"/>
      <c r="AX11" s="105"/>
      <c r="AY11" s="4"/>
      <c r="AZ11" s="4"/>
      <c r="BE11" s="1"/>
    </row>
    <row r="12" spans="1:69" x14ac:dyDescent="0.2">
      <c r="A12" s="107" t="s">
        <v>425</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4"/>
      <c r="AZ12" s="4"/>
      <c r="BA12" s="4"/>
      <c r="BB12" s="4"/>
      <c r="BC12" s="4"/>
      <c r="BD12" s="4"/>
      <c r="BE12" s="4"/>
      <c r="BF12" s="4"/>
      <c r="BG12" s="4"/>
      <c r="BH12" s="4"/>
      <c r="BI12" s="4"/>
      <c r="BJ12" s="4"/>
      <c r="BK12" s="4"/>
      <c r="BL12" s="4"/>
      <c r="BM12" s="4"/>
      <c r="BN12" s="4"/>
      <c r="BO12" s="4"/>
      <c r="BP12" s="4"/>
      <c r="BQ12" s="4"/>
    </row>
    <row r="13" spans="1:69"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69" ht="42.75" customHeight="1" x14ac:dyDescent="0.2">
      <c r="A14" s="173" t="s">
        <v>58</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4"/>
      <c r="AZ14" s="4"/>
      <c r="BA14" s="4"/>
      <c r="BB14" s="4"/>
      <c r="BC14" s="4"/>
      <c r="BD14" s="4"/>
      <c r="BE14" s="4"/>
      <c r="BF14" s="4"/>
      <c r="BG14" s="4"/>
      <c r="BH14" s="4"/>
      <c r="BI14" s="4"/>
      <c r="BJ14" s="4"/>
      <c r="BK14" s="4"/>
      <c r="BL14" s="4"/>
      <c r="BM14" s="4"/>
      <c r="BN14" s="4"/>
      <c r="BO14" s="4"/>
      <c r="BP14" s="4"/>
      <c r="BQ14" s="4"/>
    </row>
    <row r="15" spans="1:69"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4"/>
      <c r="AZ15" s="4"/>
    </row>
    <row r="16" spans="1:69" x14ac:dyDescent="0.2">
      <c r="A16" s="10" t="s">
        <v>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1"/>
      <c r="AZ16" s="11"/>
    </row>
    <row r="17" spans="1:69"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12"/>
    </row>
    <row r="18" spans="1:69" x14ac:dyDescent="0.2">
      <c r="A18" s="6" t="s">
        <v>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3"/>
      <c r="AZ18" s="13"/>
    </row>
    <row r="19" spans="1:69" x14ac:dyDescent="0.2">
      <c r="A19" s="6" t="s">
        <v>418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4"/>
      <c r="AZ19" s="4"/>
      <c r="BA19" s="4"/>
      <c r="BB19" s="4"/>
      <c r="BC19" s="4"/>
      <c r="BD19" s="4"/>
    </row>
    <row r="20" spans="1:69" ht="29.25" customHeight="1" x14ac:dyDescent="0.2">
      <c r="A20" s="173" t="s">
        <v>419</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4"/>
      <c r="AZ20" s="4"/>
      <c r="BA20" s="4"/>
      <c r="BB20" s="4"/>
      <c r="BC20" s="4"/>
      <c r="BD20" s="4"/>
    </row>
    <row r="21" spans="1:69" ht="42" customHeight="1" x14ac:dyDescent="0.2">
      <c r="A21" s="181" t="s">
        <v>420</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row>
    <row r="22" spans="1:69"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12"/>
      <c r="AZ22" s="12"/>
    </row>
    <row r="23" spans="1:69" x14ac:dyDescent="0.2">
      <c r="A23" s="6" t="s">
        <v>27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12"/>
      <c r="AZ23" s="12"/>
    </row>
    <row r="24" spans="1:69"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c r="AO24" s="15"/>
      <c r="AP24" s="15"/>
      <c r="AQ24" s="15"/>
      <c r="AR24" s="15"/>
      <c r="AS24" s="15"/>
      <c r="AT24" s="15"/>
      <c r="AU24" s="15"/>
      <c r="AV24" s="15"/>
      <c r="AW24" s="14"/>
      <c r="AX24" s="14"/>
      <c r="AY24" s="16"/>
      <c r="AZ24" s="16"/>
    </row>
    <row r="25" spans="1:69" x14ac:dyDescent="0.2">
      <c r="A25" s="17" t="s">
        <v>138</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
      <c r="AO25" s="5"/>
      <c r="AP25" s="5"/>
      <c r="AQ25" s="5"/>
      <c r="AR25" s="5"/>
      <c r="AS25" s="5"/>
      <c r="AT25" s="5"/>
      <c r="AU25" s="5"/>
      <c r="AV25" s="5"/>
      <c r="AW25" s="20"/>
      <c r="AX25" s="5"/>
    </row>
    <row r="26" spans="1:69" x14ac:dyDescent="0.2">
      <c r="A26" s="175" t="s">
        <v>18</v>
      </c>
      <c r="B26" s="176"/>
      <c r="C26" s="176"/>
      <c r="D26" s="176"/>
      <c r="E26" s="176"/>
      <c r="F26" s="176"/>
      <c r="G26" s="176"/>
      <c r="H26" s="177"/>
      <c r="I26" s="175" t="s">
        <v>21</v>
      </c>
      <c r="J26" s="176"/>
      <c r="K26" s="176"/>
      <c r="L26" s="176"/>
      <c r="M26" s="176"/>
      <c r="N26" s="176"/>
      <c r="O26" s="176"/>
      <c r="P26" s="177"/>
      <c r="Q26" s="175" t="s">
        <v>22</v>
      </c>
      <c r="R26" s="176"/>
      <c r="S26" s="176"/>
      <c r="T26" s="176"/>
      <c r="U26" s="176"/>
      <c r="V26" s="176"/>
      <c r="W26" s="176"/>
      <c r="X26" s="177"/>
      <c r="Y26" s="175" t="s">
        <v>23</v>
      </c>
      <c r="Z26" s="176"/>
      <c r="AA26" s="176"/>
      <c r="AB26" s="176"/>
      <c r="AC26" s="176"/>
      <c r="AD26" s="176"/>
      <c r="AE26" s="176"/>
      <c r="AF26" s="177"/>
      <c r="AG26" s="175" t="s">
        <v>24</v>
      </c>
      <c r="AH26" s="176"/>
      <c r="AI26" s="176"/>
      <c r="AJ26" s="176"/>
      <c r="AK26" s="176"/>
      <c r="AL26" s="176"/>
      <c r="AM26" s="176"/>
      <c r="AN26" s="177"/>
      <c r="AO26" s="175" t="s">
        <v>25</v>
      </c>
      <c r="AP26" s="176"/>
      <c r="AQ26" s="176"/>
      <c r="AR26" s="176"/>
      <c r="AS26" s="176"/>
      <c r="AT26" s="176"/>
      <c r="AU26" s="176"/>
      <c r="AV26" s="177"/>
      <c r="AW26" s="5"/>
      <c r="AX26" s="5"/>
      <c r="AZ26" s="12"/>
      <c r="BG26" s="12"/>
      <c r="BO26" s="12"/>
    </row>
    <row r="27" spans="1:69" x14ac:dyDescent="0.2">
      <c r="A27" s="21">
        <v>2</v>
      </c>
      <c r="B27" s="21" t="s">
        <v>28</v>
      </c>
      <c r="C27" s="21">
        <v>0</v>
      </c>
      <c r="D27" s="21">
        <v>5</v>
      </c>
      <c r="E27" s="21" t="s">
        <v>19</v>
      </c>
      <c r="F27" s="21">
        <v>0</v>
      </c>
      <c r="G27" s="21"/>
      <c r="H27" s="21"/>
      <c r="I27" s="21">
        <v>2</v>
      </c>
      <c r="J27" s="21" t="s">
        <v>29</v>
      </c>
      <c r="K27" s="21">
        <v>0</v>
      </c>
      <c r="L27" s="21">
        <v>5</v>
      </c>
      <c r="M27" s="21" t="s">
        <v>19</v>
      </c>
      <c r="N27" s="21">
        <v>0</v>
      </c>
      <c r="O27" s="21"/>
      <c r="P27" s="21"/>
      <c r="Q27" s="21">
        <v>2</v>
      </c>
      <c r="R27" s="21" t="s">
        <v>41</v>
      </c>
      <c r="S27" s="21">
        <v>8</v>
      </c>
      <c r="T27" s="21">
        <v>5</v>
      </c>
      <c r="U27" s="21">
        <v>2</v>
      </c>
      <c r="V27" s="21">
        <v>0</v>
      </c>
      <c r="W27" s="21" t="s">
        <v>42</v>
      </c>
      <c r="X27" s="21">
        <v>2</v>
      </c>
      <c r="Y27" s="21">
        <v>1</v>
      </c>
      <c r="Z27" s="21" t="s">
        <v>49</v>
      </c>
      <c r="AA27" s="21">
        <v>8</v>
      </c>
      <c r="AB27" s="21">
        <v>0</v>
      </c>
      <c r="AC27" s="21" t="s">
        <v>19</v>
      </c>
      <c r="AD27" s="21">
        <v>1</v>
      </c>
      <c r="AE27" s="21"/>
      <c r="AF27" s="21"/>
      <c r="AG27" s="21">
        <v>1</v>
      </c>
      <c r="AH27" s="21" t="s">
        <v>20</v>
      </c>
      <c r="AI27" s="21">
        <v>5</v>
      </c>
      <c r="AJ27" s="21">
        <v>7</v>
      </c>
      <c r="AK27" s="21" t="s">
        <v>19</v>
      </c>
      <c r="AL27" s="21">
        <v>9</v>
      </c>
      <c r="AM27" s="21" t="s">
        <v>35</v>
      </c>
      <c r="AN27" s="21"/>
      <c r="AO27" s="21">
        <v>1</v>
      </c>
      <c r="AP27" s="21" t="s">
        <v>20</v>
      </c>
      <c r="AQ27" s="21">
        <v>9</v>
      </c>
      <c r="AR27" s="21">
        <v>2</v>
      </c>
      <c r="AS27" s="21" t="s">
        <v>19</v>
      </c>
      <c r="AT27" s="21">
        <v>2</v>
      </c>
      <c r="AU27" s="21">
        <v>4</v>
      </c>
      <c r="AV27" s="21"/>
      <c r="AW27" s="6"/>
      <c r="AX27" s="6"/>
      <c r="AY27" s="12"/>
      <c r="AZ27" s="12"/>
      <c r="BA27" s="12"/>
      <c r="BB27" s="12"/>
      <c r="BC27" s="12"/>
      <c r="BD27" s="12"/>
      <c r="BE27" s="12"/>
      <c r="BF27" s="12"/>
      <c r="BG27" s="12"/>
      <c r="BH27" s="12"/>
      <c r="BI27" s="12"/>
      <c r="BJ27" s="12"/>
      <c r="BK27" s="12"/>
      <c r="BL27" s="12"/>
      <c r="BM27" s="12"/>
      <c r="BN27" s="12"/>
      <c r="BO27" s="12"/>
      <c r="BP27" s="12"/>
      <c r="BQ27" s="12"/>
    </row>
    <row r="28" spans="1:69" x14ac:dyDescent="0.2">
      <c r="A28" s="178" t="s">
        <v>139</v>
      </c>
      <c r="B28" s="179"/>
      <c r="C28" s="179"/>
      <c r="D28" s="179"/>
      <c r="E28" s="179"/>
      <c r="F28" s="179"/>
      <c r="G28" s="179"/>
      <c r="H28" s="180"/>
      <c r="I28" s="178" t="s">
        <v>140</v>
      </c>
      <c r="J28" s="179" t="s">
        <v>31</v>
      </c>
      <c r="K28" s="179"/>
      <c r="L28" s="179"/>
      <c r="M28" s="179"/>
      <c r="N28" s="179"/>
      <c r="O28" s="179"/>
      <c r="P28" s="180"/>
      <c r="Q28" s="178" t="s">
        <v>141</v>
      </c>
      <c r="R28" s="179" t="s">
        <v>32</v>
      </c>
      <c r="S28" s="179"/>
      <c r="T28" s="179"/>
      <c r="U28" s="179"/>
      <c r="V28" s="179"/>
      <c r="W28" s="179"/>
      <c r="X28" s="180"/>
      <c r="Y28" s="178" t="s">
        <v>142</v>
      </c>
      <c r="Z28" s="179" t="s">
        <v>33</v>
      </c>
      <c r="AA28" s="179"/>
      <c r="AB28" s="179"/>
      <c r="AC28" s="179"/>
      <c r="AD28" s="179"/>
      <c r="AE28" s="179"/>
      <c r="AF28" s="180"/>
      <c r="AG28" s="178" t="s">
        <v>143</v>
      </c>
      <c r="AH28" s="179" t="s">
        <v>34</v>
      </c>
      <c r="AI28" s="179"/>
      <c r="AJ28" s="179"/>
      <c r="AK28" s="179"/>
      <c r="AL28" s="179"/>
      <c r="AM28" s="179"/>
      <c r="AN28" s="180"/>
      <c r="AO28" s="178" t="s">
        <v>144</v>
      </c>
      <c r="AP28" s="179" t="s">
        <v>34</v>
      </c>
      <c r="AQ28" s="179"/>
      <c r="AR28" s="179"/>
      <c r="AS28" s="179"/>
      <c r="AT28" s="179"/>
      <c r="AU28" s="179"/>
      <c r="AV28" s="180"/>
      <c r="AW28" s="6"/>
      <c r="AX28" s="6"/>
      <c r="AY28" s="12"/>
      <c r="AZ28" s="12"/>
      <c r="BA28" s="12"/>
      <c r="BB28" s="12"/>
      <c r="BC28" s="12"/>
      <c r="BD28" s="12"/>
      <c r="BE28" s="12"/>
      <c r="BF28" s="12"/>
      <c r="BG28" s="12"/>
      <c r="BH28" s="12"/>
      <c r="BI28" s="12"/>
      <c r="BJ28" s="12"/>
      <c r="BK28" s="12"/>
      <c r="BL28" s="12"/>
      <c r="BM28" s="12"/>
      <c r="BN28" s="12"/>
      <c r="BO28" s="12"/>
      <c r="BP28" s="12"/>
      <c r="BQ28" s="12"/>
    </row>
    <row r="29" spans="1:69"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69"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69"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69"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sheetData>
  <mergeCells count="15">
    <mergeCell ref="AG28:AN28"/>
    <mergeCell ref="AO28:AV28"/>
    <mergeCell ref="A21:AX21"/>
    <mergeCell ref="A20:AX20"/>
    <mergeCell ref="A28:H28"/>
    <mergeCell ref="I28:P28"/>
    <mergeCell ref="Q28:X28"/>
    <mergeCell ref="Y28:AF28"/>
    <mergeCell ref="A14:AX14"/>
    <mergeCell ref="Q26:X26"/>
    <mergeCell ref="Y26:AF26"/>
    <mergeCell ref="AG26:AN26"/>
    <mergeCell ref="AO26:AV26"/>
    <mergeCell ref="A26:H26"/>
    <mergeCell ref="I26:P26"/>
  </mergeCells>
  <phoneticPr fontId="7" type="noConversion"/>
  <hyperlinks>
    <hyperlink ref="A12" display="METeOR Identifier - 514277, METeOR Name - Injury event—activity type, code (ICD-10-AM 8th edn) ANNNN" xr:uid="{00000000-0004-0000-0400-000000000000}"/>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workbookViewId="0"/>
  </sheetViews>
  <sheetFormatPr defaultColWidth="9.140625" defaultRowHeight="12.75" x14ac:dyDescent="0.2"/>
  <cols>
    <col min="1" max="16384" width="9.140625" style="33"/>
  </cols>
  <sheetData/>
  <pageMargins left="0.70866141732283472" right="0.70866141732283472" top="0.74803149606299213" bottom="0.74803149606299213" header="0.31496062992125984" footer="0.31496062992125984"/>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9"/>
  <sheetViews>
    <sheetView workbookViewId="0"/>
  </sheetViews>
  <sheetFormatPr defaultRowHeight="12.75" x14ac:dyDescent="0.2"/>
  <cols>
    <col min="1" max="1" width="43.7109375" customWidth="1"/>
    <col min="2"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25" t="s">
        <v>63</v>
      </c>
    </row>
    <row r="3" spans="1:2" x14ac:dyDescent="0.2">
      <c r="A3" s="3" t="s">
        <v>64</v>
      </c>
    </row>
    <row r="4" spans="1:2" x14ac:dyDescent="0.2">
      <c r="A4" s="3" t="s">
        <v>65</v>
      </c>
    </row>
    <row r="5" spans="1:2" x14ac:dyDescent="0.2">
      <c r="A5" s="3"/>
    </row>
    <row r="6" spans="1:2" x14ac:dyDescent="0.2">
      <c r="A6" s="26" t="s">
        <v>66</v>
      </c>
      <c r="B6" s="27" t="s">
        <v>67</v>
      </c>
    </row>
    <row r="7" spans="1:2" x14ac:dyDescent="0.2">
      <c r="A7" s="26" t="s">
        <v>193</v>
      </c>
      <c r="B7" s="27" t="s">
        <v>192</v>
      </c>
    </row>
    <row r="9" spans="1:2" x14ac:dyDescent="0.2">
      <c r="A9" s="28" t="s">
        <v>68</v>
      </c>
    </row>
    <row r="10" spans="1:2" x14ac:dyDescent="0.2">
      <c r="A10" s="99" t="s">
        <v>69</v>
      </c>
      <c r="B10" s="100" t="s">
        <v>70</v>
      </c>
    </row>
    <row r="11" spans="1:2" x14ac:dyDescent="0.2">
      <c r="A11" s="97" t="s">
        <v>71</v>
      </c>
      <c r="B11" s="98" t="s">
        <v>72</v>
      </c>
    </row>
    <row r="12" spans="1:2" x14ac:dyDescent="0.2">
      <c r="A12" s="97" t="s">
        <v>73</v>
      </c>
      <c r="B12" s="98" t="s">
        <v>74</v>
      </c>
    </row>
    <row r="13" spans="1:2" x14ac:dyDescent="0.2">
      <c r="A13" s="97" t="s">
        <v>75</v>
      </c>
      <c r="B13" s="98" t="s">
        <v>76</v>
      </c>
    </row>
    <row r="14" spans="1:2" x14ac:dyDescent="0.2">
      <c r="A14" s="97" t="s">
        <v>77</v>
      </c>
      <c r="B14" s="98" t="s">
        <v>78</v>
      </c>
    </row>
    <row r="15" spans="1:2" x14ac:dyDescent="0.2">
      <c r="A15" s="97" t="s">
        <v>79</v>
      </c>
      <c r="B15" s="98" t="s">
        <v>80</v>
      </c>
    </row>
    <row r="16" spans="1:2" x14ac:dyDescent="0.2">
      <c r="A16" s="97" t="s">
        <v>81</v>
      </c>
      <c r="B16" s="98" t="s">
        <v>82</v>
      </c>
    </row>
    <row r="17" spans="1:2" x14ac:dyDescent="0.2">
      <c r="A17" s="97" t="s">
        <v>83</v>
      </c>
      <c r="B17" s="98" t="s">
        <v>84</v>
      </c>
    </row>
    <row r="18" spans="1:2" x14ac:dyDescent="0.2">
      <c r="A18" s="101" t="s">
        <v>85</v>
      </c>
      <c r="B18" s="102" t="s">
        <v>86</v>
      </c>
    </row>
    <row r="19" spans="1:2" x14ac:dyDescent="0.2">
      <c r="A19" s="29"/>
    </row>
    <row r="20" spans="1:2" x14ac:dyDescent="0.2">
      <c r="A20" s="30" t="s">
        <v>87</v>
      </c>
    </row>
    <row r="21" spans="1:2" x14ac:dyDescent="0.2">
      <c r="A21" s="103" t="s">
        <v>88</v>
      </c>
      <c r="B21" s="100" t="s">
        <v>70</v>
      </c>
    </row>
    <row r="22" spans="1:2" x14ac:dyDescent="0.2">
      <c r="A22" s="130" t="s">
        <v>341</v>
      </c>
      <c r="B22" s="104">
        <v>222301</v>
      </c>
    </row>
    <row r="23" spans="1:2" x14ac:dyDescent="0.2">
      <c r="A23" s="130" t="s">
        <v>342</v>
      </c>
      <c r="B23" s="104">
        <v>222302</v>
      </c>
    </row>
    <row r="24" spans="1:2" x14ac:dyDescent="0.2">
      <c r="A24" s="130" t="s">
        <v>343</v>
      </c>
      <c r="B24" s="104">
        <v>222303</v>
      </c>
    </row>
    <row r="25" spans="1:2" x14ac:dyDescent="0.2">
      <c r="A25" s="131" t="s">
        <v>344</v>
      </c>
      <c r="B25" s="132">
        <v>222304</v>
      </c>
    </row>
    <row r="27" spans="1:2" x14ac:dyDescent="0.2">
      <c r="A27" s="3" t="s">
        <v>345</v>
      </c>
    </row>
    <row r="36" spans="4:4" x14ac:dyDescent="0.2">
      <c r="D36" s="31"/>
    </row>
    <row r="37" spans="4:4" x14ac:dyDescent="0.2">
      <c r="D37" s="28"/>
    </row>
    <row r="38" spans="4:4" x14ac:dyDescent="0.2">
      <c r="D38" s="32"/>
    </row>
    <row r="39" spans="4:4" x14ac:dyDescent="0.2">
      <c r="D39" s="32"/>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APC</vt:lpstr>
      <vt:lpstr>PCC</vt:lpstr>
      <vt:lpstr>ESWT Cluster Array Format</vt:lpstr>
      <vt:lpstr>ESWT Cluster Array Example</vt:lpstr>
      <vt:lpstr>Diagnosis array format</vt:lpstr>
      <vt:lpstr>AROC Impairment Codes 2012</vt:lpstr>
      <vt:lpstr>File Naming Convention</vt:lpstr>
      <vt:lpstr>APC!Print_Area</vt:lpstr>
      <vt:lpstr>PCC!Print_Area</vt:lpstr>
      <vt:lpstr>APC!Print_Titles</vt:lpstr>
      <vt:lpstr>PCC!Print_Titles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2019-03-12T02:29:44Z</cp:lastPrinted>
  <dcterms:created xsi:type="dcterms:W3CDTF">2004-09-18T06:44:04Z</dcterms:created>
  <dcterms:modified xsi:type="dcterms:W3CDTF">2022-04-05T06:26:54Z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