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entral.Health\DFSUserEnv\Users\User_14\BHATND\Documents\Offline Records (P6)\National Hospital ~ PUBLICATION - Production(2)\"/>
    </mc:Choice>
  </mc:AlternateContent>
  <bookViews>
    <workbookView xWindow="0" yWindow="0" windowWidth="4250" windowHeight="2730" tabRatio="880"/>
  </bookViews>
  <sheets>
    <sheet name="Table List" sheetId="52" r:id="rId1"/>
    <sheet name="1 Overview" sheetId="15" r:id="rId2"/>
    <sheet name="2 Direct-Overhead" sheetId="23" r:id="rId3"/>
    <sheet name="3 Acute Cost wghts V10" sheetId="48" r:id="rId4"/>
    <sheet name="4 Acute by Jurisdiction" sheetId="30" r:id="rId5"/>
    <sheet name="5 Peer Group" sheetId="36" r:id="rId6"/>
    <sheet name="6 Acute Cost Bucket" sheetId="2" r:id="rId7"/>
    <sheet name="7 Acute Line Item" sheetId="19" r:id="rId8"/>
    <sheet name="8 Acute SD Overnight" sheetId="25" r:id="rId9"/>
    <sheet name="9 Acute Urgency" sheetId="26" r:id="rId10"/>
    <sheet name="10 Acute Indigenous" sheetId="27" r:id="rId11"/>
    <sheet name="11 Acute Paediatric" sheetId="28" r:id="rId12"/>
    <sheet name="12 Acute Location" sheetId="29" r:id="rId13"/>
    <sheet name="13 ED by Jurisdiction" sheetId="16" r:id="rId14"/>
    <sheet name="14 URG table" sheetId="42" r:id="rId15"/>
    <sheet name="15 ED Cost Bucket" sheetId="11" r:id="rId16"/>
    <sheet name="16 ED Line Item" sheetId="20" r:id="rId17"/>
    <sheet name="17 Tier 2 class" sheetId="43" r:id="rId18"/>
    <sheet name="18 Tier 2 Class Movement" sheetId="40" r:id="rId19"/>
    <sheet name="19 NA by Jurisdiction" sheetId="17" r:id="rId20"/>
    <sheet name="20 NA Cost Bucket" sheetId="12" r:id="rId21"/>
    <sheet name="21 NA Line Item" sheetId="21" r:id="rId22"/>
    <sheet name="22 Subacute by Jursidiction" sheetId="33" r:id="rId23"/>
    <sheet name="23 Subacute ANSNAP class" sheetId="41" r:id="rId24"/>
    <sheet name="24 Subacute Cost Bucket" sheetId="13" r:id="rId25"/>
    <sheet name="25 Subacute Line Item" sheetId="22" r:id="rId26"/>
    <sheet name="26 Other stream Jursidicatio" sheetId="34" r:id="rId27"/>
    <sheet name="27 Organ Cost Bucket" sheetId="35" r:id="rId28"/>
    <sheet name="28 MH table" sheetId="47" r:id="rId29"/>
    <sheet name="29 MH Cost Bucket" sheetId="51" r:id="rId30"/>
    <sheet name="30 MH Line Item" sheetId="49" r:id="rId31"/>
  </sheets>
  <definedNames>
    <definedName name="_xlnm._FilterDatabase" localSheetId="14" hidden="1">'14 URG table'!$A$6:$AJ$127</definedName>
    <definedName name="_xlnm._FilterDatabase" localSheetId="17" hidden="1">'17 Tier 2 class'!$A$6:$AJ$144</definedName>
    <definedName name="_xlnm._FilterDatabase" localSheetId="23" hidden="1">'23 Subacute ANSNAP class'!$A$5:$V$109</definedName>
    <definedName name="_xlnm._FilterDatabase" localSheetId="28" hidden="1">'28 MH table'!$A$7:$AL$8</definedName>
    <definedName name="_xlnm._FilterDatabase" localSheetId="3" hidden="1">'3 Acute Cost wghts V10'!$A$6:$AL$802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 i="23" l="1"/>
  <c r="C17" i="23"/>
  <c r="B17" i="23"/>
  <c r="AN7" i="35" l="1"/>
  <c r="A8" i="34" l="1"/>
  <c r="A9" i="34"/>
  <c r="A10" i="34"/>
  <c r="A11" i="34"/>
  <c r="A12" i="34"/>
  <c r="A13" i="34"/>
  <c r="A14" i="34"/>
  <c r="A15" i="34"/>
  <c r="A16" i="34"/>
  <c r="A17" i="34"/>
  <c r="A18" i="34"/>
  <c r="A19" i="34"/>
  <c r="A20" i="34"/>
  <c r="A21" i="34"/>
  <c r="A22" i="34"/>
  <c r="A23" i="34"/>
  <c r="A24" i="34"/>
  <c r="A25" i="34"/>
  <c r="A26" i="34"/>
  <c r="A27" i="34"/>
  <c r="A28" i="34"/>
  <c r="A29" i="34"/>
  <c r="A30" i="34"/>
  <c r="A31" i="34"/>
  <c r="A32" i="34"/>
  <c r="A33" i="34"/>
  <c r="A34" i="34"/>
  <c r="A7" i="34"/>
  <c r="N152" i="40" l="1"/>
  <c r="P152" i="40" l="1"/>
  <c r="O152" i="40"/>
  <c r="O146" i="40" l="1"/>
  <c r="O147" i="40"/>
  <c r="N147" i="40"/>
  <c r="O149" i="40"/>
  <c r="N146" i="40"/>
  <c r="N149" i="40"/>
  <c r="O148" i="40"/>
  <c r="P147" i="40"/>
  <c r="P149" i="40"/>
  <c r="P148" i="40"/>
  <c r="N148" i="40"/>
  <c r="P146" i="40"/>
  <c r="A2" i="16" l="1"/>
  <c r="A2" i="40" l="1"/>
  <c r="A2" i="41" s="1"/>
  <c r="N7" i="40" l="1"/>
  <c r="N8" i="40"/>
  <c r="O8" i="40"/>
  <c r="N9" i="40"/>
  <c r="O9" i="40"/>
  <c r="N11" i="40"/>
  <c r="O11" i="40"/>
  <c r="N13" i="40"/>
  <c r="O13" i="40"/>
  <c r="N14" i="40"/>
  <c r="O14" i="40"/>
  <c r="N15" i="40"/>
  <c r="O15" i="40"/>
  <c r="N17" i="40"/>
  <c r="O17" i="40"/>
  <c r="N18" i="40"/>
  <c r="O18" i="40"/>
  <c r="N19" i="40"/>
  <c r="O19" i="40"/>
  <c r="N21" i="40"/>
  <c r="O21" i="40"/>
  <c r="N22" i="40"/>
  <c r="O22" i="40"/>
  <c r="N23" i="40"/>
  <c r="O23" i="40"/>
  <c r="N25" i="40"/>
  <c r="O25" i="40"/>
  <c r="N26" i="40"/>
  <c r="O26" i="40"/>
  <c r="N27" i="40"/>
  <c r="O27" i="40"/>
  <c r="N29" i="40"/>
  <c r="O29" i="40"/>
  <c r="N30" i="40"/>
  <c r="O30" i="40"/>
  <c r="N31" i="40"/>
  <c r="O31" i="40"/>
  <c r="N33" i="40"/>
  <c r="O33" i="40"/>
  <c r="N34" i="40"/>
  <c r="O34" i="40"/>
  <c r="N35" i="40"/>
  <c r="O35" i="40"/>
  <c r="N37" i="40"/>
  <c r="O37" i="40"/>
  <c r="N38" i="40"/>
  <c r="O38" i="40"/>
  <c r="N39" i="40"/>
  <c r="O39" i="40"/>
  <c r="N41" i="40"/>
  <c r="O41" i="40"/>
  <c r="N42" i="40"/>
  <c r="O42" i="40"/>
  <c r="N43" i="40"/>
  <c r="O43" i="40"/>
  <c r="N45" i="40"/>
  <c r="O45" i="40"/>
  <c r="N46" i="40"/>
  <c r="O46" i="40"/>
  <c r="N47" i="40"/>
  <c r="O47" i="40"/>
  <c r="N49" i="40"/>
  <c r="O49" i="40"/>
  <c r="N50" i="40"/>
  <c r="O50" i="40"/>
  <c r="N51" i="40"/>
  <c r="O51" i="40"/>
  <c r="N53" i="40"/>
  <c r="O53" i="40"/>
  <c r="N54" i="40"/>
  <c r="O54" i="40"/>
  <c r="N55" i="40"/>
  <c r="O55" i="40"/>
  <c r="N57" i="40"/>
  <c r="O57" i="40"/>
  <c r="N58" i="40"/>
  <c r="O58" i="40"/>
  <c r="N59" i="40"/>
  <c r="O59" i="40"/>
  <c r="N61" i="40"/>
  <c r="O61" i="40"/>
  <c r="N62" i="40"/>
  <c r="O62" i="40"/>
  <c r="N63" i="40"/>
  <c r="O63" i="40"/>
  <c r="N65" i="40"/>
  <c r="O65" i="40"/>
  <c r="N66" i="40"/>
  <c r="O66" i="40"/>
  <c r="N67" i="40"/>
  <c r="O67" i="40"/>
  <c r="N69" i="40"/>
  <c r="O69" i="40"/>
  <c r="N70" i="40"/>
  <c r="O70" i="40"/>
  <c r="N71" i="40"/>
  <c r="O71" i="40"/>
  <c r="N73" i="40"/>
  <c r="O73" i="40"/>
  <c r="N74" i="40"/>
  <c r="O74" i="40"/>
  <c r="N75" i="40"/>
  <c r="O75" i="40"/>
  <c r="N77" i="40"/>
  <c r="O77" i="40"/>
  <c r="N78" i="40"/>
  <c r="O78" i="40"/>
  <c r="N79" i="40"/>
  <c r="O79" i="40"/>
  <c r="N81" i="40"/>
  <c r="O81" i="40"/>
  <c r="N82" i="40"/>
  <c r="O82" i="40"/>
  <c r="N83" i="40"/>
  <c r="O83" i="40"/>
  <c r="N85" i="40"/>
  <c r="O85" i="40"/>
  <c r="N86" i="40"/>
  <c r="O86" i="40"/>
  <c r="N87" i="40"/>
  <c r="O87" i="40"/>
  <c r="N89" i="40"/>
  <c r="O89" i="40"/>
  <c r="N90" i="40"/>
  <c r="O90" i="40"/>
  <c r="N91" i="40"/>
  <c r="O91" i="40"/>
  <c r="N93" i="40"/>
  <c r="O93" i="40"/>
  <c r="N94" i="40"/>
  <c r="O94" i="40"/>
  <c r="N95" i="40"/>
  <c r="O95" i="40"/>
  <c r="N97" i="40"/>
  <c r="O97" i="40"/>
  <c r="N98" i="40"/>
  <c r="O98" i="40"/>
  <c r="N99" i="40"/>
  <c r="O99" i="40"/>
  <c r="N101" i="40"/>
  <c r="O101" i="40"/>
  <c r="N102" i="40"/>
  <c r="O102" i="40"/>
  <c r="N103" i="40"/>
  <c r="O103" i="40"/>
  <c r="N105" i="40"/>
  <c r="O105" i="40"/>
  <c r="N106" i="40"/>
  <c r="O106" i="40"/>
  <c r="N107" i="40"/>
  <c r="O107" i="40"/>
  <c r="N109" i="40"/>
  <c r="O109" i="40"/>
  <c r="N110" i="40"/>
  <c r="O110" i="40"/>
  <c r="N111" i="40"/>
  <c r="O111" i="40"/>
  <c r="N113" i="40"/>
  <c r="O113" i="40"/>
  <c r="N114" i="40"/>
  <c r="O114" i="40"/>
  <c r="N115" i="40"/>
  <c r="O115" i="40"/>
  <c r="N117" i="40"/>
  <c r="O117" i="40"/>
  <c r="N118" i="40"/>
  <c r="O118" i="40"/>
  <c r="N119" i="40"/>
  <c r="O119" i="40"/>
  <c r="N121" i="40"/>
  <c r="O121" i="40"/>
  <c r="N122" i="40"/>
  <c r="O122" i="40"/>
  <c r="N123" i="40"/>
  <c r="O123" i="40"/>
  <c r="N125" i="40"/>
  <c r="O125" i="40"/>
  <c r="N126" i="40"/>
  <c r="O126" i="40"/>
  <c r="N127" i="40"/>
  <c r="O127" i="40"/>
  <c r="N129" i="40"/>
  <c r="O129" i="40"/>
  <c r="N130" i="40"/>
  <c r="O130" i="40"/>
  <c r="N131" i="40"/>
  <c r="O131" i="40"/>
  <c r="N133" i="40"/>
  <c r="O133" i="40"/>
  <c r="N134" i="40"/>
  <c r="O134" i="40"/>
  <c r="N135" i="40"/>
  <c r="O135" i="40"/>
  <c r="N137" i="40"/>
  <c r="O137" i="40"/>
  <c r="N138" i="40"/>
  <c r="O138" i="40"/>
  <c r="N139" i="40"/>
  <c r="O139" i="40"/>
  <c r="N141" i="40"/>
  <c r="O141" i="40"/>
  <c r="N142" i="40"/>
  <c r="O142" i="40"/>
  <c r="N143" i="40"/>
  <c r="O143" i="40"/>
  <c r="O140" i="40" l="1"/>
  <c r="O136" i="40"/>
  <c r="O132" i="40"/>
  <c r="O128" i="40"/>
  <c r="O124" i="40"/>
  <c r="O120" i="40"/>
  <c r="O116" i="40"/>
  <c r="O112" i="40"/>
  <c r="O108" i="40"/>
  <c r="O104" i="40"/>
  <c r="O100" i="40"/>
  <c r="O96" i="40"/>
  <c r="O92" i="40"/>
  <c r="O88" i="40"/>
  <c r="O84" i="40"/>
  <c r="O80" i="40"/>
  <c r="O76" i="40"/>
  <c r="O72" i="40"/>
  <c r="O68" i="40"/>
  <c r="O64" i="40"/>
  <c r="O60" i="40"/>
  <c r="O56" i="40"/>
  <c r="O52" i="40"/>
  <c r="O48" i="40"/>
  <c r="O44" i="40"/>
  <c r="O40" i="40"/>
  <c r="O36" i="40"/>
  <c r="O32" i="40"/>
  <c r="O28" i="40"/>
  <c r="O24" i="40"/>
  <c r="O20" i="40"/>
  <c r="O16" i="40"/>
  <c r="O12" i="40"/>
  <c r="N140" i="40"/>
  <c r="N136" i="40"/>
  <c r="N132" i="40"/>
  <c r="N128" i="40"/>
  <c r="N124" i="40"/>
  <c r="N120" i="40"/>
  <c r="N116" i="40"/>
  <c r="N112" i="40"/>
  <c r="N108" i="40"/>
  <c r="N104" i="40"/>
  <c r="N100" i="40"/>
  <c r="N96" i="40"/>
  <c r="N92" i="40"/>
  <c r="N88" i="40"/>
  <c r="N84" i="40"/>
  <c r="N80" i="40"/>
  <c r="N76" i="40"/>
  <c r="N72" i="40"/>
  <c r="N68" i="40"/>
  <c r="N64" i="40"/>
  <c r="N60" i="40"/>
  <c r="N56" i="40"/>
  <c r="N52" i="40"/>
  <c r="N48" i="40"/>
  <c r="N44" i="40"/>
  <c r="N40" i="40"/>
  <c r="N36" i="40"/>
  <c r="N32" i="40"/>
  <c r="N28" i="40"/>
  <c r="N24" i="40"/>
  <c r="N20" i="40"/>
  <c r="N16" i="40"/>
  <c r="N12" i="40"/>
  <c r="O10" i="40"/>
  <c r="N10" i="40"/>
  <c r="O7" i="40"/>
  <c r="P87" i="40" l="1"/>
  <c r="O144" i="40" l="1"/>
  <c r="P117" i="40"/>
  <c r="P68" i="40"/>
  <c r="P66" i="40"/>
  <c r="P64" i="40"/>
  <c r="P62" i="40"/>
  <c r="P60" i="40"/>
  <c r="P58" i="40"/>
  <c r="P56" i="40"/>
  <c r="P54" i="40"/>
  <c r="P53" i="40"/>
  <c r="P51" i="40"/>
  <c r="P49" i="40"/>
  <c r="P47" i="40"/>
  <c r="P45" i="40"/>
  <c r="P43" i="40"/>
  <c r="P41" i="40"/>
  <c r="P12" i="40"/>
  <c r="P116" i="40"/>
  <c r="P109" i="40"/>
  <c r="P105" i="40"/>
  <c r="P101" i="40"/>
  <c r="P97" i="40"/>
  <c r="P93" i="40"/>
  <c r="P36" i="40"/>
  <c r="P32" i="40"/>
  <c r="P28" i="40"/>
  <c r="P24" i="40"/>
  <c r="P17" i="40"/>
  <c r="P23" i="40"/>
  <c r="P114" i="40"/>
  <c r="P86" i="40"/>
  <c r="P90" i="40"/>
  <c r="P35" i="40"/>
  <c r="P31" i="40"/>
  <c r="P27" i="40"/>
  <c r="P143" i="40"/>
  <c r="P139" i="40"/>
  <c r="P135" i="40"/>
  <c r="P131" i="40"/>
  <c r="P127" i="40"/>
  <c r="P123" i="40"/>
  <c r="P119" i="40"/>
  <c r="P85" i="40"/>
  <c r="P89" i="40"/>
  <c r="P82" i="40"/>
  <c r="P78" i="40"/>
  <c r="P74" i="40"/>
  <c r="P70" i="40"/>
  <c r="P39" i="40"/>
  <c r="P37" i="40"/>
  <c r="P26" i="40"/>
  <c r="N145" i="40"/>
  <c r="P113" i="40"/>
  <c r="P14" i="40"/>
  <c r="P8" i="40"/>
  <c r="P115" i="40"/>
  <c r="P69" i="40"/>
  <c r="P65" i="40"/>
  <c r="P61" i="40"/>
  <c r="P57" i="40"/>
  <c r="P50" i="40"/>
  <c r="P46" i="40"/>
  <c r="P42" i="40"/>
  <c r="P22" i="40"/>
  <c r="P141" i="40"/>
  <c r="P137" i="40"/>
  <c r="P133" i="40"/>
  <c r="P129" i="40"/>
  <c r="P125" i="40"/>
  <c r="P121" i="40"/>
  <c r="P84" i="40"/>
  <c r="P80" i="40"/>
  <c r="P76" i="40"/>
  <c r="P72" i="40"/>
  <c r="P34" i="40"/>
  <c r="P30" i="40"/>
  <c r="P25" i="40"/>
  <c r="P19" i="40"/>
  <c r="P15" i="40"/>
  <c r="P10" i="40"/>
  <c r="P145" i="40"/>
  <c r="P111" i="40"/>
  <c r="P107" i="40"/>
  <c r="P103" i="40"/>
  <c r="P99" i="40"/>
  <c r="P95" i="40"/>
  <c r="P91" i="40"/>
  <c r="P144" i="40"/>
  <c r="P142" i="40"/>
  <c r="P140" i="40"/>
  <c r="P138" i="40"/>
  <c r="P136" i="40"/>
  <c r="P134" i="40"/>
  <c r="P132" i="40"/>
  <c r="P130" i="40"/>
  <c r="P128" i="40"/>
  <c r="P126" i="40"/>
  <c r="P124" i="40"/>
  <c r="P122" i="40"/>
  <c r="P120" i="40"/>
  <c r="O145" i="40"/>
  <c r="N144" i="40"/>
  <c r="P88" i="40"/>
  <c r="P83" i="40"/>
  <c r="P81" i="40"/>
  <c r="P79" i="40"/>
  <c r="P77" i="40"/>
  <c r="P75" i="40"/>
  <c r="P73" i="40"/>
  <c r="P71" i="40"/>
  <c r="P67" i="40"/>
  <c r="P63" i="40"/>
  <c r="P59" i="40"/>
  <c r="P55" i="40"/>
  <c r="P52" i="40"/>
  <c r="P48" i="40"/>
  <c r="P44" i="40"/>
  <c r="P40" i="40"/>
  <c r="P7" i="40"/>
  <c r="P118" i="40"/>
  <c r="P112" i="40"/>
  <c r="P110" i="40"/>
  <c r="P108" i="40"/>
  <c r="P106" i="40"/>
  <c r="P104" i="40"/>
  <c r="P102" i="40"/>
  <c r="P100" i="40"/>
  <c r="P98" i="40"/>
  <c r="P96" i="40"/>
  <c r="P94" i="40"/>
  <c r="P92" i="40"/>
  <c r="P38" i="40"/>
  <c r="P33" i="40"/>
  <c r="P29" i="40"/>
  <c r="P21" i="40"/>
  <c r="P20" i="40"/>
  <c r="P18" i="40"/>
  <c r="P16" i="40"/>
  <c r="P13" i="40"/>
  <c r="P11" i="40"/>
  <c r="P9" i="40"/>
  <c r="N150" i="40" l="1"/>
  <c r="N151" i="40" s="1"/>
  <c r="P150" i="40"/>
  <c r="P151" i="40" s="1"/>
  <c r="O150" i="40"/>
  <c r="O151" i="40" s="1"/>
  <c r="B3" i="16" l="1"/>
  <c r="O6" i="40" l="1"/>
  <c r="P6" i="40"/>
  <c r="N6" i="40"/>
</calcChain>
</file>

<file path=xl/sharedStrings.xml><?xml version="1.0" encoding="utf-8"?>
<sst xmlns="http://schemas.openxmlformats.org/spreadsheetml/2006/main" count="8697" uniqueCount="2878">
  <si>
    <t>Cost Bucket</t>
  </si>
  <si>
    <t>Change</t>
  </si>
  <si>
    <t>NSW</t>
  </si>
  <si>
    <t>Vic</t>
  </si>
  <si>
    <t>SA</t>
  </si>
  <si>
    <t>WA</t>
  </si>
  <si>
    <t>Tas</t>
  </si>
  <si>
    <t>NT</t>
  </si>
  <si>
    <t>ACT</t>
  </si>
  <si>
    <t>National</t>
  </si>
  <si>
    <t>QLD</t>
  </si>
  <si>
    <t>Ward Medical</t>
  </si>
  <si>
    <t>Ward Nursing</t>
  </si>
  <si>
    <t>Allied Health</t>
  </si>
  <si>
    <t>Non Clinical</t>
  </si>
  <si>
    <t>On-costs</t>
  </si>
  <si>
    <t>Pathology</t>
  </si>
  <si>
    <t>Imaging</t>
  </si>
  <si>
    <t>Prosthesis</t>
  </si>
  <si>
    <t>Ward Supplies</t>
  </si>
  <si>
    <t>Pharmacy</t>
  </si>
  <si>
    <t>Critical Care</t>
  </si>
  <si>
    <t>Operating Room</t>
  </si>
  <si>
    <t>Special Procedure Suite</t>
  </si>
  <si>
    <t>Emergency Department</t>
  </si>
  <si>
    <t>Hotel</t>
  </si>
  <si>
    <t>Depreciation</t>
  </si>
  <si>
    <t xml:space="preserve">Total Bucket </t>
  </si>
  <si>
    <t>percentage point</t>
  </si>
  <si>
    <t>Round 21</t>
  </si>
  <si>
    <t>Round 22</t>
  </si>
  <si>
    <t>Round 23</t>
  </si>
  <si>
    <t>Qld</t>
  </si>
  <si>
    <t>Jurisdiction</t>
  </si>
  <si>
    <t>Acute</t>
  </si>
  <si>
    <t>ED</t>
  </si>
  <si>
    <t>Non-admitted</t>
  </si>
  <si>
    <t>Sub-acute</t>
  </si>
  <si>
    <t>Other</t>
  </si>
  <si>
    <t>Total</t>
  </si>
  <si>
    <t>(%)</t>
  </si>
  <si>
    <t>Hospitals</t>
  </si>
  <si>
    <t>Activity</t>
  </si>
  <si>
    <t>Expenditure ($)</t>
  </si>
  <si>
    <t xml:space="preserve">Average Cost ($)
(Unweighted) </t>
  </si>
  <si>
    <t>Presentations</t>
  </si>
  <si>
    <t>Expenditure</t>
  </si>
  <si>
    <t>Cost per presentation</t>
  </si>
  <si>
    <t>National ED</t>
  </si>
  <si>
    <t>Service Events</t>
  </si>
  <si>
    <t>Total Cost</t>
  </si>
  <si>
    <t>Average Cost</t>
  </si>
  <si>
    <t>Total
 Cost</t>
  </si>
  <si>
    <t>Average
  Cost</t>
  </si>
  <si>
    <t>Prostheses</t>
  </si>
  <si>
    <t>Medical supplies</t>
  </si>
  <si>
    <t>Goods and services</t>
  </si>
  <si>
    <t>Blood</t>
  </si>
  <si>
    <t>Corporate</t>
  </si>
  <si>
    <t>Lease</t>
  </si>
  <si>
    <t>Salary &amp; Wages  Nursing</t>
  </si>
  <si>
    <t>Salary &amp; Wages  Medical (nonVMO)</t>
  </si>
  <si>
    <t>Salary &amp; Wages  Medical (VMO)</t>
  </si>
  <si>
    <t>Salary &amp; Wages  Allied Health</t>
  </si>
  <si>
    <t>Salary &amp; Wages  Other</t>
  </si>
  <si>
    <t>Oncosts</t>
  </si>
  <si>
    <t>Pharmaceuticals  PBS</t>
  </si>
  <si>
    <t>Pharmaceuticals  nonPBS</t>
  </si>
  <si>
    <t>Depreciation  building</t>
  </si>
  <si>
    <t>Depreciation  equipment</t>
  </si>
  <si>
    <t>Stream</t>
  </si>
  <si>
    <t>Direct</t>
  </si>
  <si>
    <t>Overhead</t>
  </si>
  <si>
    <t>Admitted acute</t>
  </si>
  <si>
    <t>Subacute</t>
  </si>
  <si>
    <t>Same Day</t>
  </si>
  <si>
    <t>Separations</t>
  </si>
  <si>
    <t>Average cost per day</t>
  </si>
  <si>
    <t>Overnight</t>
  </si>
  <si>
    <t>ALOS</t>
  </si>
  <si>
    <t>Indigenous</t>
  </si>
  <si>
    <t>Non-Indigenous</t>
  </si>
  <si>
    <t>Average cost</t>
  </si>
  <si>
    <t>Sameday</t>
  </si>
  <si>
    <t>Emergency</t>
  </si>
  <si>
    <t>Elective</t>
  </si>
  <si>
    <t>Not Assigned</t>
  </si>
  <si>
    <t>Total Indigenous</t>
  </si>
  <si>
    <t>Total Non Indigenous</t>
  </si>
  <si>
    <t>Total Not Assigned</t>
  </si>
  <si>
    <t>Paediatric</t>
  </si>
  <si>
    <t>Non-Paediatric</t>
  </si>
  <si>
    <t xml:space="preserve">Number of hospitals </t>
  </si>
  <si>
    <t>Total Expenditure ($ Million)</t>
  </si>
  <si>
    <t>Average length of stay (days)</t>
  </si>
  <si>
    <t>Average cost per day ($)</t>
  </si>
  <si>
    <t>Average cost per separation  ($)</t>
  </si>
  <si>
    <t>Average cost per weighted separation incl dep($)</t>
  </si>
  <si>
    <t>Average cost per weighted separation excl dep($)</t>
  </si>
  <si>
    <t>GEM</t>
  </si>
  <si>
    <t>Total Expenditure ($)</t>
  </si>
  <si>
    <t xml:space="preserve">Average cost per separation  ($/sep) </t>
  </si>
  <si>
    <t>Maintenance</t>
  </si>
  <si>
    <t>Palliative Care</t>
  </si>
  <si>
    <t>Psychogeriatric</t>
  </si>
  <si>
    <t>Rehabilitation</t>
  </si>
  <si>
    <t>Product Type</t>
  </si>
  <si>
    <t>Boarders</t>
  </si>
  <si>
    <t>Organ Procurement</t>
  </si>
  <si>
    <t>Length of stay (days)</t>
  </si>
  <si>
    <t xml:space="preserve">Average cost per separation  ($) </t>
  </si>
  <si>
    <t>Average cost per weighted separation ($)</t>
  </si>
  <si>
    <t>Service events</t>
  </si>
  <si>
    <t>10.01</t>
  </si>
  <si>
    <t>Hyperbaric Medicine</t>
  </si>
  <si>
    <t>10.02</t>
  </si>
  <si>
    <t>Interventional Imaging</t>
  </si>
  <si>
    <t>10.03</t>
  </si>
  <si>
    <t>Minor Surgical</t>
  </si>
  <si>
    <t>Dental</t>
  </si>
  <si>
    <t>10.05</t>
  </si>
  <si>
    <t>Angioplasty/Angiography</t>
  </si>
  <si>
    <t>10.06</t>
  </si>
  <si>
    <t>Endoscopy - Gastrointestinal</t>
  </si>
  <si>
    <t>10.07</t>
  </si>
  <si>
    <t>10.08</t>
  </si>
  <si>
    <t>10.09</t>
  </si>
  <si>
    <t>Endoscopy - Respiratory/ENT</t>
  </si>
  <si>
    <t>10.10</t>
  </si>
  <si>
    <t>Renal Dialysis - Hospital Delivered</t>
  </si>
  <si>
    <t>10.11</t>
  </si>
  <si>
    <t>10.12</t>
  </si>
  <si>
    <t>10.13</t>
  </si>
  <si>
    <t>Minor Medical Procedures</t>
  </si>
  <si>
    <t>10.14</t>
  </si>
  <si>
    <t>Pain Management Interventions</t>
  </si>
  <si>
    <t>10.15</t>
  </si>
  <si>
    <t>Renal Dialysis - Haemodialysis - Home Delivered</t>
  </si>
  <si>
    <t>10.16</t>
  </si>
  <si>
    <t>10.17</t>
  </si>
  <si>
    <t>Total Parenteral Nutrition - Home Delivered</t>
  </si>
  <si>
    <t>10.18</t>
  </si>
  <si>
    <t>Enteral Nutrition - Home Delivered</t>
  </si>
  <si>
    <t>20.01</t>
  </si>
  <si>
    <t>Transplants</t>
  </si>
  <si>
    <t>20.02</t>
  </si>
  <si>
    <t>Anaesthetics</t>
  </si>
  <si>
    <t>20.03</t>
  </si>
  <si>
    <t>Pain Management</t>
  </si>
  <si>
    <t>20.04</t>
  </si>
  <si>
    <t>Developmental Disabilities</t>
  </si>
  <si>
    <t>20.05</t>
  </si>
  <si>
    <t>General Medicine</t>
  </si>
  <si>
    <t>20.06</t>
  </si>
  <si>
    <t>General Practice and Primary Care</t>
  </si>
  <si>
    <t>20.07</t>
  </si>
  <si>
    <t>General Surgery</t>
  </si>
  <si>
    <t>20.08</t>
  </si>
  <si>
    <t>Genetics</t>
  </si>
  <si>
    <t>20.09</t>
  </si>
  <si>
    <t>Geriatric Medicine</t>
  </si>
  <si>
    <t>20.10</t>
  </si>
  <si>
    <t>Haematology</t>
  </si>
  <si>
    <t>20.11</t>
  </si>
  <si>
    <t>Paediatric Medicine</t>
  </si>
  <si>
    <t>20.12</t>
  </si>
  <si>
    <t>Paediatric Surgery</t>
  </si>
  <si>
    <t>20.13</t>
  </si>
  <si>
    <t>20.14</t>
  </si>
  <si>
    <t>Epilepsy</t>
  </si>
  <si>
    <t>20.15</t>
  </si>
  <si>
    <t>Neurology</t>
  </si>
  <si>
    <t>20.16</t>
  </si>
  <si>
    <t>Neurosurgery</t>
  </si>
  <si>
    <t>20.17</t>
  </si>
  <si>
    <t>Ophthalmology</t>
  </si>
  <si>
    <t>20.18</t>
  </si>
  <si>
    <t>Ear, Nose and Throat (ENT)</t>
  </si>
  <si>
    <t>20.19</t>
  </si>
  <si>
    <t>Respiratory</t>
  </si>
  <si>
    <t>20.20</t>
  </si>
  <si>
    <t>Respiratory - Cystic Fibrosis</t>
  </si>
  <si>
    <t>20.21</t>
  </si>
  <si>
    <t>20.22</t>
  </si>
  <si>
    <t>Cardiology</t>
  </si>
  <si>
    <t>20.23</t>
  </si>
  <si>
    <t>Cardiothoracic</t>
  </si>
  <si>
    <t>20.24</t>
  </si>
  <si>
    <t>Vascular Surgery</t>
  </si>
  <si>
    <t>20.25</t>
  </si>
  <si>
    <t>Gastroenterology</t>
  </si>
  <si>
    <t>20.26</t>
  </si>
  <si>
    <t>Hepatobiliary</t>
  </si>
  <si>
    <t>20.27</t>
  </si>
  <si>
    <t>Craniofacial</t>
  </si>
  <si>
    <t>20.28</t>
  </si>
  <si>
    <t>Metabolic Bone</t>
  </si>
  <si>
    <t>20.29</t>
  </si>
  <si>
    <t>Orthopaedics</t>
  </si>
  <si>
    <t>20.30</t>
  </si>
  <si>
    <t>Rheumatology</t>
  </si>
  <si>
    <t>20.31</t>
  </si>
  <si>
    <t>Spinal</t>
  </si>
  <si>
    <t>20.32</t>
  </si>
  <si>
    <t>Breast</t>
  </si>
  <si>
    <t>20.33</t>
  </si>
  <si>
    <t>Dermatology</t>
  </si>
  <si>
    <t>20.34</t>
  </si>
  <si>
    <t>Endocrinology</t>
  </si>
  <si>
    <t>20.35</t>
  </si>
  <si>
    <t>Nephrology</t>
  </si>
  <si>
    <t>20.36</t>
  </si>
  <si>
    <t>Urology</t>
  </si>
  <si>
    <t>20.37</t>
  </si>
  <si>
    <t>Assisted Reproductive Technology</t>
  </si>
  <si>
    <t>20.38</t>
  </si>
  <si>
    <t>Gynaecology</t>
  </si>
  <si>
    <t>20.39</t>
  </si>
  <si>
    <t>20.40</t>
  </si>
  <si>
    <t>20.41</t>
  </si>
  <si>
    <t>Immunology</t>
  </si>
  <si>
    <t>20.42</t>
  </si>
  <si>
    <t>Medical Oncology (Consultation)</t>
  </si>
  <si>
    <t>20.43</t>
  </si>
  <si>
    <t>Radiation Oncology (Consultation)</t>
  </si>
  <si>
    <t>20.44</t>
  </si>
  <si>
    <t>Infectious Diseases</t>
  </si>
  <si>
    <t>20.45</t>
  </si>
  <si>
    <t>Psychiatry</t>
  </si>
  <si>
    <t>20.46</t>
  </si>
  <si>
    <t>Plastic and Reconstructive Surgery</t>
  </si>
  <si>
    <t>20.47</t>
  </si>
  <si>
    <t>20.48</t>
  </si>
  <si>
    <t>Multidisciplinary Burns Clinic</t>
  </si>
  <si>
    <t>20.49</t>
  </si>
  <si>
    <t>Geriatric Evaluation and Management (GEM)</t>
  </si>
  <si>
    <t>20.50</t>
  </si>
  <si>
    <t>20.51</t>
  </si>
  <si>
    <t>Sleep Disorders</t>
  </si>
  <si>
    <t>20.52</t>
  </si>
  <si>
    <t>30.01</t>
  </si>
  <si>
    <t>General Imaging</t>
  </si>
  <si>
    <t>30.02</t>
  </si>
  <si>
    <t>Medical Resonance Imaging (MRI)</t>
  </si>
  <si>
    <t>30.03</t>
  </si>
  <si>
    <t>Computerised Tomography (CT)</t>
  </si>
  <si>
    <t>30.04</t>
  </si>
  <si>
    <t>Nuclear Medicine</t>
  </si>
  <si>
    <t>30.05</t>
  </si>
  <si>
    <t>Pathology (Microbiology, Haematology, Biochemistry)</t>
  </si>
  <si>
    <t>30.06</t>
  </si>
  <si>
    <t>Positron Emission Tomography (PET)</t>
  </si>
  <si>
    <t>30.07</t>
  </si>
  <si>
    <t>Mammography Screening</t>
  </si>
  <si>
    <t>30.08</t>
  </si>
  <si>
    <t>Clinical Measurement</t>
  </si>
  <si>
    <t>40.02</t>
  </si>
  <si>
    <t>Aged Care Assessment</t>
  </si>
  <si>
    <t>40.03</t>
  </si>
  <si>
    <t>Aids and Appliances</t>
  </si>
  <si>
    <t>40.04</t>
  </si>
  <si>
    <t>Clinical Pharmacy</t>
  </si>
  <si>
    <t>40.05</t>
  </si>
  <si>
    <t>Hydrotherapy</t>
  </si>
  <si>
    <t>40.06</t>
  </si>
  <si>
    <t>Occupational Therapy</t>
  </si>
  <si>
    <t>40.07</t>
  </si>
  <si>
    <t>Pre-Admission and Pre-Anaesthesia</t>
  </si>
  <si>
    <t>40.08</t>
  </si>
  <si>
    <t>Primary Health Care</t>
  </si>
  <si>
    <t>40.09</t>
  </si>
  <si>
    <t>Physiotherapy</t>
  </si>
  <si>
    <t>40.10</t>
  </si>
  <si>
    <t>Sexual Health</t>
  </si>
  <si>
    <t>40.11</t>
  </si>
  <si>
    <t>Social Work</t>
  </si>
  <si>
    <t>40.12</t>
  </si>
  <si>
    <t>40.13</t>
  </si>
  <si>
    <t>Wound Management</t>
  </si>
  <si>
    <t>40.14</t>
  </si>
  <si>
    <t>Neuropsychology</t>
  </si>
  <si>
    <t>40.15</t>
  </si>
  <si>
    <t>Optometry</t>
  </si>
  <si>
    <t>40.16</t>
  </si>
  <si>
    <t>Orthoptics</t>
  </si>
  <si>
    <t>40.17</t>
  </si>
  <si>
    <t>Audiology</t>
  </si>
  <si>
    <t>40.18</t>
  </si>
  <si>
    <t>Speech Pathology</t>
  </si>
  <si>
    <t>40.21</t>
  </si>
  <si>
    <t>Cardiac Rehabilitation</t>
  </si>
  <si>
    <t>40.22</t>
  </si>
  <si>
    <t>Stomal Therapy</t>
  </si>
  <si>
    <t>40.23</t>
  </si>
  <si>
    <t>Nutrition/Dietetics</t>
  </si>
  <si>
    <t>40.24</t>
  </si>
  <si>
    <t>Orthotics</t>
  </si>
  <si>
    <t>40.25</t>
  </si>
  <si>
    <t>Podiatry</t>
  </si>
  <si>
    <t>40.27</t>
  </si>
  <si>
    <t>Family Planning</t>
  </si>
  <si>
    <t>40.28</t>
  </si>
  <si>
    <t>Midwifery and Maternity</t>
  </si>
  <si>
    <t>40.29</t>
  </si>
  <si>
    <t>Psychology</t>
  </si>
  <si>
    <t>40.30</t>
  </si>
  <si>
    <t>Alcohol and Other Drugs</t>
  </si>
  <si>
    <t>40.31</t>
  </si>
  <si>
    <t>Burns</t>
  </si>
  <si>
    <t>40.32</t>
  </si>
  <si>
    <t>Continence</t>
  </si>
  <si>
    <t>40.33</t>
  </si>
  <si>
    <t>General Counselling</t>
  </si>
  <si>
    <t>40.34</t>
  </si>
  <si>
    <t>Specialist Mental Health</t>
  </si>
  <si>
    <t>40.35</t>
  </si>
  <si>
    <t>40.36</t>
  </si>
  <si>
    <t>40.37</t>
  </si>
  <si>
    <t>40.38</t>
  </si>
  <si>
    <t>40.39</t>
  </si>
  <si>
    <t>40.40</t>
  </si>
  <si>
    <t>40.41</t>
  </si>
  <si>
    <t>40.42</t>
  </si>
  <si>
    <t>Circulatory</t>
  </si>
  <si>
    <t>40.43</t>
  </si>
  <si>
    <t>40.44</t>
  </si>
  <si>
    <t>40.45</t>
  </si>
  <si>
    <t>40.46</t>
  </si>
  <si>
    <t>40.47</t>
  </si>
  <si>
    <t>40.48</t>
  </si>
  <si>
    <t>Haematology and Immunology</t>
  </si>
  <si>
    <t>40.49</t>
  </si>
  <si>
    <t>40.50</t>
  </si>
  <si>
    <t>40.51</t>
  </si>
  <si>
    <t>40.52</t>
  </si>
  <si>
    <t>Oncology</t>
  </si>
  <si>
    <t>40.53</t>
  </si>
  <si>
    <t>40.54</t>
  </si>
  <si>
    <t>40.55</t>
  </si>
  <si>
    <t>Paediatrics</t>
  </si>
  <si>
    <t>40.56</t>
  </si>
  <si>
    <t>Falls Prevention</t>
  </si>
  <si>
    <t>40.57</t>
  </si>
  <si>
    <t>40.58</t>
  </si>
  <si>
    <t>Hospital Avoidance Programs</t>
  </si>
  <si>
    <t>40.59</t>
  </si>
  <si>
    <t>40.60</t>
  </si>
  <si>
    <t>Missing</t>
  </si>
  <si>
    <t>Tier 2</t>
  </si>
  <si>
    <t>Description</t>
  </si>
  <si>
    <t>Deteriorating phase, RUG-ADL 4-14</t>
  </si>
  <si>
    <t>Long term care</t>
  </si>
  <si>
    <t>Estab</t>
  </si>
  <si>
    <t xml:space="preserve"> </t>
  </si>
  <si>
    <t>Epi</t>
  </si>
  <si>
    <t>Cost</t>
  </si>
  <si>
    <t>avgcost</t>
  </si>
  <si>
    <t>O01A</t>
  </si>
  <si>
    <t>O01B</t>
  </si>
  <si>
    <t>O01C</t>
  </si>
  <si>
    <t>O02A</t>
  </si>
  <si>
    <t>O02B</t>
  </si>
  <si>
    <t>O04A</t>
  </si>
  <si>
    <t>O04B</t>
  </si>
  <si>
    <t>O05Z</t>
  </si>
  <si>
    <t>O60A</t>
  </si>
  <si>
    <t>O60B</t>
  </si>
  <si>
    <t>O60C</t>
  </si>
  <si>
    <t>499A</t>
  </si>
  <si>
    <t>499B</t>
  </si>
  <si>
    <t>499C</t>
  </si>
  <si>
    <t>499D</t>
  </si>
  <si>
    <t>499E</t>
  </si>
  <si>
    <t>499F</t>
  </si>
  <si>
    <t>499G</t>
  </si>
  <si>
    <t>4A21</t>
  </si>
  <si>
    <t>4A22</t>
  </si>
  <si>
    <t>4A23</t>
  </si>
  <si>
    <t>4A31</t>
  </si>
  <si>
    <t>4A32</t>
  </si>
  <si>
    <t>4A33</t>
  </si>
  <si>
    <t>4A34</t>
  </si>
  <si>
    <t>4A91</t>
  </si>
  <si>
    <t>4A92</t>
  </si>
  <si>
    <t>4A93</t>
  </si>
  <si>
    <t>4AA1</t>
  </si>
  <si>
    <t>4AA2</t>
  </si>
  <si>
    <t>4AA3</t>
  </si>
  <si>
    <t>4AA4</t>
  </si>
  <si>
    <t>4AA5</t>
  </si>
  <si>
    <t>4AA6</t>
  </si>
  <si>
    <t>4AA7</t>
  </si>
  <si>
    <t>4AB1</t>
  </si>
  <si>
    <t>4AB2</t>
  </si>
  <si>
    <t>4AB3</t>
  </si>
  <si>
    <t>4AB4</t>
  </si>
  <si>
    <t>4AB5</t>
  </si>
  <si>
    <t>4AB6</t>
  </si>
  <si>
    <t>4AB7</t>
  </si>
  <si>
    <t>4AC1</t>
  </si>
  <si>
    <t>4AC2</t>
  </si>
  <si>
    <t>4AC3</t>
  </si>
  <si>
    <t>4AD1</t>
  </si>
  <si>
    <t>4AD2</t>
  </si>
  <si>
    <t>4AD3</t>
  </si>
  <si>
    <t>4AD4</t>
  </si>
  <si>
    <t>4AE1</t>
  </si>
  <si>
    <t>4AE2</t>
  </si>
  <si>
    <t>4AE3</t>
  </si>
  <si>
    <t>4AE4</t>
  </si>
  <si>
    <t>4AH1</t>
  </si>
  <si>
    <t>4AH2</t>
  </si>
  <si>
    <t>4AH3</t>
  </si>
  <si>
    <t>4AH4</t>
  </si>
  <si>
    <t>4AP1</t>
  </si>
  <si>
    <t>4AR1</t>
  </si>
  <si>
    <t>4AR2</t>
  </si>
  <si>
    <t>4AR3</t>
  </si>
  <si>
    <t>4AR4</t>
  </si>
  <si>
    <t>4AR5</t>
  </si>
  <si>
    <t>4AR6</t>
  </si>
  <si>
    <t>4AZ1</t>
  </si>
  <si>
    <t>4AZ2</t>
  </si>
  <si>
    <t>4AZ3</t>
  </si>
  <si>
    <t>4AZ4</t>
  </si>
  <si>
    <t>4BD1</t>
  </si>
  <si>
    <t>4BD2</t>
  </si>
  <si>
    <t>4BD3</t>
  </si>
  <si>
    <t>4BD4</t>
  </si>
  <si>
    <t>4BS1</t>
  </si>
  <si>
    <t>4BS2</t>
  </si>
  <si>
    <t>4BS3</t>
  </si>
  <si>
    <t>4BT1</t>
  </si>
  <si>
    <t>4BU1</t>
  </si>
  <si>
    <t>4BU2</t>
  </si>
  <si>
    <t>4BU3</t>
  </si>
  <si>
    <t>4BU4</t>
  </si>
  <si>
    <t>4CH1</t>
  </si>
  <si>
    <t>4CH2</t>
  </si>
  <si>
    <t>4CL1</t>
  </si>
  <si>
    <t>4CL2</t>
  </si>
  <si>
    <t>4CM1</t>
  </si>
  <si>
    <t>4CM2</t>
  </si>
  <si>
    <t>4DL1</t>
  </si>
  <si>
    <t>4DS1</t>
  </si>
  <si>
    <t>4DS2</t>
  </si>
  <si>
    <t>4DS3</t>
  </si>
  <si>
    <t>4DS4</t>
  </si>
  <si>
    <t>4DS5</t>
  </si>
  <si>
    <t>4EL1</t>
  </si>
  <si>
    <t>4ES1</t>
  </si>
  <si>
    <t>4ES2</t>
  </si>
  <si>
    <t>4ES3</t>
  </si>
  <si>
    <t>4ES4</t>
  </si>
  <si>
    <t>4ES5</t>
  </si>
  <si>
    <t>4F01</t>
  </si>
  <si>
    <t>4F02</t>
  </si>
  <si>
    <t>4F03</t>
  </si>
  <si>
    <t>4F04</t>
  </si>
  <si>
    <t>4F05</t>
  </si>
  <si>
    <t>4G04</t>
  </si>
  <si>
    <t>4J01</t>
  </si>
  <si>
    <t>4K01</t>
  </si>
  <si>
    <t>4L01</t>
  </si>
  <si>
    <t>4M01</t>
  </si>
  <si>
    <t>4O01</t>
  </si>
  <si>
    <t>4P01</t>
  </si>
  <si>
    <t>Change ($)</t>
  </si>
  <si>
    <t>Percentage of total (%)</t>
  </si>
  <si>
    <t>Jurisdiction ($)</t>
  </si>
  <si>
    <t>Average</t>
  </si>
  <si>
    <t>Endoscopy - Urological/Gynaecological</t>
  </si>
  <si>
    <t>Endoscopy - Orthopaedic</t>
  </si>
  <si>
    <t>Chemotherapy - Treatment</t>
  </si>
  <si>
    <t>Radiation Therapy - Treatment</t>
  </si>
  <si>
    <t>Renal Dialysis - Peritoneal Dialysis - Home Delivered</t>
  </si>
  <si>
    <t>10.19</t>
  </si>
  <si>
    <t>Ventilation - Home Delivered</t>
  </si>
  <si>
    <t>10.20</t>
  </si>
  <si>
    <t>Radiation Therapy - Simulation and Planning</t>
  </si>
  <si>
    <t>Anti-coagulant Screening and Management</t>
  </si>
  <si>
    <t>Gynaecological oncology</t>
  </si>
  <si>
    <t>Obstetrics (Pregnancy without complications)</t>
  </si>
  <si>
    <t>Addiction Medicine</t>
  </si>
  <si>
    <t>20.53</t>
  </si>
  <si>
    <t>Obstetrics (Complex pregnancy)</t>
  </si>
  <si>
    <t>20.54</t>
  </si>
  <si>
    <t>Maternal fetal medicine</t>
  </si>
  <si>
    <t>20.55</t>
  </si>
  <si>
    <t>Teleheath - Patient Location</t>
  </si>
  <si>
    <t>Cognition and Memory</t>
  </si>
  <si>
    <t>Post-Acute Care</t>
  </si>
  <si>
    <t>Pulmonary Rehabilitation</t>
  </si>
  <si>
    <t>Change (%)</t>
  </si>
  <si>
    <t>Stroke, weighted FIM motor 51-91, FIM cognition 29-35</t>
  </si>
  <si>
    <t>Stroke, weighted FIM motor 51-91, FIM cognition 19-28</t>
  </si>
  <si>
    <t>Stroke, weighted FIM motor 51-91, FIM cognition 5-18</t>
  </si>
  <si>
    <t>Brain dysfunction, weighted FIM motor 71-91, FIM cognition 26-35</t>
  </si>
  <si>
    <t>Brain dysfunction, weighted FIM motor 71-91, FIM cognition 5-25</t>
  </si>
  <si>
    <t>Brain dysfunction, weighted FIM motor 41-70, FIM cognition 26-35</t>
  </si>
  <si>
    <t>Brain dysfunction, weighted FIM motor 41-70, FIM cognition 17-25</t>
  </si>
  <si>
    <t>Brain dysfunction, weighted FIM motor 41-70, FIM cognition 5-16</t>
  </si>
  <si>
    <t>Brain dysfunction, weighted FIM motor 29-40</t>
  </si>
  <si>
    <t>Brain dysfunction, weighted FIM motor 19-28</t>
  </si>
  <si>
    <t>Neurological conditions, weighted FIM motor 62-91</t>
  </si>
  <si>
    <t>Neurological conditions, weighted FIM motor 43-61</t>
  </si>
  <si>
    <t>Neurological conditions, weighted FIM motor 19-42</t>
  </si>
  <si>
    <t>Orthopaedic conditions, fractures, weighted FIM motor 49-91, FIM cognition 33-35</t>
  </si>
  <si>
    <t>Orthopaedic conditions, fractures, weighted FIM motor 49-91, FIM cognition 5-32</t>
  </si>
  <si>
    <t>Orthopaedic conditions, fractures, weighted FIM motor 38-48</t>
  </si>
  <si>
    <t>Orthopaedic conditions, fractures, weighted FIM motor 19-37</t>
  </si>
  <si>
    <t>Orthopaedic conditions, all other (including replacements), weighted FIM motor 68-91</t>
  </si>
  <si>
    <t>Orthopaedic conditions, all other (including replacements), weighted FIM motor 50-67</t>
  </si>
  <si>
    <t>Orthopaedic conditions, all other (including replacements), weighted FIM motor 19-49</t>
  </si>
  <si>
    <t>Cardiac, Pain syndromes, Pulmonary, weighted FIM motor 72-91</t>
  </si>
  <si>
    <t>Cardiac, Pain syndromes, Pulmonary, weighted FIM motor 55-71</t>
  </si>
  <si>
    <t>Cardiac, Pain syndromes, Pulmonary, weighted FIM motor 34-54</t>
  </si>
  <si>
    <t>Cardiac, Pain syndromes, Pulmonary, weighted FIM motor 19-33</t>
  </si>
  <si>
    <t>Major Multiple Trauma, weighted FIM motor 19-91</t>
  </si>
  <si>
    <t>Reconditioning, weighted FIM motor 67-91</t>
  </si>
  <si>
    <t>Reconditioning, weighted FIM motor 50-66, FIM cognition 26-35</t>
  </si>
  <si>
    <t>Reconditioning, weighted FIM motor 50-66, FIM cognition 5-25</t>
  </si>
  <si>
    <t>Reconditioning, weighted FIM motor 34-49, FIM cognition 31-35</t>
  </si>
  <si>
    <t>Reconditioning, weighted FIM motor 34-49, FIM cognition 5-30</t>
  </si>
  <si>
    <t>Reconditioning, weighted FIM motor 19-33</t>
  </si>
  <si>
    <t>All other impairments, weighted FIM motor 55-91</t>
  </si>
  <si>
    <t>All other impairments, weighted FIM motor 33-54</t>
  </si>
  <si>
    <t>All other impairments, weighted FIM motor 19-32</t>
  </si>
  <si>
    <t>Adult Same-Day Rehabilitation</t>
  </si>
  <si>
    <t>Adult Overnight Rehabilitation - Ungroupable</t>
  </si>
  <si>
    <t>Paediatric Same-Day Rehabilitation</t>
  </si>
  <si>
    <t>Paediatric Overnight Rehabilitation - Ungroupable</t>
  </si>
  <si>
    <t>Stable phase, RUG-ADL 4-5</t>
  </si>
  <si>
    <t>Stable phase, RUG-ADL 6-16</t>
  </si>
  <si>
    <t>Stable phase, RUG-ADL 17-18</t>
  </si>
  <si>
    <t>Unstable phase, First Phase in Episode, RUG-ADL 4-13</t>
  </si>
  <si>
    <t>Unstable phase, First Phase in Episode, RUG-ADL 14-18</t>
  </si>
  <si>
    <t>Unstable phase, Not first Phase in Episode, RUG-ADL 4-5</t>
  </si>
  <si>
    <t>Unstable phase, Not first Phase in Episode, RUG-ADL 6-18</t>
  </si>
  <si>
    <t>Deteriorating phase, RUG-ADL 15-18, Age 55-74</t>
  </si>
  <si>
    <t>Terminal phase</t>
  </si>
  <si>
    <t>Adult Same-Day Palliative Care</t>
  </si>
  <si>
    <t>Adult Overnight Palliative Care - Ungroupable</t>
  </si>
  <si>
    <t>4G01</t>
  </si>
  <si>
    <t>Palliative Care, Not Terminal phase, Age &lt; 1 year</t>
  </si>
  <si>
    <t>4G02</t>
  </si>
  <si>
    <t>4G03</t>
  </si>
  <si>
    <t>Palliative Care, Terminal phase</t>
  </si>
  <si>
    <t>Paediatric Same-Day Palliative Care</t>
  </si>
  <si>
    <t>Overnight Paediatric Palliative Care - Ungroupable</t>
  </si>
  <si>
    <t>FIM motor 57-91 with Delirium or Dementia</t>
  </si>
  <si>
    <t>FIM motor 57-91 without Delirium or Dementia</t>
  </si>
  <si>
    <t>FIM motor 18-56 with Delirium or Dementia</t>
  </si>
  <si>
    <t>FIM motor 18-56 without Delirium or Dementia</t>
  </si>
  <si>
    <t>FIM motor 13-17 with Delirium or Dementia</t>
  </si>
  <si>
    <t>FIM motor 13-17 without Delirium or Dementia</t>
  </si>
  <si>
    <t>Same-Day GEM</t>
  </si>
  <si>
    <t>Overnight GEM - Ungroupable</t>
  </si>
  <si>
    <t>Same-Day Psychogeriatric Care</t>
  </si>
  <si>
    <t>Overnight Psychogeriatric Care - Ungroupable</t>
  </si>
  <si>
    <t>Admitted Non-acute Care - Ungroupable</t>
  </si>
  <si>
    <t>Mental-Health</t>
  </si>
  <si>
    <t>Mental Health</t>
  </si>
  <si>
    <t>NATIONAL HOSPITAL COST DATA COLLECTION</t>
  </si>
  <si>
    <t>(National)</t>
  </si>
  <si>
    <t>Public Sector - Sample</t>
  </si>
  <si>
    <t>URG</t>
  </si>
  <si>
    <t>DRG Description</t>
  </si>
  <si>
    <t xml:space="preserve">Number </t>
  </si>
  <si>
    <t>Allied</t>
  </si>
  <si>
    <t>Oper Rooms</t>
  </si>
  <si>
    <t>Emerg Depts</t>
  </si>
  <si>
    <t>Supplies</t>
  </si>
  <si>
    <t>Spec Proc Suites</t>
  </si>
  <si>
    <t>Pros-theses</t>
  </si>
  <si>
    <t>Deprec</t>
  </si>
  <si>
    <t>No. of Hosps</t>
  </si>
  <si>
    <t>of Seps</t>
  </si>
  <si>
    <t>Ohd</t>
  </si>
  <si>
    <t xml:space="preserve"> Salaries</t>
  </si>
  <si>
    <t>product</t>
  </si>
  <si>
    <t>Seps</t>
  </si>
  <si>
    <t>Total_Cost</t>
  </si>
  <si>
    <t>Direct_Cost</t>
  </si>
  <si>
    <t>Overhead_Cost</t>
  </si>
  <si>
    <t>WardNursDir</t>
  </si>
  <si>
    <t>WardNursOhd</t>
  </si>
  <si>
    <t>NonClinical</t>
  </si>
  <si>
    <t>PathDir</t>
  </si>
  <si>
    <t>PathOhd</t>
  </si>
  <si>
    <t>ImagDir</t>
  </si>
  <si>
    <t>ImagOhd</t>
  </si>
  <si>
    <t>AlliedDir</t>
  </si>
  <si>
    <t>AlliedOhd</t>
  </si>
  <si>
    <t>PharmDir</t>
  </si>
  <si>
    <t>PharmOhd</t>
  </si>
  <si>
    <t>CriticalDir</t>
  </si>
  <si>
    <t>CriticalOhd</t>
  </si>
  <si>
    <t>ORDir</t>
  </si>
  <si>
    <t>OROhd</t>
  </si>
  <si>
    <t>EDDir</t>
  </si>
  <si>
    <t>EDOhd</t>
  </si>
  <si>
    <t>WardSuppliesDir</t>
  </si>
  <si>
    <t>WardSuppliesOhd</t>
  </si>
  <si>
    <t>SPSDir</t>
  </si>
  <si>
    <t>SPSOhd</t>
  </si>
  <si>
    <t>Pros</t>
  </si>
  <si>
    <t>estab_count</t>
  </si>
  <si>
    <t>Adm_T1_Injury</t>
  </si>
  <si>
    <t>Adm_T1_Poisoning/Toxic effects of drugs</t>
  </si>
  <si>
    <t>Adm_T1_Respiratory system illness</t>
  </si>
  <si>
    <t>Adm_T1_Circulatory system and Endocrine, nutritional and metabolic illness</t>
  </si>
  <si>
    <t>Adm_T1_All other MDB groups</t>
  </si>
  <si>
    <t>Adm_T2_Poisoning</t>
  </si>
  <si>
    <t>Adm_T2_Injury</t>
  </si>
  <si>
    <t>Adm_T2_Gastrointestinal system and Digestive system illness</t>
  </si>
  <si>
    <t>Adm_T2_Respiratory system illness</t>
  </si>
  <si>
    <t>Adm_T2_Neurological illness</t>
  </si>
  <si>
    <t>Adm_T2_Toxic effects of drugs</t>
  </si>
  <si>
    <t>Adm_T2_Circulatory system and Endocrine, nutritional and metabolic illness</t>
  </si>
  <si>
    <t>Adm_T2_All other MDB groups</t>
  </si>
  <si>
    <t>Adm_T3_Blood/Immune system illness &amp; system infection/parasites</t>
  </si>
  <si>
    <t>Adm_T3_Injury</t>
  </si>
  <si>
    <t>Adm_T3_Neurological illness</t>
  </si>
  <si>
    <t>Adm_T3_Obstetric/Gynaecological illness</t>
  </si>
  <si>
    <t>Adm_T3_Digestive system illness</t>
  </si>
  <si>
    <t>Adm_T3_Circulatory system illness and endocrine, nutritional and metabolic illness</t>
  </si>
  <si>
    <t>Adm_T3_Poisoning/Toxic effects of drugs</t>
  </si>
  <si>
    <t>Adm_T3_Urological illness</t>
  </si>
  <si>
    <t>Adm_T3_Respiratory system illness</t>
  </si>
  <si>
    <t>Adm_T3_All other MDB groups</t>
  </si>
  <si>
    <t>Adm_T4_Poisoning/Toxic effects of drugs</t>
  </si>
  <si>
    <t>Adm_T4_Respiratory system illness</t>
  </si>
  <si>
    <t>Adm_T4_Gastrointestinal system and Digestive system illness</t>
  </si>
  <si>
    <t>Adm_T4_All other MDB groups</t>
  </si>
  <si>
    <t>Adm_T4_Injury</t>
  </si>
  <si>
    <t>Adm_T4_Social problem/Other presentation</t>
  </si>
  <si>
    <t>Adm_T5_All other MDB groups 1</t>
  </si>
  <si>
    <t>Dead on Arrival w any Triage w any MDB</t>
  </si>
  <si>
    <t>N-A_T1_All MDB groups</t>
  </si>
  <si>
    <t>N-A_T2_Toxic effects of drugs</t>
  </si>
  <si>
    <t>N-A_T2_Circulatory system / Endocrine, nutritional and metabolic diseases</t>
  </si>
  <si>
    <t>N-A_T2_Injury</t>
  </si>
  <si>
    <t>N-A_T2_Poisoning</t>
  </si>
  <si>
    <t>N-A_T2_All other MDB groups</t>
  </si>
  <si>
    <t>N-A_T3_Circulatory system and Endocrine, nutritional and metabolic illness</t>
  </si>
  <si>
    <t>N-A_T3_Injury</t>
  </si>
  <si>
    <t>N-A_T3_Genitourinary illness</t>
  </si>
  <si>
    <t>N-A_T3_Gastrointestinal system and Digestive system illness</t>
  </si>
  <si>
    <t>N-A_T3_Neurological illness</t>
  </si>
  <si>
    <t>N-A_T3_Respiratory system illness</t>
  </si>
  <si>
    <t>N-A_T3_Musculoskeletal/connective tissue illness</t>
  </si>
  <si>
    <t>N-A_T3_All other MDB groups</t>
  </si>
  <si>
    <t>N-A_T4_Injury</t>
  </si>
  <si>
    <t>N-A_T4_Urological system illness</t>
  </si>
  <si>
    <t>N-A_T4_Circulatory system / Endocrine, nutritional and metabolic illness</t>
  </si>
  <si>
    <t>N-A_T4_Gastrointestinal system and Digestive system illness</t>
  </si>
  <si>
    <t>N-A_T4_Musculoskeletal/connective tissue illness</t>
  </si>
  <si>
    <t>N-A_T4_Illness of the ENT</t>
  </si>
  <si>
    <t>N-A_T4_Illness of the Eyes</t>
  </si>
  <si>
    <t>N-A_T4_Other presentation block</t>
  </si>
  <si>
    <t>N-A_T4_All other MDB groups</t>
  </si>
  <si>
    <t>N-A_T5_Poisoning/Toxic effects of drugs</t>
  </si>
  <si>
    <t>N-A_T5_Injury</t>
  </si>
  <si>
    <t>N-A_T5_Other presentation block</t>
  </si>
  <si>
    <t>N-A_T5_All other MDB groups</t>
  </si>
  <si>
    <t>Did Not Wait</t>
  </si>
  <si>
    <t>Transfer presentation_1, 2</t>
  </si>
  <si>
    <t>Died in emergency department_triage 1</t>
  </si>
  <si>
    <t>Adm_Return visit, planned w any Triage</t>
  </si>
  <si>
    <t>N-A Return visit, planned – Triage 1, 2</t>
  </si>
  <si>
    <t>N-A Return visit, planned – Triage 3-5</t>
  </si>
  <si>
    <t>Adm_T1_Psychiatric illness</t>
  </si>
  <si>
    <t>Adm_T2_System infection/parasites</t>
  </si>
  <si>
    <t>Adm_T2_Urological system illness</t>
  </si>
  <si>
    <t>Adm_T2_Psychiatric illness</t>
  </si>
  <si>
    <t>Adm_T3_Illness of eyes, ear, nose, throat</t>
  </si>
  <si>
    <t>Adm_T3_Hepatobiliary system illness</t>
  </si>
  <si>
    <t>Adm_T3_Psychiatric illness</t>
  </si>
  <si>
    <t>Adm_T4_Circulatory system illness and Endocrine, nutritional and metabolic illness</t>
  </si>
  <si>
    <t>Adm_T4_Illness of eyes, ear nose and throat</t>
  </si>
  <si>
    <t>Adm_T4_Blood/immune system illness/system infection/parasites</t>
  </si>
  <si>
    <t>Adm_T4_Gynaecological and Male reproductive system illness</t>
  </si>
  <si>
    <t>Adm_T4_Psychiatric illness</t>
  </si>
  <si>
    <t>Adm_T5_All other MDB groups 2</t>
  </si>
  <si>
    <t>Adm_T5_Injury</t>
  </si>
  <si>
    <t>Adm_T5_Gastrointestinal system and Digestive system illness</t>
  </si>
  <si>
    <t>Adm_T5_Psychiatric illness</t>
  </si>
  <si>
    <t>N-A_T2_Respiratory system illness</t>
  </si>
  <si>
    <t>N-A_T2_Urological system illness</t>
  </si>
  <si>
    <t>N-A_T2_Gastrointestinal system and Digestive system illness</t>
  </si>
  <si>
    <t>N-A_T2_Neurological illness</t>
  </si>
  <si>
    <t>N-A_T2_Blood/immune system illness/system infection/parasites</t>
  </si>
  <si>
    <t>N-A_T2_Psychiatric illness</t>
  </si>
  <si>
    <t>N-A_T3_Poisoning</t>
  </si>
  <si>
    <t>N-A_T3_Toxic effects of drugs</t>
  </si>
  <si>
    <t>N-A_T3_Illness of eyes</t>
  </si>
  <si>
    <t>N-A_T3_Blood/immune system illness/system infection/parasites</t>
  </si>
  <si>
    <t>N-A_T3_Psychiatric illness</t>
  </si>
  <si>
    <t>N-A_T4_Poisoning</t>
  </si>
  <si>
    <t>N-A_T4_Toxic effects of drugs</t>
  </si>
  <si>
    <t>N-A_T4_Respiratory system illness</t>
  </si>
  <si>
    <t>N-A_T4_Blood/Immune system illness/System infection/parasites</t>
  </si>
  <si>
    <t>N-A_T4_Obstetric and Newborn/Neonate</t>
  </si>
  <si>
    <t>N-A_T4_Gynecological/Male reproductive system illness</t>
  </si>
  <si>
    <t>N-A_T4_Psychiatric illness</t>
  </si>
  <si>
    <t>N-A_T5_Circulatory system illness/Endocrine, nutritional and metabolic diseases</t>
  </si>
  <si>
    <t>N-A_T5_Gastrointestinal system and Digestive system illness</t>
  </si>
  <si>
    <t>N-A_T5_Illness of the eyes, ear, nose and throat</t>
  </si>
  <si>
    <t>N-A_T5_Illness of the skin, subcutaneous tissue, breast/Musculoskeletal/Connective tissue illness</t>
  </si>
  <si>
    <t>N-A_T5_Blood/immune system illness/system infection/parasites</t>
  </si>
  <si>
    <t>N-A_T5_Obstetric illness/Newborn/Neonate</t>
  </si>
  <si>
    <t>N-A_T5_Genitourinary system illness</t>
  </si>
  <si>
    <t>N-A_T5_Psychiatric illness</t>
  </si>
  <si>
    <t>Transfer presentation_3</t>
  </si>
  <si>
    <t>Transfer presentation_4</t>
  </si>
  <si>
    <t>Transfer presentation_5</t>
  </si>
  <si>
    <t>Died in emergency department_triage 2-5</t>
  </si>
  <si>
    <t>Left at own risk_1, 2</t>
  </si>
  <si>
    <t>Left at own risk_3</t>
  </si>
  <si>
    <t>Left at own risk_4</t>
  </si>
  <si>
    <t>Left at own risk_5</t>
  </si>
  <si>
    <t>Error – Triage not (1, 2, 3, 4 or 5)</t>
  </si>
  <si>
    <t>Error – Blank diagnosis code</t>
  </si>
  <si>
    <t>Error – Diagnosis code not recognised</t>
  </si>
  <si>
    <t>Aboriginal and Torres Strait Islander peoples health clinic</t>
  </si>
  <si>
    <t>Footnote</t>
  </si>
  <si>
    <t>* Not in Tier2V4.1</t>
  </si>
  <si>
    <t>Tier2</t>
  </si>
  <si>
    <t>Research</t>
  </si>
  <si>
    <t>Teaching</t>
  </si>
  <si>
    <t>Principal referral</t>
  </si>
  <si>
    <t>Public acute group B</t>
  </si>
  <si>
    <t>Public acute group C</t>
  </si>
  <si>
    <t>Public acute group D</t>
  </si>
  <si>
    <t>womens and childrens</t>
  </si>
  <si>
    <t>Other public acute specialised</t>
  </si>
  <si>
    <t>Public acute group A</t>
  </si>
  <si>
    <t>40.01*</t>
  </si>
  <si>
    <t>DRG</t>
  </si>
  <si>
    <t>WardMed</t>
  </si>
  <si>
    <t xml:space="preserve">Estab </t>
  </si>
  <si>
    <t>(Days)</t>
  </si>
  <si>
    <t>Count</t>
  </si>
  <si>
    <t>Cw</t>
  </si>
  <si>
    <t>Alos</t>
  </si>
  <si>
    <t>801A</t>
  </si>
  <si>
    <t>801B</t>
  </si>
  <si>
    <t>801C</t>
  </si>
  <si>
    <t>960Z</t>
  </si>
  <si>
    <t>961Z</t>
  </si>
  <si>
    <t>A13A</t>
  </si>
  <si>
    <t>A13B</t>
  </si>
  <si>
    <t>A14A</t>
  </si>
  <si>
    <t>A14B</t>
  </si>
  <si>
    <t>A14C</t>
  </si>
  <si>
    <t>A15A</t>
  </si>
  <si>
    <t>A15B</t>
  </si>
  <si>
    <t>A15C</t>
  </si>
  <si>
    <t>A40Z</t>
  </si>
  <si>
    <t>ECMO</t>
  </si>
  <si>
    <t>B01Z</t>
  </si>
  <si>
    <t>B02A</t>
  </si>
  <si>
    <t>B02B</t>
  </si>
  <si>
    <t>B02C</t>
  </si>
  <si>
    <t>B03A</t>
  </si>
  <si>
    <t>B03B</t>
  </si>
  <si>
    <t>B03C</t>
  </si>
  <si>
    <t>B04A</t>
  </si>
  <si>
    <t>B04B</t>
  </si>
  <si>
    <t>B04C</t>
  </si>
  <si>
    <t>B05Z</t>
  </si>
  <si>
    <t>B06A</t>
  </si>
  <si>
    <t>B06B</t>
  </si>
  <si>
    <t>B06C</t>
  </si>
  <si>
    <t>B07A</t>
  </si>
  <si>
    <t>B07B</t>
  </si>
  <si>
    <t>B40Z</t>
  </si>
  <si>
    <t>B41A</t>
  </si>
  <si>
    <t>B41B</t>
  </si>
  <si>
    <t>B42A</t>
  </si>
  <si>
    <t>B42B</t>
  </si>
  <si>
    <t>B42C</t>
  </si>
  <si>
    <t>B62Z</t>
  </si>
  <si>
    <t>B63A</t>
  </si>
  <si>
    <t>B63B</t>
  </si>
  <si>
    <t>B64A</t>
  </si>
  <si>
    <t>B64B</t>
  </si>
  <si>
    <t>B65Z</t>
  </si>
  <si>
    <t>B66A</t>
  </si>
  <si>
    <t>B66B</t>
  </si>
  <si>
    <t>B67A</t>
  </si>
  <si>
    <t>B67B</t>
  </si>
  <si>
    <t>B67C</t>
  </si>
  <si>
    <t>B68A</t>
  </si>
  <si>
    <t>B68B</t>
  </si>
  <si>
    <t>B69A</t>
  </si>
  <si>
    <t>B69B</t>
  </si>
  <si>
    <t>B70A</t>
  </si>
  <si>
    <t>B70B</t>
  </si>
  <si>
    <t>B70C</t>
  </si>
  <si>
    <t>B70D</t>
  </si>
  <si>
    <t>B71A</t>
  </si>
  <si>
    <t>B71B</t>
  </si>
  <si>
    <t>B72A</t>
  </si>
  <si>
    <t>B72B</t>
  </si>
  <si>
    <t>B73A</t>
  </si>
  <si>
    <t>B73B</t>
  </si>
  <si>
    <t>B74A</t>
  </si>
  <si>
    <t>B74B</t>
  </si>
  <si>
    <t>B75Z</t>
  </si>
  <si>
    <t>B76A</t>
  </si>
  <si>
    <t>B76B</t>
  </si>
  <si>
    <t>B77A</t>
  </si>
  <si>
    <t>B77B</t>
  </si>
  <si>
    <t>B78A</t>
  </si>
  <si>
    <t>B78B</t>
  </si>
  <si>
    <t>B78C</t>
  </si>
  <si>
    <t>B79A</t>
  </si>
  <si>
    <t>B79B</t>
  </si>
  <si>
    <t>B80A</t>
  </si>
  <si>
    <t>B80B</t>
  </si>
  <si>
    <t>B81A</t>
  </si>
  <si>
    <t>B81B</t>
  </si>
  <si>
    <t>B82A</t>
  </si>
  <si>
    <t>B82B</t>
  </si>
  <si>
    <t>B82C</t>
  </si>
  <si>
    <t>B83A</t>
  </si>
  <si>
    <t>B83B</t>
  </si>
  <si>
    <t>B83C</t>
  </si>
  <si>
    <t>C02A</t>
  </si>
  <si>
    <t>C02B</t>
  </si>
  <si>
    <t>C03A</t>
  </si>
  <si>
    <t>C03B</t>
  </si>
  <si>
    <t>C04A</t>
  </si>
  <si>
    <t>C04B</t>
  </si>
  <si>
    <t>C05Z</t>
  </si>
  <si>
    <t>C10Z</t>
  </si>
  <si>
    <t>C11Z</t>
  </si>
  <si>
    <t>C12A</t>
  </si>
  <si>
    <t>C12B</t>
  </si>
  <si>
    <t>C13Z</t>
  </si>
  <si>
    <t>C14A</t>
  </si>
  <si>
    <t>C14B</t>
  </si>
  <si>
    <t>C16Z</t>
  </si>
  <si>
    <t>C60A</t>
  </si>
  <si>
    <t>C60B</t>
  </si>
  <si>
    <t>C61A</t>
  </si>
  <si>
    <t>C61B</t>
  </si>
  <si>
    <t>C62A</t>
  </si>
  <si>
    <t>C62B</t>
  </si>
  <si>
    <t>C63A</t>
  </si>
  <si>
    <t>C63B</t>
  </si>
  <si>
    <t>D01Z</t>
  </si>
  <si>
    <t>D02A</t>
  </si>
  <si>
    <t>D02B</t>
  </si>
  <si>
    <t>D03A</t>
  </si>
  <si>
    <t>D03B</t>
  </si>
  <si>
    <t>D04A</t>
  </si>
  <si>
    <t>D04B</t>
  </si>
  <si>
    <t>D05Z</t>
  </si>
  <si>
    <t>D06Z</t>
  </si>
  <si>
    <t>D10Z</t>
  </si>
  <si>
    <t>D11Z</t>
  </si>
  <si>
    <t>D12A</t>
  </si>
  <si>
    <t>D12B</t>
  </si>
  <si>
    <t>D13Z</t>
  </si>
  <si>
    <t>D14A</t>
  </si>
  <si>
    <t>D14B</t>
  </si>
  <si>
    <t>D15Z</t>
  </si>
  <si>
    <t>D40Z</t>
  </si>
  <si>
    <t>D60A</t>
  </si>
  <si>
    <t>D60B</t>
  </si>
  <si>
    <t>D61A</t>
  </si>
  <si>
    <t>D61B</t>
  </si>
  <si>
    <t>D62A</t>
  </si>
  <si>
    <t>D62B</t>
  </si>
  <si>
    <t>D63A</t>
  </si>
  <si>
    <t>D63B</t>
  </si>
  <si>
    <t>D64A</t>
  </si>
  <si>
    <t>D64B</t>
  </si>
  <si>
    <t>D65A</t>
  </si>
  <si>
    <t>D65B</t>
  </si>
  <si>
    <t>D66A</t>
  </si>
  <si>
    <t>D66B</t>
  </si>
  <si>
    <t>D67A</t>
  </si>
  <si>
    <t>D67B</t>
  </si>
  <si>
    <t>E01A</t>
  </si>
  <si>
    <t>E01B</t>
  </si>
  <si>
    <t>E01C</t>
  </si>
  <si>
    <t>E02A</t>
  </si>
  <si>
    <t>E02B</t>
  </si>
  <si>
    <t>E02C</t>
  </si>
  <si>
    <t>E03Z</t>
  </si>
  <si>
    <t>E40A</t>
  </si>
  <si>
    <t>E40B</t>
  </si>
  <si>
    <t>E41A</t>
  </si>
  <si>
    <t>E41B</t>
  </si>
  <si>
    <t>E42A</t>
  </si>
  <si>
    <t>E42B</t>
  </si>
  <si>
    <t>E42C</t>
  </si>
  <si>
    <t>E60A</t>
  </si>
  <si>
    <t>E60B</t>
  </si>
  <si>
    <t>E61A</t>
  </si>
  <si>
    <t>E61B</t>
  </si>
  <si>
    <t>E62A</t>
  </si>
  <si>
    <t>E62B</t>
  </si>
  <si>
    <t>E63A</t>
  </si>
  <si>
    <t>E63B</t>
  </si>
  <si>
    <t>E64A</t>
  </si>
  <si>
    <t>E64B</t>
  </si>
  <si>
    <t>E65A</t>
  </si>
  <si>
    <t>E65B</t>
  </si>
  <si>
    <t>E66A</t>
  </si>
  <si>
    <t>E66B</t>
  </si>
  <si>
    <t>E67A</t>
  </si>
  <si>
    <t>E67B</t>
  </si>
  <si>
    <t>E68A</t>
  </si>
  <si>
    <t>E68B</t>
  </si>
  <si>
    <t>E69A</t>
  </si>
  <si>
    <t>E69B</t>
  </si>
  <si>
    <t>E70A</t>
  </si>
  <si>
    <t>E70B</t>
  </si>
  <si>
    <t>E71A</t>
  </si>
  <si>
    <t>E71B</t>
  </si>
  <si>
    <t>E72Z</t>
  </si>
  <si>
    <t>E73A</t>
  </si>
  <si>
    <t>E73B</t>
  </si>
  <si>
    <t>E73C</t>
  </si>
  <si>
    <t>E74A</t>
  </si>
  <si>
    <t>E74B</t>
  </si>
  <si>
    <t>E75A</t>
  </si>
  <si>
    <t>E75B</t>
  </si>
  <si>
    <t>E77A</t>
  </si>
  <si>
    <t>E77B</t>
  </si>
  <si>
    <t>F01A</t>
  </si>
  <si>
    <t>F01B</t>
  </si>
  <si>
    <t>F02Z</t>
  </si>
  <si>
    <t>F03A</t>
  </si>
  <si>
    <t>F03B</t>
  </si>
  <si>
    <t>F04A</t>
  </si>
  <si>
    <t>F04B</t>
  </si>
  <si>
    <t>F04C</t>
  </si>
  <si>
    <t>F05A</t>
  </si>
  <si>
    <t>F05B</t>
  </si>
  <si>
    <t>F06A</t>
  </si>
  <si>
    <t>F06B</t>
  </si>
  <si>
    <t>F06C</t>
  </si>
  <si>
    <t>F07A</t>
  </si>
  <si>
    <t>F07B</t>
  </si>
  <si>
    <t>F08A</t>
  </si>
  <si>
    <t>F08B</t>
  </si>
  <si>
    <t>F08C</t>
  </si>
  <si>
    <t>F09A</t>
  </si>
  <si>
    <t>F09B</t>
  </si>
  <si>
    <t>F10A</t>
  </si>
  <si>
    <t>F10B</t>
  </si>
  <si>
    <t>F11A</t>
  </si>
  <si>
    <t>F11B</t>
  </si>
  <si>
    <t>F12A</t>
  </si>
  <si>
    <t>F12B</t>
  </si>
  <si>
    <t>F13A</t>
  </si>
  <si>
    <t>F13B</t>
  </si>
  <si>
    <t>F14A</t>
  </si>
  <si>
    <t>F14B</t>
  </si>
  <si>
    <t>F14C</t>
  </si>
  <si>
    <t>F17A</t>
  </si>
  <si>
    <t>F17B</t>
  </si>
  <si>
    <t>F18Z</t>
  </si>
  <si>
    <t>F19A</t>
  </si>
  <si>
    <t>F19B</t>
  </si>
  <si>
    <t>F20Z</t>
  </si>
  <si>
    <t>F21A</t>
  </si>
  <si>
    <t>F21B</t>
  </si>
  <si>
    <t>F21C</t>
  </si>
  <si>
    <t>F22Z</t>
  </si>
  <si>
    <t>F23Z</t>
  </si>
  <si>
    <t>F24A</t>
  </si>
  <si>
    <t>F24B</t>
  </si>
  <si>
    <t>F40A</t>
  </si>
  <si>
    <t>F40B</t>
  </si>
  <si>
    <t>F41A</t>
  </si>
  <si>
    <t>F41B</t>
  </si>
  <si>
    <t>F42A</t>
  </si>
  <si>
    <t>F42B</t>
  </si>
  <si>
    <t>F43A</t>
  </si>
  <si>
    <t>F43B</t>
  </si>
  <si>
    <t>F60A</t>
  </si>
  <si>
    <t>F60B</t>
  </si>
  <si>
    <t>F61A</t>
  </si>
  <si>
    <t>F61B</t>
  </si>
  <si>
    <t>F62A</t>
  </si>
  <si>
    <t>F62B</t>
  </si>
  <si>
    <t>F62C</t>
  </si>
  <si>
    <t>F63A</t>
  </si>
  <si>
    <t>F63B</t>
  </si>
  <si>
    <t>F64A</t>
  </si>
  <si>
    <t>F64B</t>
  </si>
  <si>
    <t>F64C</t>
  </si>
  <si>
    <t>F65A</t>
  </si>
  <si>
    <t>F65B</t>
  </si>
  <si>
    <t>F66A</t>
  </si>
  <si>
    <t>F66B</t>
  </si>
  <si>
    <t>F67A</t>
  </si>
  <si>
    <t>F67B</t>
  </si>
  <si>
    <t>F68Z</t>
  </si>
  <si>
    <t>F69A</t>
  </si>
  <si>
    <t>F69B</t>
  </si>
  <si>
    <t>F72A</t>
  </si>
  <si>
    <t>F72B</t>
  </si>
  <si>
    <t>F73A</t>
  </si>
  <si>
    <t>F73B</t>
  </si>
  <si>
    <t>F74A</t>
  </si>
  <si>
    <t>F74B</t>
  </si>
  <si>
    <t>F75A</t>
  </si>
  <si>
    <t>F75B</t>
  </si>
  <si>
    <t>F76A</t>
  </si>
  <si>
    <t>F76B</t>
  </si>
  <si>
    <t>G01A</t>
  </si>
  <si>
    <t>G01B</t>
  </si>
  <si>
    <t>G01C</t>
  </si>
  <si>
    <t>G02A</t>
  </si>
  <si>
    <t>G02B</t>
  </si>
  <si>
    <t>G02C</t>
  </si>
  <si>
    <t>G03A</t>
  </si>
  <si>
    <t>G03B</t>
  </si>
  <si>
    <t>G03C</t>
  </si>
  <si>
    <t>G04A</t>
  </si>
  <si>
    <t>G04B</t>
  </si>
  <si>
    <t>G04C</t>
  </si>
  <si>
    <t>G05A</t>
  </si>
  <si>
    <t>G05B</t>
  </si>
  <si>
    <t>G06Z</t>
  </si>
  <si>
    <t>G07A</t>
  </si>
  <si>
    <t>G07B</t>
  </si>
  <si>
    <t>G10A</t>
  </si>
  <si>
    <t>G10B</t>
  </si>
  <si>
    <t>G11A</t>
  </si>
  <si>
    <t>G11B</t>
  </si>
  <si>
    <t>G12A</t>
  </si>
  <si>
    <t>G12B</t>
  </si>
  <si>
    <t>G12C</t>
  </si>
  <si>
    <t>G46A</t>
  </si>
  <si>
    <t>G46B</t>
  </si>
  <si>
    <t>G47A</t>
  </si>
  <si>
    <t>G47B</t>
  </si>
  <si>
    <t>G47C</t>
  </si>
  <si>
    <t>G48A</t>
  </si>
  <si>
    <t>G48B</t>
  </si>
  <si>
    <t>G60A</t>
  </si>
  <si>
    <t>G60B</t>
  </si>
  <si>
    <t>G61A</t>
  </si>
  <si>
    <t>G61B</t>
  </si>
  <si>
    <t>G65A</t>
  </si>
  <si>
    <t>G65B</t>
  </si>
  <si>
    <t>G66A</t>
  </si>
  <si>
    <t>G66B</t>
  </si>
  <si>
    <t>G67A</t>
  </si>
  <si>
    <t>G67B</t>
  </si>
  <si>
    <t>G70A</t>
  </si>
  <si>
    <t>G70B</t>
  </si>
  <si>
    <t>G70C</t>
  </si>
  <si>
    <t>H01A</t>
  </si>
  <si>
    <t>H01B</t>
  </si>
  <si>
    <t>H01C</t>
  </si>
  <si>
    <t>H02A</t>
  </si>
  <si>
    <t>H02B</t>
  </si>
  <si>
    <t>H02C</t>
  </si>
  <si>
    <t>H05A</t>
  </si>
  <si>
    <t>H05B</t>
  </si>
  <si>
    <t>H05C</t>
  </si>
  <si>
    <t>H06A</t>
  </si>
  <si>
    <t>H06B</t>
  </si>
  <si>
    <t>H06C</t>
  </si>
  <si>
    <t>H07A</t>
  </si>
  <si>
    <t>H07B</t>
  </si>
  <si>
    <t>H07C</t>
  </si>
  <si>
    <t>H08A</t>
  </si>
  <si>
    <t>H08B</t>
  </si>
  <si>
    <t>H09Z</t>
  </si>
  <si>
    <t>H60A</t>
  </si>
  <si>
    <t>H60B</t>
  </si>
  <si>
    <t>H60C</t>
  </si>
  <si>
    <t>H61A</t>
  </si>
  <si>
    <t>H61B</t>
  </si>
  <si>
    <t>H62A</t>
  </si>
  <si>
    <t>H62B</t>
  </si>
  <si>
    <t>H63A</t>
  </si>
  <si>
    <t>H63B</t>
  </si>
  <si>
    <t>H63C</t>
  </si>
  <si>
    <t>H64A</t>
  </si>
  <si>
    <t>H64B</t>
  </si>
  <si>
    <t>H65A</t>
  </si>
  <si>
    <t>H65B</t>
  </si>
  <si>
    <t>H65C</t>
  </si>
  <si>
    <t>I01A</t>
  </si>
  <si>
    <t>I01B</t>
  </si>
  <si>
    <t>I02A</t>
  </si>
  <si>
    <t>I02B</t>
  </si>
  <si>
    <t>I02C</t>
  </si>
  <si>
    <t>I03A</t>
  </si>
  <si>
    <t>I03B</t>
  </si>
  <si>
    <t>I04A</t>
  </si>
  <si>
    <t>I04B</t>
  </si>
  <si>
    <t>I05A</t>
  </si>
  <si>
    <t>I05B</t>
  </si>
  <si>
    <t>I06Z</t>
  </si>
  <si>
    <t>I07Z</t>
  </si>
  <si>
    <t>I08A</t>
  </si>
  <si>
    <t>I08B</t>
  </si>
  <si>
    <t>I08C</t>
  </si>
  <si>
    <t>I09A</t>
  </si>
  <si>
    <t>I09B</t>
  </si>
  <si>
    <t>I09C</t>
  </si>
  <si>
    <t>I10A</t>
  </si>
  <si>
    <t>I10B</t>
  </si>
  <si>
    <t>I11Z</t>
  </si>
  <si>
    <t>I12A</t>
  </si>
  <si>
    <t>I12B</t>
  </si>
  <si>
    <t>I12C</t>
  </si>
  <si>
    <t>I13A</t>
  </si>
  <si>
    <t>I13B</t>
  </si>
  <si>
    <t>I13C</t>
  </si>
  <si>
    <t>I15Z</t>
  </si>
  <si>
    <t>I16Z</t>
  </si>
  <si>
    <t>I17A</t>
  </si>
  <si>
    <t>I17B</t>
  </si>
  <si>
    <t>I18A</t>
  </si>
  <si>
    <t>I18B</t>
  </si>
  <si>
    <t>I19A</t>
  </si>
  <si>
    <t>I19B</t>
  </si>
  <si>
    <t>I20A</t>
  </si>
  <si>
    <t>I20B</t>
  </si>
  <si>
    <t>I21A</t>
  </si>
  <si>
    <t>I21B</t>
  </si>
  <si>
    <t>I23A</t>
  </si>
  <si>
    <t>I23B</t>
  </si>
  <si>
    <t>I24A</t>
  </si>
  <si>
    <t>I24B</t>
  </si>
  <si>
    <t>I25A</t>
  </si>
  <si>
    <t>I25B</t>
  </si>
  <si>
    <t>I27A</t>
  </si>
  <si>
    <t>I27B</t>
  </si>
  <si>
    <t>I28A</t>
  </si>
  <si>
    <t>I28B</t>
  </si>
  <si>
    <t>I28C</t>
  </si>
  <si>
    <t>I29Z</t>
  </si>
  <si>
    <t>I30Z</t>
  </si>
  <si>
    <t>I31A</t>
  </si>
  <si>
    <t>I31B</t>
  </si>
  <si>
    <t>I31C</t>
  </si>
  <si>
    <t>I32A</t>
  </si>
  <si>
    <t>I32B</t>
  </si>
  <si>
    <t>I33A</t>
  </si>
  <si>
    <t>I33B</t>
  </si>
  <si>
    <t>I60Z</t>
  </si>
  <si>
    <t>I63A</t>
  </si>
  <si>
    <t>I63B</t>
  </si>
  <si>
    <t>I64A</t>
  </si>
  <si>
    <t>I64B</t>
  </si>
  <si>
    <t>I65A</t>
  </si>
  <si>
    <t>I65B</t>
  </si>
  <si>
    <t>I66A</t>
  </si>
  <si>
    <t>I66B</t>
  </si>
  <si>
    <t>I67A</t>
  </si>
  <si>
    <t>I67B</t>
  </si>
  <si>
    <t>I68A</t>
  </si>
  <si>
    <t>I68B</t>
  </si>
  <si>
    <t>I69A</t>
  </si>
  <si>
    <t>I69B</t>
  </si>
  <si>
    <t>I71A</t>
  </si>
  <si>
    <t>I71B</t>
  </si>
  <si>
    <t>I72A</t>
  </si>
  <si>
    <t>I72B</t>
  </si>
  <si>
    <t>I73A</t>
  </si>
  <si>
    <t>I73B</t>
  </si>
  <si>
    <t>I74A</t>
  </si>
  <si>
    <t>I74B</t>
  </si>
  <si>
    <t>I75A</t>
  </si>
  <si>
    <t>I75B</t>
  </si>
  <si>
    <t>I75C</t>
  </si>
  <si>
    <t>I76A</t>
  </si>
  <si>
    <t>I76B</t>
  </si>
  <si>
    <t>I77A</t>
  </si>
  <si>
    <t>I77B</t>
  </si>
  <si>
    <t>I78A</t>
  </si>
  <si>
    <t>I78B</t>
  </si>
  <si>
    <t>I79A</t>
  </si>
  <si>
    <t>I79B</t>
  </si>
  <si>
    <t>I80Z</t>
  </si>
  <si>
    <t>J01A</t>
  </si>
  <si>
    <t>J01B</t>
  </si>
  <si>
    <t>J06A</t>
  </si>
  <si>
    <t>J06B</t>
  </si>
  <si>
    <t>J07Z</t>
  </si>
  <si>
    <t>J08A</t>
  </si>
  <si>
    <t>J08B</t>
  </si>
  <si>
    <t>J08C</t>
  </si>
  <si>
    <t>J09Z</t>
  </si>
  <si>
    <t>J10A</t>
  </si>
  <si>
    <t>J10B</t>
  </si>
  <si>
    <t>J11A</t>
  </si>
  <si>
    <t>J11B</t>
  </si>
  <si>
    <t>J12A</t>
  </si>
  <si>
    <t>J12B</t>
  </si>
  <si>
    <t>J13A</t>
  </si>
  <si>
    <t>J13B</t>
  </si>
  <si>
    <t>J14Z</t>
  </si>
  <si>
    <t>J60A</t>
  </si>
  <si>
    <t>J60B</t>
  </si>
  <si>
    <t>J60C</t>
  </si>
  <si>
    <t>J62A</t>
  </si>
  <si>
    <t>J62B</t>
  </si>
  <si>
    <t>J64A</t>
  </si>
  <si>
    <t>J64B</t>
  </si>
  <si>
    <t>J65A</t>
  </si>
  <si>
    <t>J65B</t>
  </si>
  <si>
    <t>J67A</t>
  </si>
  <si>
    <t>J67B</t>
  </si>
  <si>
    <t>J68A</t>
  </si>
  <si>
    <t>J68B</t>
  </si>
  <si>
    <t>J69A</t>
  </si>
  <si>
    <t>J69B</t>
  </si>
  <si>
    <t>K01A</t>
  </si>
  <si>
    <t>K01B</t>
  </si>
  <si>
    <t>K01C</t>
  </si>
  <si>
    <t>K02Z</t>
  </si>
  <si>
    <t>K03Z</t>
  </si>
  <si>
    <t>K05A</t>
  </si>
  <si>
    <t>K05B</t>
  </si>
  <si>
    <t>K06A</t>
  </si>
  <si>
    <t>K06B</t>
  </si>
  <si>
    <t>K08Z</t>
  </si>
  <si>
    <t>K09A</t>
  </si>
  <si>
    <t>K09B</t>
  </si>
  <si>
    <t>K10Z</t>
  </si>
  <si>
    <t>K12Z</t>
  </si>
  <si>
    <t>K13Z</t>
  </si>
  <si>
    <t>K40A</t>
  </si>
  <si>
    <t>K40B</t>
  </si>
  <si>
    <t>K60A</t>
  </si>
  <si>
    <t>K60B</t>
  </si>
  <si>
    <t>K61A</t>
  </si>
  <si>
    <t>K61B</t>
  </si>
  <si>
    <t>K62A</t>
  </si>
  <si>
    <t>K62B</t>
  </si>
  <si>
    <t>K62C</t>
  </si>
  <si>
    <t>K63A</t>
  </si>
  <si>
    <t>K63B</t>
  </si>
  <si>
    <t>K64A</t>
  </si>
  <si>
    <t>K64B</t>
  </si>
  <si>
    <t>L02A</t>
  </si>
  <si>
    <t>L02B</t>
  </si>
  <si>
    <t>L03A</t>
  </si>
  <si>
    <t>L03B</t>
  </si>
  <si>
    <t>L03C</t>
  </si>
  <si>
    <t>L04A</t>
  </si>
  <si>
    <t>L04B</t>
  </si>
  <si>
    <t>L04C</t>
  </si>
  <si>
    <t>L05A</t>
  </si>
  <si>
    <t>L05B</t>
  </si>
  <si>
    <t>L06A</t>
  </si>
  <si>
    <t>L06B</t>
  </si>
  <si>
    <t>L06C</t>
  </si>
  <si>
    <t>L07A</t>
  </si>
  <si>
    <t>L07B</t>
  </si>
  <si>
    <t>L09A</t>
  </si>
  <si>
    <t>L09B</t>
  </si>
  <si>
    <t>L09C</t>
  </si>
  <si>
    <t>L10A</t>
  </si>
  <si>
    <t>L10B</t>
  </si>
  <si>
    <t>L60A</t>
  </si>
  <si>
    <t>L60B</t>
  </si>
  <si>
    <t>L60C</t>
  </si>
  <si>
    <t>L61Z</t>
  </si>
  <si>
    <t>L62A</t>
  </si>
  <si>
    <t>L62B</t>
  </si>
  <si>
    <t>L62C</t>
  </si>
  <si>
    <t>L63A</t>
  </si>
  <si>
    <t>L63B</t>
  </si>
  <si>
    <t>L64A</t>
  </si>
  <si>
    <t>L64B</t>
  </si>
  <si>
    <t>L65A</t>
  </si>
  <si>
    <t>L65B</t>
  </si>
  <si>
    <t>L66Z</t>
  </si>
  <si>
    <t>L67A</t>
  </si>
  <si>
    <t>L67B</t>
  </si>
  <si>
    <t>L67C</t>
  </si>
  <si>
    <t>L68Z</t>
  </si>
  <si>
    <t>M01A</t>
  </si>
  <si>
    <t>M01B</t>
  </si>
  <si>
    <t>M02A</t>
  </si>
  <si>
    <t>M02B</t>
  </si>
  <si>
    <t>M03A</t>
  </si>
  <si>
    <t>M03B</t>
  </si>
  <si>
    <t>M04Z</t>
  </si>
  <si>
    <t>M05Z</t>
  </si>
  <si>
    <t>M06A</t>
  </si>
  <si>
    <t>M06B</t>
  </si>
  <si>
    <t>M40Z</t>
  </si>
  <si>
    <t>M60A</t>
  </si>
  <si>
    <t>M60B</t>
  </si>
  <si>
    <t>M61A</t>
  </si>
  <si>
    <t>M61B</t>
  </si>
  <si>
    <t>M62A</t>
  </si>
  <si>
    <t>M62B</t>
  </si>
  <si>
    <t>M63Z</t>
  </si>
  <si>
    <t>M64A</t>
  </si>
  <si>
    <t>M64B</t>
  </si>
  <si>
    <t>N01Z</t>
  </si>
  <si>
    <t>N04A</t>
  </si>
  <si>
    <t>N04B</t>
  </si>
  <si>
    <t>N05A</t>
  </si>
  <si>
    <t>N05B</t>
  </si>
  <si>
    <t>N06A</t>
  </si>
  <si>
    <t>N06B</t>
  </si>
  <si>
    <t>N07A</t>
  </si>
  <si>
    <t>N07B</t>
  </si>
  <si>
    <t>N08Z</t>
  </si>
  <si>
    <t>N09A</t>
  </si>
  <si>
    <t>N09B</t>
  </si>
  <si>
    <t>N10Z</t>
  </si>
  <si>
    <t>N11A</t>
  </si>
  <si>
    <t>N11B</t>
  </si>
  <si>
    <t>N12A</t>
  </si>
  <si>
    <t>N12B</t>
  </si>
  <si>
    <t>N12C</t>
  </si>
  <si>
    <t>N60A</t>
  </si>
  <si>
    <t>N60B</t>
  </si>
  <si>
    <t>N61A</t>
  </si>
  <si>
    <t>N61B</t>
  </si>
  <si>
    <t>N62A</t>
  </si>
  <si>
    <t>N62B</t>
  </si>
  <si>
    <t>O03Z</t>
  </si>
  <si>
    <t>O61A</t>
  </si>
  <si>
    <t>O61B</t>
  </si>
  <si>
    <t>O63A</t>
  </si>
  <si>
    <t>O63B</t>
  </si>
  <si>
    <t>O66A</t>
  </si>
  <si>
    <t>O66B</t>
  </si>
  <si>
    <t>O66C</t>
  </si>
  <si>
    <t>P01Z</t>
  </si>
  <si>
    <t>P02Z</t>
  </si>
  <si>
    <t>P03A</t>
  </si>
  <si>
    <t>P03B</t>
  </si>
  <si>
    <t>P04A</t>
  </si>
  <si>
    <t>P04B</t>
  </si>
  <si>
    <t>P05A</t>
  </si>
  <si>
    <t>P05B</t>
  </si>
  <si>
    <t>P06A</t>
  </si>
  <si>
    <t>P06B</t>
  </si>
  <si>
    <t>P07Z</t>
  </si>
  <si>
    <t>P08Z</t>
  </si>
  <si>
    <t>P60A</t>
  </si>
  <si>
    <t>P60B</t>
  </si>
  <si>
    <t>P61Z</t>
  </si>
  <si>
    <t>P62A</t>
  </si>
  <si>
    <t>P62B</t>
  </si>
  <si>
    <t>P63A</t>
  </si>
  <si>
    <t>P63B</t>
  </si>
  <si>
    <t>P64A</t>
  </si>
  <si>
    <t>P64B</t>
  </si>
  <si>
    <t>P65A</t>
  </si>
  <si>
    <t>P65B</t>
  </si>
  <si>
    <t>P65C</t>
  </si>
  <si>
    <t>P65D</t>
  </si>
  <si>
    <t>P66A</t>
  </si>
  <si>
    <t>P66B</t>
  </si>
  <si>
    <t>P66C</t>
  </si>
  <si>
    <t>P66D</t>
  </si>
  <si>
    <t>P67A</t>
  </si>
  <si>
    <t>P67B</t>
  </si>
  <si>
    <t>P67C</t>
  </si>
  <si>
    <t>P67D</t>
  </si>
  <si>
    <t>P68A</t>
  </si>
  <si>
    <t>P68B</t>
  </si>
  <si>
    <t>P68C</t>
  </si>
  <si>
    <t>P68D</t>
  </si>
  <si>
    <t>Q01Z</t>
  </si>
  <si>
    <t>Q02A</t>
  </si>
  <si>
    <t>Q02B</t>
  </si>
  <si>
    <t>Q60A</t>
  </si>
  <si>
    <t>Q60B</t>
  </si>
  <si>
    <t>Q61A</t>
  </si>
  <si>
    <t>Q61B</t>
  </si>
  <si>
    <t>Q61C</t>
  </si>
  <si>
    <t>Q62A</t>
  </si>
  <si>
    <t>Q62B</t>
  </si>
  <si>
    <t>R01A</t>
  </si>
  <si>
    <t>R01B</t>
  </si>
  <si>
    <t>R02A</t>
  </si>
  <si>
    <t>R02B</t>
  </si>
  <si>
    <t>R02C</t>
  </si>
  <si>
    <t>R03A</t>
  </si>
  <si>
    <t>R03B</t>
  </si>
  <si>
    <t>R03C</t>
  </si>
  <si>
    <t>R04A</t>
  </si>
  <si>
    <t>R04B</t>
  </si>
  <si>
    <t>R05A</t>
  </si>
  <si>
    <t>R05B</t>
  </si>
  <si>
    <t>R06A</t>
  </si>
  <si>
    <t>R06B</t>
  </si>
  <si>
    <t>R60A</t>
  </si>
  <si>
    <t>R60B</t>
  </si>
  <si>
    <t>R60C</t>
  </si>
  <si>
    <t>R61A</t>
  </si>
  <si>
    <t>R61B</t>
  </si>
  <si>
    <t>R61C</t>
  </si>
  <si>
    <t>R62A</t>
  </si>
  <si>
    <t>R62B</t>
  </si>
  <si>
    <t>R62C</t>
  </si>
  <si>
    <t>R63Z</t>
  </si>
  <si>
    <t>T01A</t>
  </si>
  <si>
    <t>T01B</t>
  </si>
  <si>
    <t>T01C</t>
  </si>
  <si>
    <t>T40Z</t>
  </si>
  <si>
    <t>T60A</t>
  </si>
  <si>
    <t>T60B</t>
  </si>
  <si>
    <t>T60C</t>
  </si>
  <si>
    <t>T61A</t>
  </si>
  <si>
    <t>T61B</t>
  </si>
  <si>
    <t>T62A</t>
  </si>
  <si>
    <t>T62B</t>
  </si>
  <si>
    <t>T63A</t>
  </si>
  <si>
    <t>T63B</t>
  </si>
  <si>
    <t>T64A</t>
  </si>
  <si>
    <t>T64B</t>
  </si>
  <si>
    <t>T64C</t>
  </si>
  <si>
    <t>U60Z</t>
  </si>
  <si>
    <t>U61A</t>
  </si>
  <si>
    <t>U61B</t>
  </si>
  <si>
    <t>U62A</t>
  </si>
  <si>
    <t>U62B</t>
  </si>
  <si>
    <t>U63A</t>
  </si>
  <si>
    <t>U63B</t>
  </si>
  <si>
    <t>U64A</t>
  </si>
  <si>
    <t>U64B</t>
  </si>
  <si>
    <t>U65A</t>
  </si>
  <si>
    <t>U65B</t>
  </si>
  <si>
    <t>U66A</t>
  </si>
  <si>
    <t>U66B</t>
  </si>
  <si>
    <t>U67A</t>
  </si>
  <si>
    <t>U67B</t>
  </si>
  <si>
    <t>U68A</t>
  </si>
  <si>
    <t>U68B</t>
  </si>
  <si>
    <t>V60A</t>
  </si>
  <si>
    <t>V60B</t>
  </si>
  <si>
    <t>V61A</t>
  </si>
  <si>
    <t>V61B</t>
  </si>
  <si>
    <t>V62A</t>
  </si>
  <si>
    <t>V62B</t>
  </si>
  <si>
    <t>V63Z</t>
  </si>
  <si>
    <t>V64A</t>
  </si>
  <si>
    <t>V64B</t>
  </si>
  <si>
    <t>W01A</t>
  </si>
  <si>
    <t>W01B</t>
  </si>
  <si>
    <t>W01C</t>
  </si>
  <si>
    <t>W02A</t>
  </si>
  <si>
    <t>W02B</t>
  </si>
  <si>
    <t>W03Z</t>
  </si>
  <si>
    <t>W04A</t>
  </si>
  <si>
    <t>W04B</t>
  </si>
  <si>
    <t>W60Z</t>
  </si>
  <si>
    <t>W61A</t>
  </si>
  <si>
    <t>W61B</t>
  </si>
  <si>
    <t>X02A</t>
  </si>
  <si>
    <t>X02B</t>
  </si>
  <si>
    <t>X04A</t>
  </si>
  <si>
    <t>X04B</t>
  </si>
  <si>
    <t>X05A</t>
  </si>
  <si>
    <t>X05B</t>
  </si>
  <si>
    <t>X06A</t>
  </si>
  <si>
    <t>X06B</t>
  </si>
  <si>
    <t>X06C</t>
  </si>
  <si>
    <t>X07A</t>
  </si>
  <si>
    <t>X07B</t>
  </si>
  <si>
    <t>X07C</t>
  </si>
  <si>
    <t>X40A</t>
  </si>
  <si>
    <t>X40B</t>
  </si>
  <si>
    <t>X60A</t>
  </si>
  <si>
    <t>X60B</t>
  </si>
  <si>
    <t>X61A</t>
  </si>
  <si>
    <t>X61B</t>
  </si>
  <si>
    <t>X62A</t>
  </si>
  <si>
    <t>X62B</t>
  </si>
  <si>
    <t>X63A</t>
  </si>
  <si>
    <t>X63B</t>
  </si>
  <si>
    <t>X64A</t>
  </si>
  <si>
    <t>X64B</t>
  </si>
  <si>
    <t>X64C</t>
  </si>
  <si>
    <t>Y01Z</t>
  </si>
  <si>
    <t>Y02A</t>
  </si>
  <si>
    <t>Y02B</t>
  </si>
  <si>
    <t>Y02C</t>
  </si>
  <si>
    <t>Y03A</t>
  </si>
  <si>
    <t>Y03B</t>
  </si>
  <si>
    <t>Y60Z</t>
  </si>
  <si>
    <t>Y61Z</t>
  </si>
  <si>
    <t>Y62A</t>
  </si>
  <si>
    <t>Y62B</t>
  </si>
  <si>
    <t>Z01A</t>
  </si>
  <si>
    <t>Z01B</t>
  </si>
  <si>
    <t>Z40Z</t>
  </si>
  <si>
    <t>Z61A</t>
  </si>
  <si>
    <t>Z61B</t>
  </si>
  <si>
    <t>Z63A</t>
  </si>
  <si>
    <t>Z63B</t>
  </si>
  <si>
    <t>Z64A</t>
  </si>
  <si>
    <t>Z64B</t>
  </si>
  <si>
    <t>Z65Z</t>
  </si>
  <si>
    <t>Z66Z</t>
  </si>
  <si>
    <t xml:space="preserve">National Hospital Cost Data Collection </t>
  </si>
  <si>
    <t>weight</t>
  </si>
  <si>
    <t xml:space="preserve">Number of </t>
  </si>
  <si>
    <t>State</t>
  </si>
  <si>
    <t>Metro and inner regional</t>
  </si>
  <si>
    <t>Outer regional, remote and very remote</t>
  </si>
  <si>
    <t>Patient Travel</t>
  </si>
  <si>
    <t>wardmedDir</t>
  </si>
  <si>
    <t>wardmedOhd</t>
  </si>
  <si>
    <t>PatTravDir</t>
  </si>
  <si>
    <t>PatTravOhd</t>
  </si>
  <si>
    <t>C01Z</t>
  </si>
  <si>
    <t>C15A</t>
  </si>
  <si>
    <t>C15B</t>
  </si>
  <si>
    <t>D02C</t>
  </si>
  <si>
    <t>E76A</t>
  </si>
  <si>
    <t>E76B</t>
  </si>
  <si>
    <t>F07C</t>
  </si>
  <si>
    <t>G64Z</t>
  </si>
  <si>
    <t>I61Z</t>
  </si>
  <si>
    <t>J63Z</t>
  </si>
  <si>
    <t>K11A</t>
  </si>
  <si>
    <t>K11B</t>
  </si>
  <si>
    <t>L08Z</t>
  </si>
  <si>
    <t>L43A</t>
  </si>
  <si>
    <t>L43B</t>
  </si>
  <si>
    <t>L44A</t>
  </si>
  <si>
    <t>L44B</t>
  </si>
  <si>
    <t>R06C</t>
  </si>
  <si>
    <t>U40Z</t>
  </si>
  <si>
    <t>Stroke, weighted FIM motor 36-50, Age = 68</t>
  </si>
  <si>
    <t>Stroke, weighted FIM motor 36-50, Age = 67</t>
  </si>
  <si>
    <t>Stroke, weighted FIM motor 19-35, Age = 68</t>
  </si>
  <si>
    <t>Stroke, weighted FIM motor 19-35, Age = 67</t>
  </si>
  <si>
    <t>Spinal cord dysfunction, Age = 50, weighted FIM motor 42-91</t>
  </si>
  <si>
    <t>Spinal cord dysfunction, Age = 50, weighted FIM motor 19-41</t>
  </si>
  <si>
    <t>Spinal cord dysfunction, Age = 49, weighted FIM motor 34-91</t>
  </si>
  <si>
    <t>Spinal cord dysfunction, Age = 49, weighted FIM motor 19-33</t>
  </si>
  <si>
    <t>Amputation of limb, Age = 54, weighted FIM motor 68-91</t>
  </si>
  <si>
    <t>Amputation of limb, Age = 54, weighted FIM motor 31-67</t>
  </si>
  <si>
    <t>Amputation of limb, Age = 54, weighted FIM motor 19-30</t>
  </si>
  <si>
    <t>Amputation of limb, Age = 53, weighted FIM motor 19-91</t>
  </si>
  <si>
    <t>Weighted FIM motor score 13-18, Brain, Spine, MMT, Age = 49</t>
  </si>
  <si>
    <t>Weighted FIM motor score 13-18, Brain, Spine, MMT, Age = 48</t>
  </si>
  <si>
    <t>Weighted FIM motor score 13-18, All other impairments, Age = 65</t>
  </si>
  <si>
    <t>Weighted FIM motor score 13-18, All other impairments, Age = 64</t>
  </si>
  <si>
    <t>Deteriorating phase, RUG-ADL 15-18, Age = 75</t>
  </si>
  <si>
    <t>Deteriorating phase, RUG-ADL 15-18, Age = 54</t>
  </si>
  <si>
    <t>HoNOS 65+ Overactive behaviour 3-4, LOS = 91</t>
  </si>
  <si>
    <t>HoNOS 65+ Overactive behaviour 1-2, HoNOS 65+ ADL 4, LOS = 91</t>
  </si>
  <si>
    <t>HoNOS 65+ Overactive behaviour 1-2, HoNOS 65+ ADL 0-3, LOS = 91</t>
  </si>
  <si>
    <t>HoNOS 65+ Overactive behaviour 0, HoNOS 65+ total 18-48, LOS = 91</t>
  </si>
  <si>
    <t>HoNOS 65+ Overactive behaviour 0, HoNOS 65+ total 0-17, LOS = 91</t>
  </si>
  <si>
    <t>Age = 60, RUG-ADL 4-11, LOS = 91</t>
  </si>
  <si>
    <t>Age = 60, RUG-ADL 12-15, LOS = 91</t>
  </si>
  <si>
    <t>Age = 60, RUG-ADL 16-18, LOS = 91</t>
  </si>
  <si>
    <t>Age 18-59, LOS = 91</t>
  </si>
  <si>
    <t>Age = 17, LOS = 91</t>
  </si>
  <si>
    <t>Rehabilitation, Age = 3</t>
  </si>
  <si>
    <t>Rehabilitation, Age = 4, Spinal cord dysfunction</t>
  </si>
  <si>
    <t>Rehabilitation, Age = 4, Brain dysfunction</t>
  </si>
  <si>
    <t>Rehabilitation, Age = 4, Neurological conditions</t>
  </si>
  <si>
    <t>Rehabilitation, Age = 4, All other impairments</t>
  </si>
  <si>
    <t>Palliative Care, Stable phase, Age = 1 year</t>
  </si>
  <si>
    <t>Palliative Care, Unstable or Deteriorating phase, Age = 1 year</t>
  </si>
  <si>
    <t>_TEMA001</t>
  </si>
  <si>
    <t>_TEMA002</t>
  </si>
  <si>
    <t>_TEMA003</t>
  </si>
  <si>
    <t>_TEMA004</t>
  </si>
  <si>
    <t>_TEMA005</t>
  </si>
  <si>
    <t>_TEMA006</t>
  </si>
  <si>
    <t>_TEMA007</t>
  </si>
  <si>
    <t>_TEMA008</t>
  </si>
  <si>
    <t>_TEMA009</t>
  </si>
  <si>
    <t>_TEMA010</t>
  </si>
  <si>
    <t>_TEMA011</t>
  </si>
  <si>
    <t>_TEMA012</t>
  </si>
  <si>
    <t>_TEMA013</t>
  </si>
  <si>
    <t>_TEMA014</t>
  </si>
  <si>
    <t>_TEMA015</t>
  </si>
  <si>
    <t>_TEMA016</t>
  </si>
  <si>
    <t>_TEMA017</t>
  </si>
  <si>
    <t>_TEMA018</t>
  </si>
  <si>
    <t>_TEMA019</t>
  </si>
  <si>
    <t>_TEMA020</t>
  </si>
  <si>
    <t>_TEMA021</t>
  </si>
  <si>
    <t>_TEMA022</t>
  </si>
  <si>
    <t>_TEMA023</t>
  </si>
  <si>
    <t>_TEMA024</t>
  </si>
  <si>
    <t>_TEMA025</t>
  </si>
  <si>
    <t>_TEMA026</t>
  </si>
  <si>
    <t>_TEMA027</t>
  </si>
  <si>
    <t>_TEMA028</t>
  </si>
  <si>
    <t>_TEMA029</t>
  </si>
  <si>
    <t>_TEMA030</t>
  </si>
  <si>
    <t>_TEMA031</t>
  </si>
  <si>
    <t>_TEMA032</t>
  </si>
  <si>
    <t xml:space="preserve">No. of </t>
  </si>
  <si>
    <t>101Z</t>
  </si>
  <si>
    <t>Admitted, Assessment Only, 0-17 years</t>
  </si>
  <si>
    <t>102Z</t>
  </si>
  <si>
    <t>Admitted, Assessment Only, 18-64 years</t>
  </si>
  <si>
    <t>103Z</t>
  </si>
  <si>
    <t>Admitted, Assessment Only, 65+ years</t>
  </si>
  <si>
    <t>111A</t>
  </si>
  <si>
    <t>Admitted, Acute, 0-17 years, High HoNOS Complexity</t>
  </si>
  <si>
    <t>111B</t>
  </si>
  <si>
    <t>Admitted, Acute, 0-17 years, Moderate HoNOS Complexity</t>
  </si>
  <si>
    <t>111Z</t>
  </si>
  <si>
    <t>Admitted, Acute, 0-17 years, Unknown HoNOS</t>
  </si>
  <si>
    <t>1121A</t>
  </si>
  <si>
    <t>Admitted, Acute, 18-64 years, Involuntary, High HoNOS Complexity</t>
  </si>
  <si>
    <t>1121B</t>
  </si>
  <si>
    <t>Admitted, Acute, 18-64 years, Involuntary, Moderate HoNOS Complexity</t>
  </si>
  <si>
    <t>1121Z</t>
  </si>
  <si>
    <t>Admitted, Acute, 18-64 years, Involuntary, Unknown HoNOS</t>
  </si>
  <si>
    <t>1122A</t>
  </si>
  <si>
    <t>Admitted, Acute, 18-64 years, Voluntary, High HoNOS Complexity</t>
  </si>
  <si>
    <t>1122B</t>
  </si>
  <si>
    <t>Admitted, Acute, 18-64 years, Voluntary, Moderate HoNOS Complexity</t>
  </si>
  <si>
    <t>1122Z</t>
  </si>
  <si>
    <t>Admitted, Acute, 18-64 years, Voluntary, Unknown HoNOS</t>
  </si>
  <si>
    <t>113A</t>
  </si>
  <si>
    <t>Admitted, Acute, 65+ years, High HoNOS Complexity</t>
  </si>
  <si>
    <t>113B</t>
  </si>
  <si>
    <t>Admitted, Acute, 65+ years, Moderate HoNOS Complexity</t>
  </si>
  <si>
    <t>113Z</t>
  </si>
  <si>
    <t>Admitted, Acute, 65+ years, Unknown HoNOS</t>
  </si>
  <si>
    <t>121A</t>
  </si>
  <si>
    <t>Admitted, Functional Gain, 0-17 years, High HoNOS Complexity</t>
  </si>
  <si>
    <t>121B</t>
  </si>
  <si>
    <t>Admitted, Functional Gain, 0-17 years, Moderate HoNOS Complexity</t>
  </si>
  <si>
    <t>121Z</t>
  </si>
  <si>
    <t>Admitted, Functional Gain, 0-17 years, Unknown HoNOS</t>
  </si>
  <si>
    <t>122A</t>
  </si>
  <si>
    <t>Admitted, Functional Gain, 18-64 years, High HoNOS Complexity</t>
  </si>
  <si>
    <t>122B</t>
  </si>
  <si>
    <t>Admitted, Functional Gain, 18-64 years, Moderate HoNOS Complexity</t>
  </si>
  <si>
    <t>122Z</t>
  </si>
  <si>
    <t>Admitted, Functional Gain, 18-64 years, Unknown HoNOS</t>
  </si>
  <si>
    <t>123A</t>
  </si>
  <si>
    <t>Admitted, Functional Gain, 65+ years, High HoNOS Complexity</t>
  </si>
  <si>
    <t>123B</t>
  </si>
  <si>
    <t>Admitted, Functional Gain, 65+ years, Moderate HoNOS Complexity</t>
  </si>
  <si>
    <t>123Z</t>
  </si>
  <si>
    <t>Admitted, Functional Gain, 65+ years, Unknown HoNOS</t>
  </si>
  <si>
    <t>131A</t>
  </si>
  <si>
    <t>Admitted, Intensive Extended, 0-17 years, High HoNOS Complexity</t>
  </si>
  <si>
    <t>131B</t>
  </si>
  <si>
    <t>Admitted, Intensive Extended, 0-17 years, Moderate HoNOS Complexity</t>
  </si>
  <si>
    <t>131Z</t>
  </si>
  <si>
    <t>Admitted, Intensive Extended, 0-17 years, Unknown HoNOS</t>
  </si>
  <si>
    <t>132A</t>
  </si>
  <si>
    <t>Admitted, Intensive Extended, 18-64 years, High HoNOS Complexity</t>
  </si>
  <si>
    <t>132B</t>
  </si>
  <si>
    <t>Admitted, Intensive Extended, 18-64 years, Moderate HoNOS Complexity</t>
  </si>
  <si>
    <t>132Z</t>
  </si>
  <si>
    <t>Admitted, Intensive Extended, 18-64 years, Unknown HoNOS</t>
  </si>
  <si>
    <t>133A</t>
  </si>
  <si>
    <t>Admitted, Intensive Extended, 65+ years, High HoNOS Complexity</t>
  </si>
  <si>
    <t>133B</t>
  </si>
  <si>
    <t>Admitted, Intensive Extended, 65+ years, Moderate HoNOS Complexity</t>
  </si>
  <si>
    <t>133Z</t>
  </si>
  <si>
    <t>Admitted, Intensive Extended, 65+ years, Unknown HoNOS</t>
  </si>
  <si>
    <t>141A</t>
  </si>
  <si>
    <t>Admitted, Consolidating Gain, 0-17 years, High HoNOS Complexity</t>
  </si>
  <si>
    <t>141B</t>
  </si>
  <si>
    <t>Admitted, Consolidating Gain, 0-17 years, Moderate HoNOS Complexity</t>
  </si>
  <si>
    <t>141Z</t>
  </si>
  <si>
    <t>Admitted, Consolidating Gain, 0-17 years, Unknown HoNOS</t>
  </si>
  <si>
    <t>142A</t>
  </si>
  <si>
    <t>Admitted, Consolidating Gain, 18-64 years, High HoNOS Complexity</t>
  </si>
  <si>
    <t>142B</t>
  </si>
  <si>
    <t>Admitted, Consolidating Gain, 18-64 years, Moderate HoNOS Complexity</t>
  </si>
  <si>
    <t>142Z</t>
  </si>
  <si>
    <t>Admitted, Consolidating Gain, 18-64 years, Unknown HoNOS</t>
  </si>
  <si>
    <t>143A</t>
  </si>
  <si>
    <t>Admitted, Consolidating Gain, 65+ years, High HoNOS Complexity</t>
  </si>
  <si>
    <t>143B</t>
  </si>
  <si>
    <t>Admitted, Consolidating Gain, 65+ years, Moderate HoNOS Complexity</t>
  </si>
  <si>
    <t>143Z</t>
  </si>
  <si>
    <t>Admitted, Consolidating Gain, 65+ years, Unknown HoNOS</t>
  </si>
  <si>
    <t>191Z</t>
  </si>
  <si>
    <t>Admitted, Unknown Phase, 0-17 years</t>
  </si>
  <si>
    <t>192Z</t>
  </si>
  <si>
    <t>Admitted, Unknown Phase, 18-64 years</t>
  </si>
  <si>
    <t>193Z</t>
  </si>
  <si>
    <t>Admitted, Unknown Phase, 65+ years</t>
  </si>
  <si>
    <t>201Z</t>
  </si>
  <si>
    <t>Community, Assessment Only, 0-17 years</t>
  </si>
  <si>
    <t>202Z</t>
  </si>
  <si>
    <t>Community, Assessment Only, 18-64 years</t>
  </si>
  <si>
    <t>203Z</t>
  </si>
  <si>
    <t>Community, Assessment Only, 65+ years</t>
  </si>
  <si>
    <t>211A</t>
  </si>
  <si>
    <t>Community, Acute, 0-17 years, High HoNOS Complexity</t>
  </si>
  <si>
    <t>211B</t>
  </si>
  <si>
    <t>Community, Acute, 0-17 years, Moderate HoNOS Complexity</t>
  </si>
  <si>
    <t>211Z</t>
  </si>
  <si>
    <t>Community, Acute, 0-17 years, Unknown HoNOS</t>
  </si>
  <si>
    <t>212A</t>
  </si>
  <si>
    <t>Community, Acute, 18-64 years, High HoNOS Complexity</t>
  </si>
  <si>
    <t>212B1</t>
  </si>
  <si>
    <t>Community, Acute, 18-64 years, Moderate HoNOS Complexity with High LSP Complexity</t>
  </si>
  <si>
    <t>212B2</t>
  </si>
  <si>
    <t>Community, Acute, 18-64 years, Moderate HoNOS Complexity with Moderate LSP Complexity</t>
  </si>
  <si>
    <t>212Z</t>
  </si>
  <si>
    <t>Community, Acute, 18-64 years, Unknown HoNOS</t>
  </si>
  <si>
    <t>213A</t>
  </si>
  <si>
    <t>Community, Acute, 65+ years, High HoNOS Complexity</t>
  </si>
  <si>
    <t>213B</t>
  </si>
  <si>
    <t>Community, Acute, 65+ years, Moderate HoNOS Complexity</t>
  </si>
  <si>
    <t>213Z</t>
  </si>
  <si>
    <t>Community, Acute, 65+ years, Unknown HoNOS</t>
  </si>
  <si>
    <t>221A</t>
  </si>
  <si>
    <t>Community, Functional Gain, 0-17 years, High HoNOS Complexity</t>
  </si>
  <si>
    <t>221B</t>
  </si>
  <si>
    <t>Community, Functional Gain, 0-17 years, Moderate HoNOS Complexity</t>
  </si>
  <si>
    <t>221Z</t>
  </si>
  <si>
    <t>Community, Functional Gain, 0-17 years, Unknown HoNOS</t>
  </si>
  <si>
    <t>222A</t>
  </si>
  <si>
    <t>Community, Functional Gain, 18-64 years, High HoNOS Complexity</t>
  </si>
  <si>
    <t>222B1</t>
  </si>
  <si>
    <t>Community, Functional Gain, 18-64 years, Moderate HoNOS Complexity with High LSP Complexity</t>
  </si>
  <si>
    <t>222B2</t>
  </si>
  <si>
    <t>Community, Functional Gain, 18-64 years, Moderate HoNOS Complexity with Moderate LSP Complexity</t>
  </si>
  <si>
    <t>222Z</t>
  </si>
  <si>
    <t>Community, Functional Gain, 18-64 years, Unknown HoNOS</t>
  </si>
  <si>
    <t>223A</t>
  </si>
  <si>
    <t>Community, Functional Gain, 65+ years, High HoNOS Complexity</t>
  </si>
  <si>
    <t>223B</t>
  </si>
  <si>
    <t>Community, Functional Gain, 65+ years, Moderate HoNOS Complexity</t>
  </si>
  <si>
    <t>223Z</t>
  </si>
  <si>
    <t>Community, Functional Gain, 65+ years, Unknown HoNOS</t>
  </si>
  <si>
    <t>231A</t>
  </si>
  <si>
    <t>Community, Intensive Extended, 0-17 years, High HoNOS Complexity</t>
  </si>
  <si>
    <t>231B</t>
  </si>
  <si>
    <t>Community, Intensive Extended, 0-17 years, Moderate HoNOS Complexity</t>
  </si>
  <si>
    <t>231Z</t>
  </si>
  <si>
    <t>Community, Intensive Extended, 0-17 years, Unknown HoNOS</t>
  </si>
  <si>
    <t>232A</t>
  </si>
  <si>
    <t>Community, Intensive Extended, 18-64 years, High HoNOS Complexity</t>
  </si>
  <si>
    <t>232B1</t>
  </si>
  <si>
    <t>Community, Intensive Extended, 18-64 years, Moderate HoNOS Complexity with High LSP Complexity</t>
  </si>
  <si>
    <t>232B2</t>
  </si>
  <si>
    <t>Community, Intensive Extended, 18-64 years, Moderate HoNOS Complexity with Moderate LSP Complexity</t>
  </si>
  <si>
    <t>232Z</t>
  </si>
  <si>
    <t>Community, Intensive Extended, 18-64 years, Unknown HoNOS</t>
  </si>
  <si>
    <t>233A</t>
  </si>
  <si>
    <t>Community, Intensive Extended, 65+ years, High HoNOS Complexity</t>
  </si>
  <si>
    <t>233B</t>
  </si>
  <si>
    <t>Community, Intensive Extended, 65+ years, Moderate HoNOS Complexity</t>
  </si>
  <si>
    <t>233Z</t>
  </si>
  <si>
    <t>Community, Intensive Extended, 65+ years, Unknown HoNOS</t>
  </si>
  <si>
    <t>241A</t>
  </si>
  <si>
    <t>Community, Consolidating Gain, 0-17 years, High HoNOS Complexity</t>
  </si>
  <si>
    <t>241B</t>
  </si>
  <si>
    <t>Community, Consolidating Gain, 0-17 years, Moderate HoNOS Complexity</t>
  </si>
  <si>
    <t>241Z</t>
  </si>
  <si>
    <t>Community, Consolidating Gain, 0-17 years, Unknown HoNOS</t>
  </si>
  <si>
    <t>242A</t>
  </si>
  <si>
    <t>Community, Consolidating Gain, 18-64 years, High HoNOS Complexity</t>
  </si>
  <si>
    <t>242B1</t>
  </si>
  <si>
    <t>Community, Consolidating Gain, 18-64 years, Moderate HoNOS Complexity with High LSP Complexity</t>
  </si>
  <si>
    <t>242B2</t>
  </si>
  <si>
    <t>Community, Consolidating Gain, 18-64 years, Moderate HoNOS Complexity with Moderate LSP Complexity</t>
  </si>
  <si>
    <t>242Z</t>
  </si>
  <si>
    <t>Community, Consolidating Gain, 18-64 years, Unknown HoNOS</t>
  </si>
  <si>
    <t>243A</t>
  </si>
  <si>
    <t>Community, Consolidating Gain, 65+ years, High HoNOS Complexity</t>
  </si>
  <si>
    <t>243B</t>
  </si>
  <si>
    <t>Community, Consolidating Gain, 65+ years, Moderate HoNOS Complexity</t>
  </si>
  <si>
    <t>243Z</t>
  </si>
  <si>
    <t>Community, Consolidating Gain, 65+ years, Unknown HoNOS</t>
  </si>
  <si>
    <t>291Z</t>
  </si>
  <si>
    <t>Community, Unknown Phase, 0-17 years</t>
  </si>
  <si>
    <t>292Z</t>
  </si>
  <si>
    <t>Community, Unknown Phase, 18-64 years</t>
  </si>
  <si>
    <t>293Z</t>
  </si>
  <si>
    <t>Community, Unknown Phase, 65+ years</t>
  </si>
  <si>
    <t>999Z</t>
  </si>
  <si>
    <t>Ungroupable (Missing Setting and/or Age Group)</t>
  </si>
  <si>
    <t>Pat Trav</t>
  </si>
  <si>
    <t>Line Item</t>
  </si>
  <si>
    <t>Womens and childrens</t>
  </si>
  <si>
    <t>Tab title</t>
  </si>
  <si>
    <t>Table title</t>
  </si>
  <si>
    <t>1 Overview</t>
  </si>
  <si>
    <t>2 Direct-Overhead</t>
  </si>
  <si>
    <t>3 Acute Cost wghts V10</t>
  </si>
  <si>
    <t>4 Acute by Jurisdiction</t>
  </si>
  <si>
    <t>5 Peer Group</t>
  </si>
  <si>
    <t>6 Acute Cost Bucket</t>
  </si>
  <si>
    <t>7 Acute Line Item</t>
  </si>
  <si>
    <t>8 Acute SD Overnight</t>
  </si>
  <si>
    <t>9 Acute Urgency</t>
  </si>
  <si>
    <t>10 Acute Indigenous</t>
  </si>
  <si>
    <t>11 Acute Paediatric</t>
  </si>
  <si>
    <t>12 Acute Location</t>
  </si>
  <si>
    <t>13 ED by Jurisdiction</t>
  </si>
  <si>
    <t>14 URG table</t>
  </si>
  <si>
    <t>15 ED Cost Bucket</t>
  </si>
  <si>
    <t>16 ED Line Item</t>
  </si>
  <si>
    <t>17 Tier 2 class</t>
  </si>
  <si>
    <t>18 Tier 2 Class Movement</t>
  </si>
  <si>
    <t>19 NA by Jurisdiction</t>
  </si>
  <si>
    <t>20 NA Cost Bucket</t>
  </si>
  <si>
    <t>21 NA Line Item</t>
  </si>
  <si>
    <t>22 Subacute by Jursidiction</t>
  </si>
  <si>
    <t>23 Subacute ANSNAP class</t>
  </si>
  <si>
    <t>24 Subacute Cost Bucket</t>
  </si>
  <si>
    <t>25 Subacute Line Item</t>
  </si>
  <si>
    <t>26 Other stream Jursidicatio</t>
  </si>
  <si>
    <t>27 Organ Cost Bucket</t>
  </si>
  <si>
    <t>28 MH table</t>
  </si>
  <si>
    <t>29 MH Cost Bucket</t>
  </si>
  <si>
    <t>30 MH Line Item</t>
  </si>
  <si>
    <r>
      <t xml:space="preserve">NOTE: </t>
    </r>
    <r>
      <rPr>
        <sz val="11"/>
        <color theme="1"/>
        <rFont val="Calibri"/>
        <family val="2"/>
        <scheme val="minor"/>
      </rPr>
      <t xml:space="preserve">IHPA changed its methodology to include Emergency department (ED) costs for patients who present at ED prior to admission to hospital solely in the ED stream rather than ED cost bucket category in the admitted NHCDC dataset. </t>
    </r>
  </si>
  <si>
    <t>This lead to recalculations of figures from earlier rounds to allow valid comparisons</t>
  </si>
  <si>
    <t>COST WEIGHTS FOR AR-DRG VERSION 10.0, Round 23 (2018-19)</t>
  </si>
  <si>
    <t>Non-admitted care summary table, Tier 2 Version 5.0 , Round 23 (2018-19)</t>
  </si>
  <si>
    <t>GIs Unrelated to Principal Diagnosis, Major Complexity</t>
  </si>
  <si>
    <t>GIs Unrelated to Principal Diagnosis, Intermediate Complexity</t>
  </si>
  <si>
    <t>GIs Unrelated to Principal Diagnosis, Minor Complexity</t>
  </si>
  <si>
    <t>Ungroupable</t>
  </si>
  <si>
    <t>Unacceptable Principal Diagnosis</t>
  </si>
  <si>
    <t>963Z</t>
  </si>
  <si>
    <t>Neonatal Diagnosis Not Consistent W Age/Weight</t>
  </si>
  <si>
    <t>Ventilation &gt;=336hours, Major Complexity</t>
  </si>
  <si>
    <t>Ventilation &gt;=336hours, Minor Complexity</t>
  </si>
  <si>
    <t>Ventilation &gt;=96hours &amp; &lt;336hours, Major Complexity</t>
  </si>
  <si>
    <t>Ventilation &gt;=96hours &amp; &lt;336hours, Intermediate Complexity</t>
  </si>
  <si>
    <t>Ventilation &gt;=96hours &amp; &lt;336hours, Minor Complexity</t>
  </si>
  <si>
    <t>Tracheostomy, Major Complexity</t>
  </si>
  <si>
    <t>Tracheostomy, Intermediate Complexity</t>
  </si>
  <si>
    <t>Tracheostomy, Minor Complexity</t>
  </si>
  <si>
    <t>Ventricular Shunt Revision</t>
  </si>
  <si>
    <t>Cranial Interventions, Major Complexity</t>
  </si>
  <si>
    <t>Cranial Interventions, Intermediate Complexity</t>
  </si>
  <si>
    <t>Cranial Interventions, Minor Complexity</t>
  </si>
  <si>
    <t>Spinal Interventions, Major Complexity</t>
  </si>
  <si>
    <t>Spinal Interventions, Intermediate Complexity</t>
  </si>
  <si>
    <t>Spinal Interventions, Minor Complexity</t>
  </si>
  <si>
    <t>Extracranial Vascular Interventions, Major Complexity</t>
  </si>
  <si>
    <t>Extracranial Vascular Interventions, Intermediate Complexity</t>
  </si>
  <si>
    <t>Extracranial Vascular Interventions, Minor Complexity</t>
  </si>
  <si>
    <t>Carpal Tunnel Release</t>
  </si>
  <si>
    <t>Interventions for Cerebral Palsy, Muscular Dystrophy and Neuropathy, Major Comp</t>
  </si>
  <si>
    <t>Interventions for Cerebral Palsy, Muscular Dystrophy and Neuropathy, Interm Comp</t>
  </si>
  <si>
    <t>Interventions for Cerebral Palsy, Muscular Dystrophy and Neuropathy, Minor Comp</t>
  </si>
  <si>
    <t>Cranial or Peripheral Nerve and Other Nervous System Interventions, Major Comp</t>
  </si>
  <si>
    <t>Cranial or Peripheral Nerve and Other Nervous System Interventions, Minor Comp</t>
  </si>
  <si>
    <t>Plasmapheresis W Neurological Disease, Sameday</t>
  </si>
  <si>
    <t>Telemetric EEG Monitoring, Major Complexity</t>
  </si>
  <si>
    <t>Telemetric EEG Monitoring, Minor Complexity</t>
  </si>
  <si>
    <t>Nervous System Disorders W Ventilator Support, Major Complexity</t>
  </si>
  <si>
    <t>Nervous System Disorders W Ventilator Support, Intermediate Complexity</t>
  </si>
  <si>
    <t>Nervous System Disorders W Ventilator Support, Minor Complexity</t>
  </si>
  <si>
    <t>Apheresis</t>
  </si>
  <si>
    <t>Dementia and Other Chronic Disturbances of Cerebral Function, Major Complexity</t>
  </si>
  <si>
    <t>Dementia and Other Chronic Disturbances of Cerebral Function, Minor Complexity</t>
  </si>
  <si>
    <t>Delirium, Major Complexity</t>
  </si>
  <si>
    <t>Delirium, Minor Complexity</t>
  </si>
  <si>
    <t>Cerebral Palsy</t>
  </si>
  <si>
    <t>Nervous System Neoplasms, Major Complexity</t>
  </si>
  <si>
    <t>Nervous System Neoplasms, Minor Complexity</t>
  </si>
  <si>
    <t>Degenerative Nervous System Disorders, Major Complexity</t>
  </si>
  <si>
    <t>Degenerative Nervous System Disorders, Intermediate Complexity</t>
  </si>
  <si>
    <t>Degenerative Nervous System Disorders, Minor Complexity</t>
  </si>
  <si>
    <t>Multiple Sclerosis and Cerebellar Ataxia, Major Complexity</t>
  </si>
  <si>
    <t>Multiple Sclerosis and Cerebellar Ataxia, Minor Complexity</t>
  </si>
  <si>
    <t>TIA and Precerebral Occlusion, Major Complexity</t>
  </si>
  <si>
    <t>TIA and Precerebral Occlusion, Minor Complexity</t>
  </si>
  <si>
    <t>Stroke and Other Cerebrovascular Disorders, Major Complexity</t>
  </si>
  <si>
    <t>Stroke and Other Cerebrovascular Disorders, Intermediate Complexity</t>
  </si>
  <si>
    <t>Stroke and Other Cerebrovascular Disorders, Minor Complexity</t>
  </si>
  <si>
    <t>Stroke and Other Cerebrovascular Disorders, Transferred &lt;5 Days</t>
  </si>
  <si>
    <t>Cranial and Peripheral Nerve Disorders, Major Complexity</t>
  </si>
  <si>
    <t>Cranial and Peripheral Nerve Disorders, Minor Complexity</t>
  </si>
  <si>
    <t>Nervous System Infection Except Viral Meningitis, Major Complexity</t>
  </si>
  <si>
    <t>Nervous System Infection Except Viral Meningitis, Minor Complexity</t>
  </si>
  <si>
    <t>Viral Meningitis, Major Complexity</t>
  </si>
  <si>
    <t>Viral Meningitis, Minor Complexity</t>
  </si>
  <si>
    <t>Nontraumatic Stupor and Coma, Major Complexity</t>
  </si>
  <si>
    <t>Nontraumatic Stupor and Coma, Minor Complexity</t>
  </si>
  <si>
    <t>Febrile Convulsions</t>
  </si>
  <si>
    <t>Seizures, Major Complexity</t>
  </si>
  <si>
    <t>Seizures, Minor Complexity</t>
  </si>
  <si>
    <t>Headaches, Major Complexity</t>
  </si>
  <si>
    <t>Headaches, Minor Complexity</t>
  </si>
  <si>
    <t>Intracranial Injuries, Major Complexity</t>
  </si>
  <si>
    <t>Intracranial Injuries, Minor Complexity</t>
  </si>
  <si>
    <t>Intracranial Injuries, Transferred &lt;5 Days</t>
  </si>
  <si>
    <t>Skull Fractures, Major Complexity</t>
  </si>
  <si>
    <t>Skull Fractures, Minor Complexity</t>
  </si>
  <si>
    <t>Other Head Injuries, Major Complexity</t>
  </si>
  <si>
    <t>Other Head Injuries, Minor Complexity</t>
  </si>
  <si>
    <t>Other Disorders of the Nervous System, Major Complexity</t>
  </si>
  <si>
    <t>Other Disorders of the Nervous System, Minor Complexity</t>
  </si>
  <si>
    <t>Chronic &amp; Unspec Para/Quadriplegia, Major Complexity</t>
  </si>
  <si>
    <t>Chronic &amp; Unspec Para/Quadriplegia, Intermediate Complexity</t>
  </si>
  <si>
    <t>Chronic &amp; Unspec Para/Quadriplegia, Minor Complexity</t>
  </si>
  <si>
    <t>Acute Paraplegia and Quadriplegia and Spinal Cord Conditions, Major Complexity</t>
  </si>
  <si>
    <t>Acute Paraplegia and Quadriplegia and Spinal Cord Conditions, Interm Comp</t>
  </si>
  <si>
    <t>Acute Paraplegia and Quadriplegia and Spinal Cord Conditions, Minor Complexity</t>
  </si>
  <si>
    <t>Interventions for Penetrating Eye Injury</t>
  </si>
  <si>
    <t>Enucleations and Orbital Interventions, Major Complexity</t>
  </si>
  <si>
    <t>Enucleations and Orbital Interventions, Minor Complexity</t>
  </si>
  <si>
    <t>Retinal Interventions, Major Complexity</t>
  </si>
  <si>
    <t>Retinal Interventions, Minor Complexity</t>
  </si>
  <si>
    <t>Major Corneal, Scleral and Conjunctival Interventions, Major Complexity</t>
  </si>
  <si>
    <t>Major Corneal, Scleral and Conjunctival Interventions, Minor Complexity</t>
  </si>
  <si>
    <t>Dacryocystorhinostomy</t>
  </si>
  <si>
    <t>Strabismus Interventions</t>
  </si>
  <si>
    <t>Eyelid Interventions</t>
  </si>
  <si>
    <t>Other Corneal, Scleral and Conjunctival Interventions, Major Complexity</t>
  </si>
  <si>
    <t>Other Corneal, Scleral and Conjunctival Interventions, Minor Complexity</t>
  </si>
  <si>
    <t>Lacrimal Interventions</t>
  </si>
  <si>
    <t>Other Eye Interventions, Major Complexity</t>
  </si>
  <si>
    <t>Other Eye Interventions, Minor Complexity</t>
  </si>
  <si>
    <t>Glaucoma and Complex Cataract Interventions, Major Complexity</t>
  </si>
  <si>
    <t>Glaucoma and Complex Cataract Interventions, Minor Complexity</t>
  </si>
  <si>
    <t>Lens Interventions</t>
  </si>
  <si>
    <t>Acute and Major Eye Infections, Major Complexity</t>
  </si>
  <si>
    <t>Acute and Major Eye Infections, Minor Complexity</t>
  </si>
  <si>
    <t>Neurological and Vascular Disorders of the Eye, Major Complexity</t>
  </si>
  <si>
    <t>Neurological and Vascular Disorders of the Eye, Minor Complexity</t>
  </si>
  <si>
    <t>Hyphaema and Medically Managed Trauma to the Eye, Major Complexity</t>
  </si>
  <si>
    <t>Hyphaema and Medically Managed Trauma to the Eye, Minor Complexity</t>
  </si>
  <si>
    <t>Other Disorders of the Eye, Major Complexity</t>
  </si>
  <si>
    <t>Other Disorders of the Eye, Minor Complexity</t>
  </si>
  <si>
    <t>Cochlear Implant</t>
  </si>
  <si>
    <t>Head and Neck Interventions, Major Complexity</t>
  </si>
  <si>
    <t>Head and Neck Interventions, Intermediate Complexity</t>
  </si>
  <si>
    <t>Head and Neck Interventions, Minor Complexity</t>
  </si>
  <si>
    <t>Surgical Repair for Cleft Lip and Palate Disorders, Major Complexity</t>
  </si>
  <si>
    <t>Surgical Repair for Cleft Lip and Palate Disorders, Minor Complexity</t>
  </si>
  <si>
    <t>Maxillo Surgery, Major Complexity</t>
  </si>
  <si>
    <t>Maxillo Surgery, Minor Complexity</t>
  </si>
  <si>
    <t>Parotid Gland Interventions</t>
  </si>
  <si>
    <t>Sinus and Complex Middle Ear Interventions</t>
  </si>
  <si>
    <t>Nasal Interventions</t>
  </si>
  <si>
    <t>Tonsillectomy and Adenoidectomy</t>
  </si>
  <si>
    <t>Other Ear, Nose, Mouth and Throat Interventions, Major Complexity</t>
  </si>
  <si>
    <t>Other Ear, Nose, Mouth and Throat Interventions, Minor Complexity</t>
  </si>
  <si>
    <t>Myringotomy W Tube Insertion</t>
  </si>
  <si>
    <t>Mouth and Salivary Gland Interventions, Major Complexity</t>
  </si>
  <si>
    <t>Mouth and Salivary Gland Interventions, Minor Complexity</t>
  </si>
  <si>
    <t>Mastoid Interventions</t>
  </si>
  <si>
    <t>Dental Extractions and Restorations</t>
  </si>
  <si>
    <t>Ear, Nose, Mouth and Throat Malignancy, Major Complexity</t>
  </si>
  <si>
    <t>Ear, Nose, Mouth and Throat Malignancy, Minor Complexity</t>
  </si>
  <si>
    <t>Dysequilibrium, Major Complexity</t>
  </si>
  <si>
    <t>Dysequilibrium, Minor Complexity</t>
  </si>
  <si>
    <t>Epistaxis, Major Complexity</t>
  </si>
  <si>
    <t>Epistaxis, Minor Complexity</t>
  </si>
  <si>
    <t>Otitis Media and Upper Respiratory Infections, Major Complexity</t>
  </si>
  <si>
    <t>Otitis Media and Upper Respiratory Infections, Minor Complexity</t>
  </si>
  <si>
    <t>Laryngotracheitis and Epiglottitis, Major Complexity</t>
  </si>
  <si>
    <t>Laryngotracheitis and Epiglottitis, Minor Complexity</t>
  </si>
  <si>
    <t>Nasal Trauma and Deformity, Major Complexity</t>
  </si>
  <si>
    <t>Nasal Trauma and Deformity, Minor Complexity</t>
  </si>
  <si>
    <t>Other Ear, Nose, Mouth and Throat Disorders, Major Complexity</t>
  </si>
  <si>
    <t>Other Ear, Nose, Mouth and Throat Disorders, Minor Complexity</t>
  </si>
  <si>
    <t>Oral and Dental Disorders, Major Complexity</t>
  </si>
  <si>
    <t>Oral and Dental Disorders, Minor Complexity</t>
  </si>
  <si>
    <t>Major Chest Interventions, Major Complexity</t>
  </si>
  <si>
    <t>Major Chest Interventions, Intermediate Complexity</t>
  </si>
  <si>
    <t>Major Chest Interventions, Minor Complexity</t>
  </si>
  <si>
    <t>Other Respiratory System GIs, Major Complexity</t>
  </si>
  <si>
    <t>Other Respiratory System GIs, Intermediate Complexity</t>
  </si>
  <si>
    <t>Other Respiratory System GIs, Minor Complexity</t>
  </si>
  <si>
    <t>Lung or Heart-Lung Transplant</t>
  </si>
  <si>
    <t>Respiratory System Disorders W Ventilator Support, Major Complexity</t>
  </si>
  <si>
    <t>Respiratory System Disorders W Ventilator Support, Minor Complexity</t>
  </si>
  <si>
    <t>Respiratory System Disorders W Non-Invasive Ventilation, Major Complexity</t>
  </si>
  <si>
    <t>Respiratory System Disorders W Non-Invasive Ventilation, Minor Complexity</t>
  </si>
  <si>
    <t>Bronchoscopy, Major Complexity</t>
  </si>
  <si>
    <t>Bronchoscopy, Intermediate Complexity</t>
  </si>
  <si>
    <t>Bronchoscopy, Minor Complexity</t>
  </si>
  <si>
    <t>Cystic Fibrosis, Major Complexity</t>
  </si>
  <si>
    <t>Cystic Fibrosis, Minor Complexity</t>
  </si>
  <si>
    <t>Pulmonary Embolism, Major Complexity</t>
  </si>
  <si>
    <t>Pulmonary Embolism, Minor Complexity</t>
  </si>
  <si>
    <t>Respiratory Infections and Inflammations, Major Complexity</t>
  </si>
  <si>
    <t>Respiratory Infections and Inflammations, Minor Complexity</t>
  </si>
  <si>
    <t>Sleep Apnoea, Major Complexity</t>
  </si>
  <si>
    <t>Sleep Apnoea, Minor Complexity</t>
  </si>
  <si>
    <t>Pulmonary Oedema and Respiratory Failure, Major Complexity</t>
  </si>
  <si>
    <t>Pulmonary Oedema and Respiratory Failure, Minor Complexity</t>
  </si>
  <si>
    <t>Chronic Obstructive Airways Disease, Major Complexity</t>
  </si>
  <si>
    <t>Chronic Obstructive Airways Disease, Minor Complexity</t>
  </si>
  <si>
    <t>Major Chest Trauma, Major Complexity</t>
  </si>
  <si>
    <t>Major Chest Trauma, Minor Complexity</t>
  </si>
  <si>
    <t>Respiratory Signs and Symptoms, Major Complexity</t>
  </si>
  <si>
    <t>Respiratory Signs and Symptoms, Minor Complexity</t>
  </si>
  <si>
    <t>Pneumothorax, Major Complexity</t>
  </si>
  <si>
    <t>Pneumothorax, Minor Complexity</t>
  </si>
  <si>
    <t>Bronchitis and Asthma, Major Complexity</t>
  </si>
  <si>
    <t>Bronchitis and Asthma, Minor Complexity</t>
  </si>
  <si>
    <t>Whooping Cough and Acute Bronchiolitis, Major Complexity</t>
  </si>
  <si>
    <t>Whooping Cough and Acute Bronchiolitis, Minor Complexity</t>
  </si>
  <si>
    <t>Respiratory Neoplasms, Major Complexity</t>
  </si>
  <si>
    <t>Respiratory Neoplasms, Minor Complexity</t>
  </si>
  <si>
    <t>Respiratory Problems Arising from Neonatal Period</t>
  </si>
  <si>
    <t>Pleural Effusion, Major Complexity</t>
  </si>
  <si>
    <t>Pleural Effusion, Intermediate Complexity</t>
  </si>
  <si>
    <t>Pleural Effusion, Minor Complexity</t>
  </si>
  <si>
    <t>Interstitial Lung Disease, Major Complexity</t>
  </si>
  <si>
    <t>Interstitial Lung Disease, Minor Complexity</t>
  </si>
  <si>
    <t>Other Respiratory System Disorders, Major Complexity</t>
  </si>
  <si>
    <t>Other Respiratory System Disorders, Minor Complexity</t>
  </si>
  <si>
    <t>Respiratory Tuberculosis, Major Complexity</t>
  </si>
  <si>
    <t>Respiratory Tuberculosis, Minor Complexity</t>
  </si>
  <si>
    <t>Bronchiectasis, Major Complexity</t>
  </si>
  <si>
    <t>Bronchiectasis, Minor Complexity</t>
  </si>
  <si>
    <t>Implantation and Replacement of AICD, Total System, Major Complexity</t>
  </si>
  <si>
    <t>Implantation and Replacement of AICD, Total System, Minor Complexity</t>
  </si>
  <si>
    <t>Other AICD Interventions</t>
  </si>
  <si>
    <t>Cardiac Valve Int W CPB Pump W Invasive Cardiac Investigation, Major Complexity</t>
  </si>
  <si>
    <t>Cardiac Valve Int W CPB Pump W Invasive Cardiac Investigation, Minor Complexity</t>
  </si>
  <si>
    <t>Cardiac Valve Interventions W CPB Pump W/O Invasive Cardiac Invest, Major Comp</t>
  </si>
  <si>
    <t>Cardiac Valve Interventions W CPB Pump W/O Invasive Cardiac Invest, Interm Comp</t>
  </si>
  <si>
    <t>Cardiac Valve Interventions W CPB Pump W/O Invasive Cardiac Invest, Minor Comp</t>
  </si>
  <si>
    <t>Coronary Bypass W Invasive Cardiac Investigation, Major Complexity</t>
  </si>
  <si>
    <t>Coronary Bypass W Invasive Cardiac Investigation, Minor Complexity</t>
  </si>
  <si>
    <t>Coronary Bypass W/O Invasive Cardiac Investigation, Major Complexity</t>
  </si>
  <si>
    <t>Coronary Bypass W/O Invasive Cardiac Investigation, Intermediate Complexity</t>
  </si>
  <si>
    <t>Coronary Bypass W/O Invasive Cardiac Investigation, Minor Complexity</t>
  </si>
  <si>
    <t>Other Cardiothoracic/Vascular Interventions W CPB Pump, Major Complexity</t>
  </si>
  <si>
    <t>Other Cardiothoracic/Vascular Interventions W CPB Pump, Intermediate Complexity</t>
  </si>
  <si>
    <t>Other Cardiothoracic/Vascular Interventions W CPB Pump, Minor Complexity</t>
  </si>
  <si>
    <t>Major Reconstructive Vascular Interventions W/O CPB Pump, Major Complexity</t>
  </si>
  <si>
    <t>Major Reconstructive Vascular Interventions W/O CPB Pump, Interm Complexity</t>
  </si>
  <si>
    <t>Major Reconstructive Vascular Interventions W/O CPB Pump, Minor Complexity</t>
  </si>
  <si>
    <t>Other Cardiothoracic Interventions W/O CPB Pump, Major Complexity</t>
  </si>
  <si>
    <t>Other Cardiothoracic Interventions W/O CPB Pump, Minor Complexity</t>
  </si>
  <si>
    <t>Interventional Coronary Procedures, Admitted for AMI, Major Complexity</t>
  </si>
  <si>
    <t>Interventional Coronary Procedures, Admitted for AMI, Minor Complexity</t>
  </si>
  <si>
    <t>Amputation, Except Upper Limb and Toe, for Circulatory Disorders, Major Comp</t>
  </si>
  <si>
    <t>Amputation, Except Upper Limb and Toe, for Circulatory Disorders, Minor Comp</t>
  </si>
  <si>
    <t>Implantation and Replacement of Pacemaker, Total System, Major Complexity</t>
  </si>
  <si>
    <t>Implantation and Replacement of Pacemaker, Total System, Minor Complexity</t>
  </si>
  <si>
    <t>Amputation, Upper Limb and Toe, for Circulatory Disorders, Major Complexity</t>
  </si>
  <si>
    <t>Amputation, Upper Limb and Toe, for Circulatory Disorders, Minor Complexity</t>
  </si>
  <si>
    <t>Vascular Interventions, Except Major Reconstruction, W/O CPB Pump, Major Comp</t>
  </si>
  <si>
    <t>Vascular Interventions, Except Major Reconstruction, W/O CPB Pump, Interm Comp</t>
  </si>
  <si>
    <t>Vascular Interventions, Except Major Reconstruction, W/O CPB Pump, Minor Comp</t>
  </si>
  <si>
    <t>Insertion and Replacement of Pacemaker Generator, Major Complexity</t>
  </si>
  <si>
    <t>Insertion and Replacement of Pacemaker Generator, Minor Complexity</t>
  </si>
  <si>
    <t>Other Pacemaker Interventions</t>
  </si>
  <si>
    <t>Trans-Vascular Percutaneous Cardiac Intervention, Major Complexity</t>
  </si>
  <si>
    <t>Trans-Vascular Percutaneous Cardiac Intervention, Minor Complexity</t>
  </si>
  <si>
    <t>Vein Ligation and Stripping</t>
  </si>
  <si>
    <t>Other Circulatory System GIs, Major Complexity</t>
  </si>
  <si>
    <t>Other Circulatory System GIs, Intermediate Complexity</t>
  </si>
  <si>
    <t>Other Circulatory System GIs, Minor Complexity</t>
  </si>
  <si>
    <t>Insertion of Artificial Heart Device</t>
  </si>
  <si>
    <t>Heart Transplant</t>
  </si>
  <si>
    <t>Interventional Coronary Procs, Not Adm for AMI, Major Comp</t>
  </si>
  <si>
    <t>Interventional Coronary Procs, Not Adm for AMI, Minor Comp</t>
  </si>
  <si>
    <t>Circulatory Disorders W Ventilator Support, Major Complexity</t>
  </si>
  <si>
    <t>Circulatory Disorders W Ventilator Support, Minor Complexity</t>
  </si>
  <si>
    <t>Circulatory Disorders, Adm for AMI W Invasive Cardiac Inves Int, Major Comp</t>
  </si>
  <si>
    <t>Circulatory Disorders, Adm for AMI W Invasive Cardiac Inves Int, Minor Comp</t>
  </si>
  <si>
    <t>Circulatory Dsrds, Not Adm for AMI W Invasive Cardiac Inves Int, Major Comp</t>
  </si>
  <si>
    <t>Circulatory Dsrds, Not Adm for AMI W Invasive Cardiac Inves Int, Minor Comp</t>
  </si>
  <si>
    <t>Circulatory Disorders W Non-Invasive Ventilation, Major Complexity</t>
  </si>
  <si>
    <t>Circulatory Disorders W Non-Invasive Ventilation, Minor Complexity</t>
  </si>
  <si>
    <t>Circulatory Dsrd, Adm for AMI W/O Invas Card Inves Intervention</t>
  </si>
  <si>
    <t>Circulatory Dsrd, Adm for AMI W/O Invas Card Inves Intervention, Transf &lt;5 Days</t>
  </si>
  <si>
    <t>Infective Endocarditis, Major Complexity</t>
  </si>
  <si>
    <t>Infective Endocarditis, Minor Complexity</t>
  </si>
  <si>
    <t>Heart Failure and Shock, Major Complexity</t>
  </si>
  <si>
    <t>Heart Failure and Shock, Minor Complexity</t>
  </si>
  <si>
    <t>Heart Failure and Shock, Transferred &lt;5 Days</t>
  </si>
  <si>
    <t>Venous Thrombosis, Major Complexity</t>
  </si>
  <si>
    <t>Venous Thrombosis, Minor Complexity</t>
  </si>
  <si>
    <t>Skin Ulcers in Circulatory Disorders, Major Complexity</t>
  </si>
  <si>
    <t>Skin Ulcers in Circulatory Disorders, Intermediate Complexity</t>
  </si>
  <si>
    <t>Skin Ulcers in Circulatory Disorders, Minor Complexity</t>
  </si>
  <si>
    <t>Peripheral Vascular Disorders, Major Complexity</t>
  </si>
  <si>
    <t>Peripheral Vascular Disorders, Minor Complexity</t>
  </si>
  <si>
    <t>Coronary Atherosclerosis, Major Complexity</t>
  </si>
  <si>
    <t>Coronary Atherosclerosis, Minor Complexity</t>
  </si>
  <si>
    <t>Hypertension, Major Complexity</t>
  </si>
  <si>
    <t>Hypertension, Minor Complexity</t>
  </si>
  <si>
    <t>Congenital Heart Disease</t>
  </si>
  <si>
    <t>Valvular Disorders, Major Complexity</t>
  </si>
  <si>
    <t>Valvular Disorders, Minor Complexity</t>
  </si>
  <si>
    <t>Unstable Angina, Major Complexity</t>
  </si>
  <si>
    <t>Unstable Angina, Minor Complexity</t>
  </si>
  <si>
    <t>Syncope and Collapse, Major Complexity</t>
  </si>
  <si>
    <t>Syncope and Collapse, Minor Complexity</t>
  </si>
  <si>
    <t>Chest Pain, Major Complexity</t>
  </si>
  <si>
    <t>Chest Pain, Minor Complexity</t>
  </si>
  <si>
    <t>Other Circulatory Disorders, Major Complexity</t>
  </si>
  <si>
    <t>Other Circulatory Disorders, Minor Complexity</t>
  </si>
  <si>
    <t>Arrhythmia, Cardiac Arrest and Conduction Disorders, Major Complexity</t>
  </si>
  <si>
    <t>Arrhythmia, Cardiac Arrest and Conduction Disorders, Minor Complexity</t>
  </si>
  <si>
    <t>Rectal Resection, Major Complexity</t>
  </si>
  <si>
    <t>Rectal Resection, Intermediate Complexity</t>
  </si>
  <si>
    <t>Rectal Resection, Minor Complexity</t>
  </si>
  <si>
    <t>Major Small and Large Bowel Interventions, Major Complexity</t>
  </si>
  <si>
    <t>Major Small and Large Bowel Interventions, Intermediate Complexity</t>
  </si>
  <si>
    <t>Major Small and Large Bowel Interventions, Minor Complexity</t>
  </si>
  <si>
    <t>Stomach, Oesophageal and Duodenal Interventions, Major Complexity</t>
  </si>
  <si>
    <t>Stomach, Oesophageal and Duodenal Interventions, Intermediate Complexity</t>
  </si>
  <si>
    <t>Stomach, Oesophageal and Duodenal Interventions, Minor Complexity</t>
  </si>
  <si>
    <t>Peritoneal Adhesiolysis, Major Complexity</t>
  </si>
  <si>
    <t>Peritoneal Adhesiolysis, Intermediate Complexity</t>
  </si>
  <si>
    <t>Peritoneal Adhesiolysis, Minor Complexity</t>
  </si>
  <si>
    <t>Minor Small and Large Bowel Interventions, Major Complexity</t>
  </si>
  <si>
    <t>Minor Small and Large Bowel Interventions, Minor Complexity</t>
  </si>
  <si>
    <t>Pyloromyotomy</t>
  </si>
  <si>
    <t>Appendicectomy, Major Complexity</t>
  </si>
  <si>
    <t>Appendicectomy, Minor Complexity</t>
  </si>
  <si>
    <t>Hernia Interventions, Major Complexity</t>
  </si>
  <si>
    <t>Hernia Interventions, Minor Complexity</t>
  </si>
  <si>
    <t>Anal and Stomal Interventions, Major Complexity</t>
  </si>
  <si>
    <t>Anal and Stomal Interventions, Minor Complexity</t>
  </si>
  <si>
    <t>Other Digestive System GIs, Major Complexity</t>
  </si>
  <si>
    <t>Other Digestive System GIs, Intermediate Complexity</t>
  </si>
  <si>
    <t>Other Digestive System GIs, Minor Complexity</t>
  </si>
  <si>
    <t>Complex Endoscopy, Major Complexity</t>
  </si>
  <si>
    <t>Complex Endoscopy, Minor Complexity</t>
  </si>
  <si>
    <t>Gastroscopy, Major Complexity</t>
  </si>
  <si>
    <t>Gastroscopy, Intermediate Complexity</t>
  </si>
  <si>
    <t>Gastroscopy, Minor Complexity</t>
  </si>
  <si>
    <t>Colonoscopy, Major Complexity</t>
  </si>
  <si>
    <t>Colonoscopy, Minor Complexity</t>
  </si>
  <si>
    <t>Digestive Malignancy, Major Complexity</t>
  </si>
  <si>
    <t>Digestive Malignancy, Minor Complexity</t>
  </si>
  <si>
    <t>Gastrointestinal Haemorrhage, Major Complexity</t>
  </si>
  <si>
    <t>Gastrointestinal Haemorrhage, Minor Complexity</t>
  </si>
  <si>
    <t>Inflammatory Bowel Disease</t>
  </si>
  <si>
    <t>Gastrointestinal Obstruction, Major Complexity</t>
  </si>
  <si>
    <t>Gastrointestinal Obstruction, Minor Complexity</t>
  </si>
  <si>
    <t>Abdominal Pain and Mesenteric Adenitis, Major Complexity</t>
  </si>
  <si>
    <t>Abdominal Pain and Mesenteric Adenitis, Minor Complexity</t>
  </si>
  <si>
    <t>Oesophagitis and Gastroenteritis, Major Complexity</t>
  </si>
  <si>
    <t>Oesophagitis and Gastroenteritis, Minor Complexity</t>
  </si>
  <si>
    <t>Other Digestive System Disorders, Major Complexity</t>
  </si>
  <si>
    <t>Other Digestive System Disorders, Intermediate Complexity</t>
  </si>
  <si>
    <t>Other Digestive System Disorders, Minor Complexity</t>
  </si>
  <si>
    <t>Pancreas, Liver and Shunt Interventions, Major Complexity</t>
  </si>
  <si>
    <t>Pancreas, Liver and Shunt Interventions, Intermediate Complexity</t>
  </si>
  <si>
    <t>Pancreas, Liver and Shunt Interventions, Minor Complexity</t>
  </si>
  <si>
    <t>Major Biliary Tract Interventions, Major Complexity</t>
  </si>
  <si>
    <t>Major Biliary Tract Interventions, Intermediate Complexity</t>
  </si>
  <si>
    <t>Major Biliary Tract Interventions, Minor Complexity</t>
  </si>
  <si>
    <t>Hepatobiliary Diagnostic Interventions, Major Complexity</t>
  </si>
  <si>
    <t>Hepatobiliary Diagnostic Interventions, Intermediate Complexity</t>
  </si>
  <si>
    <t>Hepatobiliary Diagnostic Interventions, Minor Complexity</t>
  </si>
  <si>
    <t>Other Hepatobiliary and Pancreas GIs, Major Complexity</t>
  </si>
  <si>
    <t>Other Hepatobiliary and Pancreas GIs, Intermediate Complexity</t>
  </si>
  <si>
    <t>Other Hepatobiliary and Pancreas GIs, Minor Complexity</t>
  </si>
  <si>
    <t>Open Cholecystectomy, Major Complexity</t>
  </si>
  <si>
    <t>Open Cholecystectomy, Intermediate Complexity</t>
  </si>
  <si>
    <t>Open Cholecystectomy, Minor Complexity</t>
  </si>
  <si>
    <t>Laparoscopic Cholecystectomy, Major Complexity</t>
  </si>
  <si>
    <t>Laparoscopic Cholecystectomy, Minor Complexity</t>
  </si>
  <si>
    <t>Liver Transplant</t>
  </si>
  <si>
    <t>Cirrhosis and Alcoholic Hepatitis, Major Complexity</t>
  </si>
  <si>
    <t>Cirrhosis and Alcoholic Hepatitis, Intermediate Complexity</t>
  </si>
  <si>
    <t>Cirrhosis and Alcoholic Hepatitis, Minor Complexity</t>
  </si>
  <si>
    <t>Malignancy of Hepatobiliary System and Pancreas, Major Complexity</t>
  </si>
  <si>
    <t>Malignancy of Hepatobiliary System and Pancreas, Minor Complexity</t>
  </si>
  <si>
    <t>Disorders of Pancreas, Except Malignancy, Major Complexity</t>
  </si>
  <si>
    <t>Disorders of Pancreas, Except Malignancy, Minor Complexity</t>
  </si>
  <si>
    <t>Other Disorders of Liver, Major Complexity</t>
  </si>
  <si>
    <t>Other Disorders of Liver, Intermediate Complexity</t>
  </si>
  <si>
    <t>Other Disorders of Liver, Minor Complexity</t>
  </si>
  <si>
    <t>Disorders of the Biliary Tract, Major Complexity</t>
  </si>
  <si>
    <t>Disorders of the Biliary Tract, Minor Complexity</t>
  </si>
  <si>
    <t>Bleeding Oesophageal Varices, Major Complexity</t>
  </si>
  <si>
    <t>Bleeding Oesophageal Varices, Intermediate Complexity</t>
  </si>
  <si>
    <t>Bleeding Oesophageal Varices, Minor Complexity</t>
  </si>
  <si>
    <t>Bilateral and Multiple Major Joint Interventions of Lower Limb, Major Complexity</t>
  </si>
  <si>
    <t>Bilateral and Multiple Major Joint Interventions of Lower Limb, Minor Complexity</t>
  </si>
  <si>
    <t>Microvascular Tissue Transfers or Skin Grafts, Excluding Hand, Major Complexity</t>
  </si>
  <si>
    <t>Microvascular Tissue Transfers or Skin Grafts, Excluding Hand, Intermediate Comp</t>
  </si>
  <si>
    <t>Microvascular Tissue Transfers or Skin Grafts, Excluding Hand, Minor Complexity</t>
  </si>
  <si>
    <t>Hip Replacement for Trauma, Major Complexity</t>
  </si>
  <si>
    <t>Hip Replacement for Trauma, Minor Complexity</t>
  </si>
  <si>
    <t>Knee Replacement, Major Complexity</t>
  </si>
  <si>
    <t>Knee Replacement, Minor Complexity</t>
  </si>
  <si>
    <t>Other Joint Replacement, Major Complexity</t>
  </si>
  <si>
    <t>Other Joint Replacement, Minor Complexity</t>
  </si>
  <si>
    <t>Spinal Fusion for Deformity</t>
  </si>
  <si>
    <t>Amputation</t>
  </si>
  <si>
    <t>Other Hip and Femur Interventions, Major Complexity</t>
  </si>
  <si>
    <t>Other Hip and Femur Interventions, Intermediate Complexity</t>
  </si>
  <si>
    <t>Other Hip and Femur Interventions, Minor Complexity</t>
  </si>
  <si>
    <t>Spinal Fusion, Major Complexity</t>
  </si>
  <si>
    <t>Spinal Fusion, Intermediate Complexity</t>
  </si>
  <si>
    <t>Spinal Fusion, Minor Complexity</t>
  </si>
  <si>
    <t>Other Back and Neck Interventions, Major Complexity</t>
  </si>
  <si>
    <t>Other Back and Neck Interventions, Minor Complexity</t>
  </si>
  <si>
    <t>Limb Lengthening Interventions</t>
  </si>
  <si>
    <t>Misc Musculoskeletal Interventions for Infect/Inflam of Bone/Joint, Major Comp</t>
  </si>
  <si>
    <t>Misc Musculoskeletal Interventions for Infect/Inflam of Bone/Joint, Interm Comp</t>
  </si>
  <si>
    <t>Misc Musculoskeletal Interventions for Infect/Inflam of Bone/Joint, Minor Comp</t>
  </si>
  <si>
    <t>Humerus, Tibia, Fibula and Ankle Interventions, Major Complexity</t>
  </si>
  <si>
    <t>Humerus, Tibia, Fibula and Ankle Interventions, Intermediate Complexity</t>
  </si>
  <si>
    <t>Humerus, Tibia, Fibula and Ankle Interventions, Minor Complexity</t>
  </si>
  <si>
    <t>Cranio-Facial Surgery</t>
  </si>
  <si>
    <t>Other Shoulder Interventions</t>
  </si>
  <si>
    <t>Maxillo-Facial Surgery, Major Complexity</t>
  </si>
  <si>
    <t>Maxillo-Facial Surgery, Minor Complexity</t>
  </si>
  <si>
    <t>Other Knee Interventions, Major Complexity</t>
  </si>
  <si>
    <t>Other Knee Interventions, Minor Complexity</t>
  </si>
  <si>
    <t>Other Elbow and Forearm Interventions, Major Complexity</t>
  </si>
  <si>
    <t>Other Elbow and Forearm Interventions, Minor Complexity</t>
  </si>
  <si>
    <t>Other Foot Interventions, Major Complexity</t>
  </si>
  <si>
    <t>Other Foot Interventions, Minor Complexity</t>
  </si>
  <si>
    <t>Local Excision and Removal of Internal Fixation Devices of Hip &amp; Femur, Maj Comp</t>
  </si>
  <si>
    <t>Local Excision and Removal of Internal Fixation Devices of Hip &amp; Femur, Min Comp</t>
  </si>
  <si>
    <t>Local Excision &amp; Removal of Internal Fixation Device, Except Hip &amp; Fmr, Maj Comp</t>
  </si>
  <si>
    <t>Local Excision &amp; Removal of Internal Fixation Device, Except Hip &amp; Fmr, Min Comp</t>
  </si>
  <si>
    <t>Arthroscopy, Major Complexity</t>
  </si>
  <si>
    <t>Arthroscopy, Minor Complexity</t>
  </si>
  <si>
    <t>Bone and Joint Diagnostic Interventions Including Biopsy, Major Complexity</t>
  </si>
  <si>
    <t>Bone and Joint Diagnostic Interventions Including Biopsy, Minor Complexity</t>
  </si>
  <si>
    <t>Soft Tissue Interventions, Major Complexity</t>
  </si>
  <si>
    <t>Soft Tissue Interventions, Minor Complexity</t>
  </si>
  <si>
    <t>Other Musculoskeletal Interventions, Major Complexity</t>
  </si>
  <si>
    <t>Other Musculoskeletal Interventions, Intermediate Complexity</t>
  </si>
  <si>
    <t>Other Musculoskeletal Interventions, Minor Complexity</t>
  </si>
  <si>
    <t>Knee Reconstructions, and Revisions of Reconstructions</t>
  </si>
  <si>
    <t>Hand Interventions</t>
  </si>
  <si>
    <t>Revision of Hip Replacement, Major Complexity</t>
  </si>
  <si>
    <t>Revision of Hip Replacement, Intermediate Complexity</t>
  </si>
  <si>
    <t>Revision of Hip Replacement, Minor Complexity</t>
  </si>
  <si>
    <t>Revision of Knee Replacement, Major Complexity</t>
  </si>
  <si>
    <t>Revision of Knee Replacement, Minor Complexity</t>
  </si>
  <si>
    <t>Hip Replacement for Non-Trauma, Major Complexity</t>
  </si>
  <si>
    <t>Hip Replacement for Non-Trauma, Minor Complexity</t>
  </si>
  <si>
    <t>Femoral Shaft Fractures</t>
  </si>
  <si>
    <t>Distal Femoral Fractures</t>
  </si>
  <si>
    <t>Sprains, Strains and Dislocations of Hip, Pelvis and Thigh, Major Complexity</t>
  </si>
  <si>
    <t>Sprains, Strains and Dislocations of Hip, Pelvis and Thigh, Minor Complexity</t>
  </si>
  <si>
    <t>Osteomyelitis, Major Complexity</t>
  </si>
  <si>
    <t>Osteomyelitis, Minor Complexity</t>
  </si>
  <si>
    <t>Musculoskeletal Malignant Neoplasms, Major Complexity</t>
  </si>
  <si>
    <t>Musculoskeletal Malignant Neoplasms, Minor Complexity</t>
  </si>
  <si>
    <t>Inflammatory Musculoskeletal Disorders, Major Complexity</t>
  </si>
  <si>
    <t>Inflammatory Musculoskeletal Disorders, Minor Complexity</t>
  </si>
  <si>
    <t>Septic Arthritis, Major Complexity</t>
  </si>
  <si>
    <t>Septic Arthritis, Minor Complexity</t>
  </si>
  <si>
    <t>Non-surgical Spinal Disorders, Major Complexity</t>
  </si>
  <si>
    <t>Non-surgical Spinal Disorders, Minor Complexity</t>
  </si>
  <si>
    <t>Bone Diseases and Arthropathies, Major Complexity</t>
  </si>
  <si>
    <t>Bone Diseases and Arthropathies, Minor Complexity</t>
  </si>
  <si>
    <t>Other Musculotendinous Disorders, Major Complexity</t>
  </si>
  <si>
    <t>Other Musculotendinous Disorders, Minor Complexity</t>
  </si>
  <si>
    <t>Specific Musculotendinous Disorders, Major Complexity</t>
  </si>
  <si>
    <t>Specific Musculotendinous Disorders, Minor Complexity</t>
  </si>
  <si>
    <t>Aftercare of Musculoskeletal Implants or Prostheses, Major Complexity</t>
  </si>
  <si>
    <t>Aftercare of Musculoskeletal Implants or Prostheses, Minor Complexity</t>
  </si>
  <si>
    <t>Injuries to Forearm, Wrist, Hand and Foot, Major Complexity</t>
  </si>
  <si>
    <t>Injuries to Forearm, Wrist, Hand and Foot, Minor Complexity</t>
  </si>
  <si>
    <t>Injuries to Shoulder, Arm, Elbow, Knee, Leg and Ankle, Major Complexity</t>
  </si>
  <si>
    <t>Injuries to Shoulder, Arm, Elbow, Knee, Leg and Ankle, Intermediate Complexity</t>
  </si>
  <si>
    <t>Injuries to Shoulder, Arm, Elbow, Knee, Leg and Ankle, Minor Complexity</t>
  </si>
  <si>
    <t>Other Musculoskeletal Disorders, Major Complexity</t>
  </si>
  <si>
    <t>Other Musculoskeletal Disorders, Minor Complexity</t>
  </si>
  <si>
    <t>Fractures of Pelvis, Major Complexity</t>
  </si>
  <si>
    <t>Fractures of Pelvis, Minor Complexity</t>
  </si>
  <si>
    <t>Fractures of Neck of Femur, Major Complexity</t>
  </si>
  <si>
    <t>Fractures of Neck of Femur, Minor Complexity</t>
  </si>
  <si>
    <t>Pathological Fractures, Major Complexity</t>
  </si>
  <si>
    <t>Pathological Fractures, Minor Complexity</t>
  </si>
  <si>
    <t>Femoral Fractures, Transferred to Acute Facility &lt;2 Days</t>
  </si>
  <si>
    <t>Microvas Tiss Transf for Skin, Subcut Tiss &amp; Breast Dsrds, Major Complexity</t>
  </si>
  <si>
    <t>Microvas Tiss Transf for Skin, Subcut Tiss &amp; Breast Dsrds, Minor Complexity</t>
  </si>
  <si>
    <t>Major Interventions for Breast Disorders, Major Complexity</t>
  </si>
  <si>
    <t>Major Interventions for Breast Disorders, Minor Complexity</t>
  </si>
  <si>
    <t>Minor Interventions for Breast Disorders</t>
  </si>
  <si>
    <t>Other Skin Grafts and Debridement Interventions, Major Complexity</t>
  </si>
  <si>
    <t>Other Skin Grafts and Debridement Interventions, Intermediate Complexity</t>
  </si>
  <si>
    <t>Other Skin Grafts and Debridement Interventions, Minor Complexity</t>
  </si>
  <si>
    <t>Perianal and Pilonidal Interventions</t>
  </si>
  <si>
    <t>Plastic GIs for Skin, Subcutaneous Tissue and Breast Disorders, Major Comp</t>
  </si>
  <si>
    <t>Plastic GIs for Skin, Subcutaneous Tissue and Breast Disorders, Minor Comp</t>
  </si>
  <si>
    <t>Other Skin, Subcutaneous Tissue and Breast Interventions, Major Complexity</t>
  </si>
  <si>
    <t>Other Skin, Subcutaneous Tissue and Breast Interventions, Minor Complexity</t>
  </si>
  <si>
    <t>Lower Limb Interventions W Ulcer or Cellulitis, Major Complexity</t>
  </si>
  <si>
    <t>Lower Limb Interventions W Ulcer or Cellulitis, Minor Complexity</t>
  </si>
  <si>
    <t>Lower Limb Interventions W/O Ulcer or Cellulitis, Major Complexity</t>
  </si>
  <si>
    <t>Lower Limb Interventions W/O Ulcer or Cellulitis, Minor Complexity</t>
  </si>
  <si>
    <t>Major Breast Reconstructions</t>
  </si>
  <si>
    <t>Skin Ulcers, Major Complexity</t>
  </si>
  <si>
    <t>Skin Ulcers, Intermediate Complexity</t>
  </si>
  <si>
    <t>Skin Ulcers, Minor Complexity</t>
  </si>
  <si>
    <t>Malignant Breast Disorders, Major Complexity</t>
  </si>
  <si>
    <t>Malignant Breast Disorders, Minor Complexity</t>
  </si>
  <si>
    <t>Non-Malignant Breast Disorders</t>
  </si>
  <si>
    <t>Cellulitis, Major Complexity</t>
  </si>
  <si>
    <t>Cellulitis, Minor Complexity</t>
  </si>
  <si>
    <t>Trauma to Skin, Subcutaneous Tissue and Breast, Major Complexity</t>
  </si>
  <si>
    <t>Trauma to Skin, Subcutaneous Tissue and Breast, Minor Complexity</t>
  </si>
  <si>
    <t>Minor Skin Disorders, Major Complexity</t>
  </si>
  <si>
    <t>Minor Skin Disorders, Minor Complexity</t>
  </si>
  <si>
    <t>Major Skin Disorders, Major Complexity</t>
  </si>
  <si>
    <t>Major Skin Disorders, Minor Complexity</t>
  </si>
  <si>
    <t>Skin Malignancy, Major Complexity</t>
  </si>
  <si>
    <t>Skin Malignancy, Minor Complexity</t>
  </si>
  <si>
    <t>GIs for Diabetic Complications, Major Complexity</t>
  </si>
  <si>
    <t>GIs for Diabetic Complications, Intermediate Complexity</t>
  </si>
  <si>
    <t>GIs for Diabetic Complications, Minor Complexity</t>
  </si>
  <si>
    <t>Pituitary Interventions</t>
  </si>
  <si>
    <t>Adrenal Interventions</t>
  </si>
  <si>
    <t>Parathyroid Interventions, Major Complexity</t>
  </si>
  <si>
    <t>Parathyroid Interventions, Minor Complexity</t>
  </si>
  <si>
    <t>Thyroid Interventions, Major Complexity</t>
  </si>
  <si>
    <t>Thyroid Interventions, Minor Complexity</t>
  </si>
  <si>
    <t>Thyroglossal Interventions</t>
  </si>
  <si>
    <t>Other Endocrine, Nutritional and Metabolic GIs, Major Complexity</t>
  </si>
  <si>
    <t>Other Endocrine, Nutritional and Metabolic GIs, Minor Complexity</t>
  </si>
  <si>
    <t>Revisional and Open Bariatric Interventions</t>
  </si>
  <si>
    <t>Major Laparoscopic Bariatric Interventions, Major Complexity</t>
  </si>
  <si>
    <t>Major Laparoscopic Bariatric Interventions, Minor Complexity</t>
  </si>
  <si>
    <t>Other Bariatric Interventions</t>
  </si>
  <si>
    <t>Plastic GIs for Endocrine, Nutritional and Metabolic Disorders</t>
  </si>
  <si>
    <t>Endoscopic and Investigative Interventions for Metabolic Disorders, Major Comp</t>
  </si>
  <si>
    <t>Endoscopic and Investigative Interventions for Metabolic Disorders, Minor Comp</t>
  </si>
  <si>
    <t>Diabetes, Major Complexity</t>
  </si>
  <si>
    <t>Diabetes, Minor Complexity</t>
  </si>
  <si>
    <t>Severe Nutritional Disturbance, Major Complexity</t>
  </si>
  <si>
    <t>Severe Nutritional Disturbance, Minor Complexity</t>
  </si>
  <si>
    <t>Miscellaneous Metabolic Disorders, Major Complexity</t>
  </si>
  <si>
    <t>Miscellaneous Metabolic Disorders, Intermediate Complexity</t>
  </si>
  <si>
    <t>Miscellaneous Metabolic Disorders, Minor Complexity</t>
  </si>
  <si>
    <t>Inborn Errors of Metabolism, Major Complexity</t>
  </si>
  <si>
    <t>Inborn Errors of Metabolism, Minor Complexity</t>
  </si>
  <si>
    <t>Endocrine Disorders, Major Complexity</t>
  </si>
  <si>
    <t>Endocrine Disorders, Minor Complexity</t>
  </si>
  <si>
    <t>Operative Insertion of Peritoneal Catheter for Dialysis, Major Complexity</t>
  </si>
  <si>
    <t>Operative Insertion of Peritoneal Catheter for Dialysis, Minor Complexity</t>
  </si>
  <si>
    <t>Kidney, Ureter and Major Bladder Interventions for Neoplasm, Major Complexity</t>
  </si>
  <si>
    <t>Kidney, Ureter and Major Bladder Interventions for Neoplasm, Intermediate Comp</t>
  </si>
  <si>
    <t>Kidney, Ureter and Major Bladder Interventions for Neoplasm, Minor Complexity</t>
  </si>
  <si>
    <t>Kidney, Ureter and Major Bladder Interventions for Non-Neoplasm, Major Comp</t>
  </si>
  <si>
    <t>Kidney, Ureter and Major Bladder Interventions for Non-Neoplasm, Interm Comp</t>
  </si>
  <si>
    <t>Kidney, Ureter and Major Bladder Interventions for Non-Neoplasm, Minor Comp</t>
  </si>
  <si>
    <t>Transurethral Prostatectomy for Urinary Disorder, Major Complexity</t>
  </si>
  <si>
    <t>Transurethral Prostatectomy for Urinary Disorder, Minor Complexity</t>
  </si>
  <si>
    <t>Minor Bladder Interventions, Major Complexity</t>
  </si>
  <si>
    <t>Minor Bladder Interventions, Intermediate Complexity</t>
  </si>
  <si>
    <t>Minor Bladder Interventions, Minor Complexity</t>
  </si>
  <si>
    <t>Other Transurethral Interventions, Major Complexity</t>
  </si>
  <si>
    <t>Other Transurethral Interventions, Minor Complexity</t>
  </si>
  <si>
    <t>Urethral Interventions</t>
  </si>
  <si>
    <t>Other Interventions for Kidney and Urinary Tract Disorders, Major Complexity</t>
  </si>
  <si>
    <t>Other Interventions for Kidney and Urinary Tract Disorders, Interm Complexity</t>
  </si>
  <si>
    <t>Other Interventions for Kidney and Urinary Tract Disorders, Minor Complexity</t>
  </si>
  <si>
    <t>Kidney Transplant, Age &lt;=16 Years or Major Complexity</t>
  </si>
  <si>
    <t>Kidney Transplant, Age &gt;=17 Years and Minor Complexity</t>
  </si>
  <si>
    <t>Nephrolithiasis Interventions, Major Complexity</t>
  </si>
  <si>
    <t>Nephrolithiasis Interventions, Minor Complexity</t>
  </si>
  <si>
    <t>Cystourethroscopy for Urinary Disorder, Major Complexity</t>
  </si>
  <si>
    <t>Cystourethroscopy for Urinary Disorder, Minor Complexity</t>
  </si>
  <si>
    <t>Kidney Failure, Major Complexity</t>
  </si>
  <si>
    <t>Kidney Failure, Intermediate Complexity</t>
  </si>
  <si>
    <t>Kidney Failure, Minor Complexity</t>
  </si>
  <si>
    <t>Haemodialysis</t>
  </si>
  <si>
    <t>Kidney and Urinary Tract Neoplasms, Major Complexity</t>
  </si>
  <si>
    <t>Kidney and Urinary Tract Neoplasms, Intermediate Complexity</t>
  </si>
  <si>
    <t>Kidney and Urinary Tract Neoplasms, Minor Complexity</t>
  </si>
  <si>
    <t>Kidney and Urinary Tract Infections, Major Complexity</t>
  </si>
  <si>
    <t>Kidney and Urinary Tract Infections, Minor Complexity</t>
  </si>
  <si>
    <t>Urinary Stones and Obstruction, Major Complexity</t>
  </si>
  <si>
    <t>Urinary Stones and Obstruction, Minor Complexity</t>
  </si>
  <si>
    <t>Kidney and Urinary Tract Signs and Symptoms, Major Complexity</t>
  </si>
  <si>
    <t>Kidney and Urinary Tract Signs and Symptoms, Minor Complexity</t>
  </si>
  <si>
    <t>Urethral Stricture</t>
  </si>
  <si>
    <t>Other Kidney and Urinary Tract Disorders, Major Complexity</t>
  </si>
  <si>
    <t>Other Kidney and Urinary Tract Disorders, Intermediate Complexity</t>
  </si>
  <si>
    <t>Other Kidney and Urinary Tract Disorders, Minor Complexity</t>
  </si>
  <si>
    <t>Peritoneal Dialysis</t>
  </si>
  <si>
    <t>Major Male Pelvic Interventions, Major Complexity</t>
  </si>
  <si>
    <t>Major Male Pelvic Interventions, Minor Complexity</t>
  </si>
  <si>
    <t>Transurethral Prostatectomy for Reproductive System Disorder, Major Complexity</t>
  </si>
  <si>
    <t>Transurethral Prostatectomy for Reproductive System Disorder, Minor Complexity</t>
  </si>
  <si>
    <t>Penis Interventions, Major Complexity</t>
  </si>
  <si>
    <t>Penis Interventions, Minor Complexity</t>
  </si>
  <si>
    <t>Testes Interventions</t>
  </si>
  <si>
    <t>Circumcision</t>
  </si>
  <si>
    <t>Other Male Reproductive System GIs, Major Complexity</t>
  </si>
  <si>
    <t>Other Male Reproductive System GIs, Minor Complexity</t>
  </si>
  <si>
    <t>Cystourethroscopy for Male Reproductive System Disorder, Sameday</t>
  </si>
  <si>
    <t>Male Reproductive System Malignancy, Major Complexity</t>
  </si>
  <si>
    <t>Male Reproductive System Malignancy, Minor Complexity</t>
  </si>
  <si>
    <t>Benign Prostatic Hypertrophy, Major Complexity</t>
  </si>
  <si>
    <t>Benign Prostatic Hypertrophy, Minor Complexity</t>
  </si>
  <si>
    <t>Male Reproductive System Inflammation, Major Complexity</t>
  </si>
  <si>
    <t>Male Reproductive System Inflammation, Minor Complexity</t>
  </si>
  <si>
    <t>Male Sterilisation Interventions</t>
  </si>
  <si>
    <t>Other Male Reproductive System Disorders, Major Complexity</t>
  </si>
  <si>
    <t>Other Male Reproductive System Disorders, Minor Complexity</t>
  </si>
  <si>
    <t>Pelvic Evisceration and Radical Vulvectomy</t>
  </si>
  <si>
    <t>Hysterectomy for Non-Malignancy, Major Complexity</t>
  </si>
  <si>
    <t>Hysterectomy for Non-Malignancy, Minor Complexity</t>
  </si>
  <si>
    <t>Oophorectomy and Complex Fallopian Tube Int for Non-Malignancy, Maj Comp</t>
  </si>
  <si>
    <t>Oophorectomy and Complex Fallopian Tube Int for Non-Malignancy, Min Comp</t>
  </si>
  <si>
    <t>Female Reproductive System Reconstructive Interventions, Major Complexity</t>
  </si>
  <si>
    <t>Female Reproductive System Reconstructive Interventions, Minor Complexity</t>
  </si>
  <si>
    <t>Other Uterus and Adnexa Interventions for Non-Malignancy, Major Complexity</t>
  </si>
  <si>
    <t>Other Uterus and Adnexa Interventions for Non-Malignancy, Minor Complexity</t>
  </si>
  <si>
    <t>Endoscopic and Laparoscopic Interventions, Female Reproductive System</t>
  </si>
  <si>
    <t>Other Vagina, Cervix and Vulva Interventions, Major Complexity</t>
  </si>
  <si>
    <t>Other Vagina, Cervix and Vulva Interventions, Minor Complexity</t>
  </si>
  <si>
    <t>Diagnostic Curettage and Diagnostic Hysteroscopy</t>
  </si>
  <si>
    <t>Other Female Reproductive System GIs, Major Complexity</t>
  </si>
  <si>
    <t>Other Female Reproductive System GIs, Minor Complexity</t>
  </si>
  <si>
    <t>Uterus and Adnexa Interventions for Malignancy, Major Complexity</t>
  </si>
  <si>
    <t>Uterus and Adnexa Interventions for Malignancy, Intermediate Complexity</t>
  </si>
  <si>
    <t>Uterus and Adnexa Interventions for Malignancy, Minor Complexity</t>
  </si>
  <si>
    <t>Female Reproductive System Malignancy, Major Complexity</t>
  </si>
  <si>
    <t>Female Reproductive System Malignancy, Minor Complexity</t>
  </si>
  <si>
    <t>Female Reproductive System Infections, Major Complexity</t>
  </si>
  <si>
    <t>Female Reproductive System Infections, Minor Complexity</t>
  </si>
  <si>
    <t>Menstrual and Other Female Reproductive System Disorders, Major Complexity</t>
  </si>
  <si>
    <t>Menstrual and Other Female Reproductive System Disorders, Minor Complexity</t>
  </si>
  <si>
    <t>Caesarean Delivery, Major Complexity</t>
  </si>
  <si>
    <t>Caesarean Delivery, Intermediate Complexity</t>
  </si>
  <si>
    <t>Caesarean Delivery, Minor Complexity</t>
  </si>
  <si>
    <t>Vaginal Delivery W GIs, Major Complexity</t>
  </si>
  <si>
    <t>Vaginal Delivery W GIs, Minor Complexity</t>
  </si>
  <si>
    <t>Ectopic Pregnancy</t>
  </si>
  <si>
    <t>Postpartum and Post Abortion W GIs, Major Complexity</t>
  </si>
  <si>
    <t>Postpartum and Post Abortion W GIs, Minor Complexity</t>
  </si>
  <si>
    <t>Abortion W GIs</t>
  </si>
  <si>
    <t>Vaginal Delivery, Major Complexity</t>
  </si>
  <si>
    <t>Vaginal Delivery, Intermediate Complexity</t>
  </si>
  <si>
    <t>Vaginal Delivery, Minor Complexity</t>
  </si>
  <si>
    <t>Postpartum and Post Abortion W/O GIs, Major Complexity</t>
  </si>
  <si>
    <t>Postpartum and Post Abortion W/O GIs, Minor Complexity</t>
  </si>
  <si>
    <t>Abortion W/O GIs, Major Complexity</t>
  </si>
  <si>
    <t>Abortion W/O GIs, Minor Complexity</t>
  </si>
  <si>
    <t>Antenatal and Other Obstetric Admissions, Major Complexity</t>
  </si>
  <si>
    <t>Antenatal and Other Obstetric Admissions, Intermediate Complexity</t>
  </si>
  <si>
    <t>Antenatal and Other Obstetric Admissions, Minor Complexity</t>
  </si>
  <si>
    <t>Neonate W Sig GI/Vent&gt;=96hrs, Died or Transfer to Acute Facility &lt;5Days</t>
  </si>
  <si>
    <t>Cardiothoracic and Vascular Interventions for Neonates</t>
  </si>
  <si>
    <t>Neonate, AdmWt 1000-1499g W Significant GI/Vent&gt;=96hrs, Major Complexity</t>
  </si>
  <si>
    <t>Neonate, AdmWt 1000-1499g W Significant GI/Vent&gt;=96hrs, Minor Complexity</t>
  </si>
  <si>
    <t>Neonate, AdmWt 1500-1999g W Significant GI/Vent&gt;=96hrs, Major Complexity</t>
  </si>
  <si>
    <t>Neonate, AdmWt 1500-1999g W Significant GI/Vent&gt;=96hrs, Minor Complexity</t>
  </si>
  <si>
    <t>Neonate, AdmWt 2000-2499g W Significant GI/Vent&gt;=96hrs, Major Complexity</t>
  </si>
  <si>
    <t>Neonate, AdmWt 2000-2499g W Significant GI/Vent&gt;=96hrs, Minor Complexity</t>
  </si>
  <si>
    <t>Neonate, AdmWt &gt;=2500g W Significant GI/Vent&gt;=96hrs, Major Complexity</t>
  </si>
  <si>
    <t>Neonate, AdmWt &gt;=2500g W Significant GI/Vent&gt;=96hrs, Minor Complexity</t>
  </si>
  <si>
    <t>Neonate, AdmWt &lt;750g W Significant GIs</t>
  </si>
  <si>
    <t>Neonate, AdmWt 750-999g W Significant GIs</t>
  </si>
  <si>
    <t>Neonate W/O Sig GI/Vent&gt;=96hrs, Died/Transfer Acute Facility &lt;5 Days, Maj Comp</t>
  </si>
  <si>
    <t>Neonate W/O Sig GI/Vent&gt;=96hrs, Died/Transfer Acute Facility &lt;5 Days, Min Comp</t>
  </si>
  <si>
    <t>Neonate, AdmWt &lt;750g W/O Significant GI procedure</t>
  </si>
  <si>
    <t>Neonate, AdmWt 750-999g W/O Significant GIs, Major Complexity</t>
  </si>
  <si>
    <t>Neonate, AdmWt 750-999g W/O Significant GIs, Minor Complexity</t>
  </si>
  <si>
    <t>Neonate, AdmWt 1000-1249g W/O Significant GI/Vent&gt;=96hrs, Major Complexity</t>
  </si>
  <si>
    <t>Neonate, AdmWt 1000-1249g W/O Significant GI/Vent&gt;=96hrs, Minor Complexity</t>
  </si>
  <si>
    <t>Neonate, AdmWt 1250-1499g W/O Significant GI/Vent&gt;=96hrs, Major Complexity</t>
  </si>
  <si>
    <t>Neonate, AdmWt 1250-1499g W/O Significant GI/Vent&gt;=96hrs, Minor Complexity</t>
  </si>
  <si>
    <t>Neonate, AdmWt 1500-1999g W/O Significant GI/Vent&gt;=96hrs, Extreme Comp</t>
  </si>
  <si>
    <t>Neonate, AdmWt 1500-1999g W/O Significant GI/Vent&gt;=96hrs, Major Complexity</t>
  </si>
  <si>
    <t>Neonate, AdmWt 1500-1999g W/O Significant GI/Vent&gt;=96hrs, Intermediate Comp</t>
  </si>
  <si>
    <t>Neonate, AdmWt 1500-1999g W/O Significant GI/Vent&gt;=96hrs, Minor Complexity</t>
  </si>
  <si>
    <t>Neonate, AdmWt 2000-2499g W/O Significant GI/Vent&gt;=96hrs, Extreme Comp</t>
  </si>
  <si>
    <t>Neonate, AdmWt 2000-2499g W/O Significant GI/Vent&gt;=96hrs, Major Complexity</t>
  </si>
  <si>
    <t>Neonate, AdmWt 2000-2499g W/O Significant GI/Vent&gt;=96hrs, Intermediate Comp</t>
  </si>
  <si>
    <t>Neonate, AdmWt 2000-2499g W/O Significant GI/Vent&gt;=96hrs, Minor Complexity</t>
  </si>
  <si>
    <t>Neonate, AdmWt &gt;=2500g W/O Sig GI/Vent&gt;=96hrs, &lt;37 Comp Wks Gest, Extr Comp</t>
  </si>
  <si>
    <t>Neonate, AdmWt &gt;=2500g W/O Sig GI/Vent&gt;=96hrs, &lt;37 Comp Wks Gest, Maj Comp</t>
  </si>
  <si>
    <t>Neonate, AdmWt &gt;=2500g W/O Sig GI/Vent&gt;=96hrs, &lt;37 Comp Wks Gest, Int Comp</t>
  </si>
  <si>
    <t>Neonate, AdmWt &gt;=2500g W/O Sig GI/Vent&gt;=96hrs, &lt;37 Comp Wks Gest, Min Comp</t>
  </si>
  <si>
    <t>Neonate, AdmWt &gt;=2500g W/O Sig GI/Vent&gt;=96hrs, &gt;=37 Comp Wks Gest, Ext Comp</t>
  </si>
  <si>
    <t>Neonate, AdmWt &gt;=2500g W/O Sig GI/Vent&gt;=96hrs, &gt;=37 Comp Wks Gest, Maj Comp</t>
  </si>
  <si>
    <t>Neonate, AdmWt &gt;=2500g W/O Sig GI/Vent&gt;=96hrs, &gt;=37 Comp Wks Gest, Int Comp</t>
  </si>
  <si>
    <t>Neonate, AdmWt &gt;=2500g W/O Sig GI/Vent&gt;=96hrs, &gt;=37 Comp Wks Gest, Min Comp</t>
  </si>
  <si>
    <t>Splenectomy</t>
  </si>
  <si>
    <t>Blood and Immune System Disorders W Other GIs, Major Complexity</t>
  </si>
  <si>
    <t>Blood and Immune System Disorders W Other GIs, Minor Complexity</t>
  </si>
  <si>
    <t>Reticuloendothelial and Immunity Disorders, Major Complexity</t>
  </si>
  <si>
    <t>Reticuloendothelial and Immunity Disorders, Minor Complexity</t>
  </si>
  <si>
    <t>Red Blood Cell Disorders, Major Complexity</t>
  </si>
  <si>
    <t>Red Blood Cell Disorders, Intermediate Complexity</t>
  </si>
  <si>
    <t>Red Blood Cell Disorders, Minor Complexity</t>
  </si>
  <si>
    <t>Coagulation Disorders, Major Complexity</t>
  </si>
  <si>
    <t>Coagulation Disorders, Minor Complexity</t>
  </si>
  <si>
    <t>Lymphoma and Leukaemia W Major GIs, Major Complexity</t>
  </si>
  <si>
    <t>Lymphoma and Leukaemia W Major GIs, Minor Complexity</t>
  </si>
  <si>
    <t>Other Neoplastic Disorders W Major GIs, Major Complexity</t>
  </si>
  <si>
    <t>Other Neoplastic Disorders W Major GIs, Intermediate Complexity</t>
  </si>
  <si>
    <t>Other Neoplastic Disorders W Major GIs, Minor Complexity</t>
  </si>
  <si>
    <t>Lymphoma and Leukaemia W Other GIs, Major Complexity</t>
  </si>
  <si>
    <t>Lymphoma and Leukaemia W Other GIs, Intermediate Complexity</t>
  </si>
  <si>
    <t>Lymphoma and Leukaemia W Other GIs, Minor Complexity</t>
  </si>
  <si>
    <t>Other Neoplastic Disorders W Other GIs, Major Complexity</t>
  </si>
  <si>
    <t>Other Neoplastic Disorders W Other GIs, Minor Complexity</t>
  </si>
  <si>
    <t>Allogeneic Bone Marrow Transplant, Age &lt;=16 Years or Major Complexity</t>
  </si>
  <si>
    <t>Allogeneic Bone Marrow Transplant, Age &gt;=17 Years and Minor Complexity</t>
  </si>
  <si>
    <t>Autologous Bone Marrow Transplant, Major Complexity</t>
  </si>
  <si>
    <t>Autologous Bone Marrow Transplant, Intermediate Complexity</t>
  </si>
  <si>
    <t>Autologous Bone Marrow Transplant, Minor Complexity</t>
  </si>
  <si>
    <t>Acute Leukaemia, Major Complexity</t>
  </si>
  <si>
    <t>Acute Leukaemia, Intermediate Complexity</t>
  </si>
  <si>
    <t>Acute Leukaemia, Minor Complexity</t>
  </si>
  <si>
    <t>Lymphoma and Non-Acute Leukaemia, Major Complexity</t>
  </si>
  <si>
    <t>Lymphoma and Non-Acute Leukaemia, Intermediate Complexity</t>
  </si>
  <si>
    <t>Lymphoma and Non-Acute Leukaemia, Minor Complexity</t>
  </si>
  <si>
    <t>Other Neoplastic Disorders, Major Complexity</t>
  </si>
  <si>
    <t>Other Neoplastic Disorders, Intermediate Complexity</t>
  </si>
  <si>
    <t>Other Neoplastic Disorders, Minor Complexity</t>
  </si>
  <si>
    <t>Chemotherapy</t>
  </si>
  <si>
    <t>Infectious and Parasitic Diseases W GIs, Major Complexity</t>
  </si>
  <si>
    <t>Infectious and Parasitic Diseases W GIs, Intermediate Complexity</t>
  </si>
  <si>
    <t>Infectious and Parasitic Diseases W GIs, Minor Complexity</t>
  </si>
  <si>
    <t>Infectious and Parasitic Diseases W Ventilator Support</t>
  </si>
  <si>
    <t>Septicaemia, Major Complexity</t>
  </si>
  <si>
    <t>Septicaemia, Intermediate Complexity</t>
  </si>
  <si>
    <t>Septicaemia, Minor Complexity</t>
  </si>
  <si>
    <t>Postoperative Infections, Major Complexity</t>
  </si>
  <si>
    <t>Postoperative Infections, Minor Complexity</t>
  </si>
  <si>
    <t>Fever of Unknown Origin, Major Complexity</t>
  </si>
  <si>
    <t>Fever of Unknown Origin, Minor Complexity</t>
  </si>
  <si>
    <t>Viral Illnesses, Major Complexity</t>
  </si>
  <si>
    <t>Viral Illnesses, Minor Complexity</t>
  </si>
  <si>
    <t>Other Infectious and Parasitic Diseases, Major Complexity</t>
  </si>
  <si>
    <t>Other Infectious and Parasitic Diseases, Intermediate Complexity</t>
  </si>
  <si>
    <t>Other Infectious and Parasitic Diseases, Minor Complexity</t>
  </si>
  <si>
    <t>Mental Health Treatment W ECT, Sameday</t>
  </si>
  <si>
    <t>Mental Health Treatment W/O ECT, Sameday</t>
  </si>
  <si>
    <t>Schizophrenia Disorders, Major Complexity</t>
  </si>
  <si>
    <t>Schizophrenia Disorders, Minor Complexity</t>
  </si>
  <si>
    <t>Paranoia and Acute Psychotic Disorders, Major Complexity</t>
  </si>
  <si>
    <t>Paranoia and Acute Psychotic Disorders, Minor Complexity</t>
  </si>
  <si>
    <t>Major Affective Disorders, Major Complexity</t>
  </si>
  <si>
    <t>Major Affective Disorders, Minor Complexity</t>
  </si>
  <si>
    <t>Other Affective and Somatoform Disorders, Major Complexity</t>
  </si>
  <si>
    <t>Other Affective and Somatoform Disorders, Minor Complexity</t>
  </si>
  <si>
    <t>Anxiety Disorders, Major Complexity</t>
  </si>
  <si>
    <t>Anxiety Disorders, Minor Complexity</t>
  </si>
  <si>
    <t>Eating and Obsessive-Compulsive Disorders, Major Complexity</t>
  </si>
  <si>
    <t>Eating and Obsessive-Compulsive Disorders, Minor Complexity</t>
  </si>
  <si>
    <t>Personality Disorders and Acute Reactions, Major Complexity</t>
  </si>
  <si>
    <t>Personality Disorders and Acute Reactions, Minor Complexity</t>
  </si>
  <si>
    <t>Childhood Mental Disorders, Major Complexity</t>
  </si>
  <si>
    <t>Childhood Mental Disorders, Minor Complexity</t>
  </si>
  <si>
    <t>Alcohol Intoxication and Withdrawal, Major Complexity</t>
  </si>
  <si>
    <t>Alcohol Intoxication and Withdrawal, Minor Complexity</t>
  </si>
  <si>
    <t>Drug Intoxication and Withdrawal, Major Complexity</t>
  </si>
  <si>
    <t>Drug Intoxication and Withdrawal, Minor Complexity</t>
  </si>
  <si>
    <t>Alcohol Use and Dependence, Major Complexity</t>
  </si>
  <si>
    <t>Alcohol Use and Dependence, Minor Complexity</t>
  </si>
  <si>
    <t>Opioid Use and Dependence</t>
  </si>
  <si>
    <t>Other Drug Use and Dependence, Major Complexity</t>
  </si>
  <si>
    <t>Other Drug Use and Dependence, Minor Complexity</t>
  </si>
  <si>
    <t>Vent, Trac &amp; Cran Interventions for Mult Sig Trauma, Major Complexity</t>
  </si>
  <si>
    <t>Vent, Trac &amp; Cran Interventions for Mult Sig Trauma, Intermediate Complexity</t>
  </si>
  <si>
    <t>Vent, Trac &amp; Cran Interventions for Mult Sig Trauma, Minor Complexity</t>
  </si>
  <si>
    <t>Hip, Femur and Lower Limb Interventions for Multiple Sig Trauma, Major Comp</t>
  </si>
  <si>
    <t>Hip, Femur and Lower Limb Interventions for Multiple Sig Trauma, Minor Comp</t>
  </si>
  <si>
    <t>Abdominal Interventions for Multiple Significant Trauma</t>
  </si>
  <si>
    <t>Multiple Significant Trauma W Other GIs, Major Complexity</t>
  </si>
  <si>
    <t>Multiple Significant Trauma W Other GIs, Minor Complexity</t>
  </si>
  <si>
    <t>Multiple Sig Trauma, Transferred to Acute Facility &lt;5 Days</t>
  </si>
  <si>
    <t>Multiple Significant Trauma W/O GIs, Major Complexity</t>
  </si>
  <si>
    <t>Multiple Significant Trauma W/O GIs, Minor Complexity</t>
  </si>
  <si>
    <t>Microvascular Tissue Transfer and Skin Grafts for Injuries to Hand, Major Comp</t>
  </si>
  <si>
    <t>Microvascular Tissue Transfer and Skin Grafts for Injuries to Hand, Minor Comp</t>
  </si>
  <si>
    <t>Other Interventions for Injuries to Lower Limb, Major Complexity</t>
  </si>
  <si>
    <t>Other Interventions for Injuries to Lower Limb, Minor Complexity</t>
  </si>
  <si>
    <t>Other Interventions for Injuries to Hand, Major Complexity</t>
  </si>
  <si>
    <t>Other Interventions for Injuries to Hand, Minor Complexity</t>
  </si>
  <si>
    <t>Other Interventions for Other Injuries, Major Complexity</t>
  </si>
  <si>
    <t>Other Interventions for Other Injuries, Intermediate Complexity</t>
  </si>
  <si>
    <t>Other Interventions for Other Injuries, Minor Complexity</t>
  </si>
  <si>
    <t>Skin Grafts for Injuries Excluding Hand, Major Complexity</t>
  </si>
  <si>
    <t>Skin Grafts for Injuries Excluding Hand, Intermediate Complexity</t>
  </si>
  <si>
    <t>Skin Grafts for Injuries Excluding Hand, Minor Complexity</t>
  </si>
  <si>
    <t>Injuries, Poisoning and Toxic Effects of Drugs W Ventilator Support, Major Comp</t>
  </si>
  <si>
    <t>Injuries, Poisoning and Toxic Effects of Drugs W Ventilator Support, Minor Comp</t>
  </si>
  <si>
    <t>Injuries, Major Complexity</t>
  </si>
  <si>
    <t>Injuries, Minor Complexity</t>
  </si>
  <si>
    <t>Allergic Reactions, Major Complexity</t>
  </si>
  <si>
    <t>Allergic Reactions, Minor Complexity</t>
  </si>
  <si>
    <t>Poisoning/Toxic Effects of Drugs and Other Substances, Major Complexity</t>
  </si>
  <si>
    <t>Poisoning/Toxic Effects of Drugs and Other Substances, Minor Complexity</t>
  </si>
  <si>
    <t>Sequelae of Treatment, Major Complexity</t>
  </si>
  <si>
    <t>Sequelae of Treatment, Minor Complexity</t>
  </si>
  <si>
    <t>Other Injuries, Poisonings and Toxic Effects, Major Complexity</t>
  </si>
  <si>
    <t>Other Injuries, Poisonings and Toxic Effects, Intermediate Complexity</t>
  </si>
  <si>
    <t>Other Injuries, Poisonings and Toxic Effects, Minor Complexity</t>
  </si>
  <si>
    <t>Vent &gt;=96hrs or Trach for Burns or GIs for Severe Full Thickness Burns</t>
  </si>
  <si>
    <t>Skin Grafts for Other Burns, Major Complexity</t>
  </si>
  <si>
    <t>Skin Grafts for Other Burns, Intermediate Complexity</t>
  </si>
  <si>
    <t>Skin Grafts for Other Burns, Minor Complexity</t>
  </si>
  <si>
    <t>Other GIs for Other Burns, Major Complexity</t>
  </si>
  <si>
    <t>Other GIs for Other Burns, Minor Complexity</t>
  </si>
  <si>
    <t>Burns, Transferred to Acute Facility &lt;5 Days</t>
  </si>
  <si>
    <t>Severe Burns</t>
  </si>
  <si>
    <t>Other Burns, Major Complexity</t>
  </si>
  <si>
    <t>Other Burns, Minor Complexity</t>
  </si>
  <si>
    <t>Other Contacts W Health Services W GIs, Major Complexity</t>
  </si>
  <si>
    <t>Other Contacts W Health Services W GIs, Minor Complexity</t>
  </si>
  <si>
    <t>Other Contacts W Health Services W Endoscopy</t>
  </si>
  <si>
    <t>Signs and Symptoms, Major Complexity</t>
  </si>
  <si>
    <t>Signs and Symptoms, Minor Complexity</t>
  </si>
  <si>
    <t>Other Follow Up After Surgery or Medical Care, Major Complexity</t>
  </si>
  <si>
    <t>Other Follow Up After Surgery or Medical Care, Minor Complexity</t>
  </si>
  <si>
    <t>Other Factors Influencing Health Status, Major Complexity</t>
  </si>
  <si>
    <t>Other Factors Influencing Health Status, Minor Complexity</t>
  </si>
  <si>
    <t>Congenital Anomalies and Problems Arising from Neonatal Period</t>
  </si>
  <si>
    <t>URG003</t>
  </si>
  <si>
    <t>URG004</t>
  </si>
  <si>
    <t>URG005</t>
  </si>
  <si>
    <t>URG006</t>
  </si>
  <si>
    <t>URG007</t>
  </si>
  <si>
    <t>URG009</t>
  </si>
  <si>
    <t>URG010</t>
  </si>
  <si>
    <t>URG011</t>
  </si>
  <si>
    <t>URG012</t>
  </si>
  <si>
    <t>URG014</t>
  </si>
  <si>
    <t>URG015</t>
  </si>
  <si>
    <t>URG016</t>
  </si>
  <si>
    <t>URG017</t>
  </si>
  <si>
    <t>URG019</t>
  </si>
  <si>
    <t>URG020</t>
  </si>
  <si>
    <t>URG021</t>
  </si>
  <si>
    <t>URG022</t>
  </si>
  <si>
    <t>URG023</t>
  </si>
  <si>
    <t>URG024</t>
  </si>
  <si>
    <t>URG025</t>
  </si>
  <si>
    <t>URG026</t>
  </si>
  <si>
    <t>URG027</t>
  </si>
  <si>
    <t>URG029</t>
  </si>
  <si>
    <t>URG030</t>
  </si>
  <si>
    <t>URG031</t>
  </si>
  <si>
    <t>URG032</t>
  </si>
  <si>
    <t>URG033</t>
  </si>
  <si>
    <t>URG034</t>
  </si>
  <si>
    <t>URG035</t>
  </si>
  <si>
    <t>URG037</t>
  </si>
  <si>
    <t>URG038</t>
  </si>
  <si>
    <t>URG039</t>
  </si>
  <si>
    <t>URG040</t>
  </si>
  <si>
    <t>URG043</t>
  </si>
  <si>
    <t>URG044</t>
  </si>
  <si>
    <t>URG045</t>
  </si>
  <si>
    <t>URG046</t>
  </si>
  <si>
    <t>URG048</t>
  </si>
  <si>
    <t>URG050</t>
  </si>
  <si>
    <t>URG051</t>
  </si>
  <si>
    <t>URG052</t>
  </si>
  <si>
    <t>URG053</t>
  </si>
  <si>
    <t>URG055</t>
  </si>
  <si>
    <t>URG056</t>
  </si>
  <si>
    <t>URG057</t>
  </si>
  <si>
    <t>URG058</t>
  </si>
  <si>
    <t>URG060</t>
  </si>
  <si>
    <t>URG061</t>
  </si>
  <si>
    <t>URG062</t>
  </si>
  <si>
    <t>URG063</t>
  </si>
  <si>
    <t>URG065</t>
  </si>
  <si>
    <t>URG066</t>
  </si>
  <si>
    <t>URG067</t>
  </si>
  <si>
    <t>URG068</t>
  </si>
  <si>
    <t>URG069</t>
  </si>
  <si>
    <t>URG070</t>
  </si>
  <si>
    <t>URG071</t>
  </si>
  <si>
    <t>URG072</t>
  </si>
  <si>
    <t>URG073</t>
  </si>
  <si>
    <t>URG074</t>
  </si>
  <si>
    <t>URG075</t>
  </si>
  <si>
    <t>URG076</t>
  </si>
  <si>
    <t>URG077</t>
  </si>
  <si>
    <t>URG078</t>
  </si>
  <si>
    <t>URG079</t>
  </si>
  <si>
    <t>URG080</t>
  </si>
  <si>
    <t>URG081</t>
  </si>
  <si>
    <t>URG082</t>
  </si>
  <si>
    <t>URG083</t>
  </si>
  <si>
    <t>URG084</t>
  </si>
  <si>
    <t>URG085</t>
  </si>
  <si>
    <t>URG086</t>
  </si>
  <si>
    <t>URG087</t>
  </si>
  <si>
    <t>URG088</t>
  </si>
  <si>
    <t>URG089</t>
  </si>
  <si>
    <t>URG090</t>
  </si>
  <si>
    <t>URG091</t>
  </si>
  <si>
    <t>URG092</t>
  </si>
  <si>
    <t>URG093</t>
  </si>
  <si>
    <t>URG094</t>
  </si>
  <si>
    <t>URG095</t>
  </si>
  <si>
    <t>URG096</t>
  </si>
  <si>
    <t>URG097</t>
  </si>
  <si>
    <t>URG098</t>
  </si>
  <si>
    <t>URG099</t>
  </si>
  <si>
    <t>URG100</t>
  </si>
  <si>
    <t>URG101</t>
  </si>
  <si>
    <t>URG102</t>
  </si>
  <si>
    <t>URG103</t>
  </si>
  <si>
    <t>URG104</t>
  </si>
  <si>
    <t>URG105</t>
  </si>
  <si>
    <t>URG106</t>
  </si>
  <si>
    <t>URG107</t>
  </si>
  <si>
    <t>URG108</t>
  </si>
  <si>
    <t>URG109</t>
  </si>
  <si>
    <t>URG110</t>
  </si>
  <si>
    <t>URG111</t>
  </si>
  <si>
    <t>URG112</t>
  </si>
  <si>
    <t>URG113</t>
  </si>
  <si>
    <t>URG114</t>
  </si>
  <si>
    <t>URG115</t>
  </si>
  <si>
    <t>URG116</t>
  </si>
  <si>
    <t>URG117</t>
  </si>
  <si>
    <t>URG118</t>
  </si>
  <si>
    <t>URG119</t>
  </si>
  <si>
    <t>URG120</t>
  </si>
  <si>
    <t>URG121</t>
  </si>
  <si>
    <t>URG122</t>
  </si>
  <si>
    <t>URG123</t>
  </si>
  <si>
    <t>URG124</t>
  </si>
  <si>
    <t>URG125</t>
  </si>
  <si>
    <t>URG126</t>
  </si>
  <si>
    <t>URG127</t>
  </si>
  <si>
    <t>URG128</t>
  </si>
  <si>
    <t>URGE1</t>
  </si>
  <si>
    <t>Error – Episode End Status not (1, 2, 3, 4, 5, 6, 7 or 8)</t>
  </si>
  <si>
    <t>URGE2</t>
  </si>
  <si>
    <t>URGE3</t>
  </si>
  <si>
    <t>URGE6</t>
  </si>
  <si>
    <t>Error – Type of visit not (1, 2, 3 or 5)</t>
  </si>
  <si>
    <t>URGE8</t>
  </si>
  <si>
    <t>Emergency care summary table, URG Version 1.46 Round 23 (2018-19)</t>
  </si>
  <si>
    <t>Multidisciplinary case conference - patient not present</t>
  </si>
  <si>
    <t>Blank in outpatients</t>
  </si>
  <si>
    <t>Total in Non-admitted</t>
  </si>
  <si>
    <t>Admitted to this hospital</t>
  </si>
  <si>
    <t>Either short stay unit, hospital-in-the-home or non-emergency department hospital ward</t>
  </si>
  <si>
    <t>service episode completed - departed without being admitted or referred to another hospital</t>
  </si>
  <si>
    <t>service episode completed - referred to another hospital for admission</t>
  </si>
  <si>
    <t>Did not wait to be attended by a health care professional</t>
  </si>
  <si>
    <t>Left at own risk after being attended by a health care professional but before the non-admitted patient emergency department service episode was completed</t>
  </si>
  <si>
    <t>Died in emergency department</t>
  </si>
  <si>
    <t>Dead on arrival</t>
  </si>
  <si>
    <t>Registered, advised of another health care service, and left the emergency department without being attended by a health care professional</t>
  </si>
  <si>
    <t>Did not wait to be attended</t>
  </si>
  <si>
    <t>Left at own risk after being attended</t>
  </si>
  <si>
    <t>Registered, left without being attended</t>
  </si>
  <si>
    <t>Not stated</t>
  </si>
  <si>
    <t>inadequately described</t>
  </si>
  <si>
    <t>Non-admitted 
Left without being admitted</t>
  </si>
  <si>
    <t>Non-admitted 
referred to another hospital</t>
  </si>
  <si>
    <t xml:space="preserve">Episode End Status </t>
  </si>
  <si>
    <t>Tota</t>
  </si>
  <si>
    <t>Other admitted patient care</t>
  </si>
  <si>
    <t>RS</t>
  </si>
  <si>
    <t>TC</t>
  </si>
  <si>
    <t>Unknown</t>
  </si>
  <si>
    <t>total_cost</t>
  </si>
  <si>
    <t>direct_cost</t>
  </si>
  <si>
    <t>overhead_cost</t>
  </si>
  <si>
    <t>wardmed_dir</t>
  </si>
  <si>
    <t>wardmed_ohd</t>
  </si>
  <si>
    <t>wardnurs_dir</t>
  </si>
  <si>
    <t>wardnurs_ohd</t>
  </si>
  <si>
    <t>nonclinical</t>
  </si>
  <si>
    <t>Path_dir</t>
  </si>
  <si>
    <t>Path_ohd</t>
  </si>
  <si>
    <t>Imag_dir</t>
  </si>
  <si>
    <t>Imag_ohd</t>
  </si>
  <si>
    <t>Allied_dir</t>
  </si>
  <si>
    <t>Allied_ohd</t>
  </si>
  <si>
    <t>Pharm_dir</t>
  </si>
  <si>
    <t>Pharm_ohd</t>
  </si>
  <si>
    <t>Critical_dir</t>
  </si>
  <si>
    <t>Critical_ohd</t>
  </si>
  <si>
    <t>OR_Dir</t>
  </si>
  <si>
    <t>OR_Ohd</t>
  </si>
  <si>
    <t>ED_Dir</t>
  </si>
  <si>
    <t>ED_Ohd</t>
  </si>
  <si>
    <t>Wardsupplies_Dir</t>
  </si>
  <si>
    <t>Wardsupplies_Ohd</t>
  </si>
  <si>
    <t>SPS_Dir</t>
  </si>
  <si>
    <t>SPS_Ohd</t>
  </si>
  <si>
    <t>Pros_Dir</t>
  </si>
  <si>
    <t>PatTrav_Dir</t>
  </si>
  <si>
    <t>PatTrav_Ohd</t>
  </si>
  <si>
    <t>WardNurs</t>
  </si>
  <si>
    <t>Path</t>
  </si>
  <si>
    <t>OR</t>
  </si>
  <si>
    <t>Imag</t>
  </si>
  <si>
    <t>Pharm</t>
  </si>
  <si>
    <t>Critical</t>
  </si>
  <si>
    <t>WardSupplies</t>
  </si>
  <si>
    <t>SPS</t>
  </si>
  <si>
    <t>Non-Clinical</t>
  </si>
  <si>
    <t>Oper Room</t>
  </si>
  <si>
    <t>OP_X</t>
  </si>
  <si>
    <t>prod2</t>
  </si>
  <si>
    <t>ZZMM</t>
  </si>
  <si>
    <t>productc</t>
  </si>
  <si>
    <t>ZZOP</t>
  </si>
  <si>
    <t>Appendix 1. NHCDC Round 21 to 23 summary, actual, by jurisdiction and stream</t>
  </si>
  <si>
    <t>Appendix 2. NHCDC Round 21 to 23 Direct and Overhead Expenditure, by stream</t>
  </si>
  <si>
    <t>Appendix 4.  NHCDC Round 21 to 23 admitted acute summary, by jurisdiction</t>
  </si>
  <si>
    <t>Appendix 5.  NHCDC Round 21 to 23 admitted acute summary, by peer group</t>
  </si>
  <si>
    <t>Appendix 6.  NHCDC Round 21 to 23 admitted acute cost bucket average cost per separation, by jurisdiction</t>
  </si>
  <si>
    <t>Appendix 7.  NHCDC Round 21 to 23 admitted acute line item average cost per separation, by jurisdiction</t>
  </si>
  <si>
    <t>Appendix 8.  NHCDC Round 21 to 23 admitted acute overnight and sameday, by jurisdiction</t>
  </si>
  <si>
    <t>Appendix 9.  NHCDC Round 21 to 23 admitted acute urgency of admission, by jurisdiction</t>
  </si>
  <si>
    <t>Appendix 10. NHCDC Round 21 to 23 admitted acute same day and overnight, Indigenous and non-Indigneous, by jurisdiction</t>
  </si>
  <si>
    <t>Appendix 11.  NHCDC Round 21 to 23 admitted acute paediatric , by jurisdiction</t>
  </si>
  <si>
    <t>Appendix 12.  NHCDC Round 21 to 23 admitted acute geographic location, by jurisdiction</t>
  </si>
  <si>
    <t xml:space="preserve">Appendix 13. NHCDC Round 21 to 23 Emergency Department by jurisdiction </t>
  </si>
  <si>
    <t>Appendix 15.  NHCDC Round 21 to 23 emergency department cost bucket average cost per separation, actual, by jurisdiction</t>
  </si>
  <si>
    <t>Appendix 16.  NHCDC Round 21 to 23 Emergency Department line item average cost per separation, actual, by jurisdiction</t>
  </si>
  <si>
    <t>Appendix 18.  NHCDC Round 21 to 23 Non-admitted summary by Tier 2 class</t>
  </si>
  <si>
    <t>Appendix 19.  NHCDC Round 21 to 23 Non-admitted summary by jurisdiction</t>
  </si>
  <si>
    <t>Appendix 20.  NHCDC Round 21 to 23 Non-admitted cost bucket  per service event by jurisdiction</t>
  </si>
  <si>
    <t>Appendix 22.  NHCDC Round 21 to 23 subacute summary care type, by jurisdiction</t>
  </si>
  <si>
    <t>Appendix 23.  NHCDC Round 23 subacute ANSNAP V4 summary</t>
  </si>
  <si>
    <t>Appendix 24.  NHCDC Round 21 to 23 admitted subacute cost bucket average cost per separation, actual, by jurisdiction</t>
  </si>
  <si>
    <t>Appendix 25.  NHCDC Round 21 to 23 subacute line item average cost per separation, actual, by jurisdiction</t>
  </si>
  <si>
    <t>Appendix 26.  NHCDC Round 21 to 23 Other stream summary, by jurisdiction</t>
  </si>
  <si>
    <t>Appendix 27.  NHCDC Round 21 to 23 Organ Procurement cost bucket average per separation by jurisdiction</t>
  </si>
  <si>
    <t/>
  </si>
  <si>
    <t>Round 22 and 23</t>
  </si>
  <si>
    <t>($M)</t>
  </si>
  <si>
    <t>c</t>
  </si>
  <si>
    <t>Appendix c.  NHCDC Round 21 to 23 admitted acute summary, by peer group</t>
  </si>
  <si>
    <t>Peer Group</t>
  </si>
  <si>
    <t>Change in percentage of total Round 22 and 23</t>
  </si>
  <si>
    <t>Change Round 22 and 23 (%)</t>
  </si>
  <si>
    <t>Hospitals (No.)</t>
  </si>
  <si>
    <t>Presentations (No.)</t>
  </si>
  <si>
    <t>Cost per presentation ($)</t>
  </si>
  <si>
    <t>Change in percentage of total Round 22 and 23 (%)</t>
  </si>
  <si>
    <t>Variance Round 22 - 23 (%)</t>
  </si>
  <si>
    <t>Appendix 24.  NHCDC Round 21 to 23 admitted subacute cost bucket average cost per end class, actual, by jurisdiction</t>
  </si>
  <si>
    <t>ZZSB</t>
  </si>
  <si>
    <t>AN-SNAP</t>
  </si>
  <si>
    <t>(days)</t>
  </si>
  <si>
    <t>Subacute care summary table,  Australian National Subacute and Non-Acute Patient Classification 4.0 , Round 23 (2018-19)</t>
  </si>
  <si>
    <t>Mental Health, Round 23 (2018-19) - Includes episodes and phases*</t>
  </si>
  <si>
    <t>* NSW, Vic, Qld, SA, Tas submitted mental health data at a phase level. WA, NT and ACT submitted mental health data at an episode level. This summary includes all separations submitted for Round 23 (phases and episodes).</t>
  </si>
  <si>
    <t>Includes all admitted mental health episodes admitted between 1/7/2017 - 30/06/2019</t>
  </si>
  <si>
    <t>Appendix 21.  NHCDC Round 21 to 23 Non-admitted line item average cost per service event, actual, by jurisdiction</t>
  </si>
  <si>
    <t>AMHCC</t>
  </si>
  <si>
    <t>Admitted</t>
  </si>
  <si>
    <t>Community</t>
  </si>
  <si>
    <t>.</t>
  </si>
  <si>
    <t>Unlinked</t>
  </si>
  <si>
    <t>Admitted mental health</t>
  </si>
  <si>
    <t>Community mental health</t>
  </si>
  <si>
    <t>Unlinked mental health</t>
  </si>
  <si>
    <t>Appendix 29.  NHCDC Round 21 to 23 mental health admitted and community cost bucket average cost per episode, actual, by jurisdiction</t>
  </si>
  <si>
    <t>Appendix 30.  NHCDC Round 21 to 23 mental health admitted and community line item average cost per episode, actual, by jurisdiction</t>
  </si>
  <si>
    <t>Mental Health, Round 23 (2018-19) - Includes all episodes admitted between 1/7/2017-30/06/2019</t>
  </si>
  <si>
    <r>
      <t xml:space="preserve">NOTE: </t>
    </r>
    <r>
      <rPr>
        <sz val="9"/>
        <color theme="1"/>
        <rFont val="Arial"/>
        <family val="2"/>
      </rPr>
      <t xml:space="preserve">Average cost per weighted separation excluding depreciation is calculated by excluding the depreciation cost bucket from the Total Cost. The depreciation cost bucket includes depreciation of equipment, depreciation of building and leases. </t>
    </r>
  </si>
  <si>
    <r>
      <t xml:space="preserve">Appendix 29.  NHCDC Round 21 to 23 </t>
    </r>
    <r>
      <rPr>
        <b/>
        <u/>
        <sz val="11"/>
        <color theme="1"/>
        <rFont val="Arial"/>
        <family val="2"/>
      </rPr>
      <t>admitted and community</t>
    </r>
    <r>
      <rPr>
        <b/>
        <sz val="11"/>
        <color theme="1"/>
        <rFont val="Arial"/>
        <family val="2"/>
      </rPr>
      <t xml:space="preserve"> mental health cost bucket average cost per separation, actual, by jurisdiction</t>
    </r>
  </si>
  <si>
    <t>B - Community mental health</t>
  </si>
  <si>
    <r>
      <t xml:space="preserve">Appendix 30.  NHCDC Round 21 to 23 </t>
    </r>
    <r>
      <rPr>
        <b/>
        <u/>
        <sz val="11"/>
        <color theme="1"/>
        <rFont val="Arial"/>
        <family val="2"/>
      </rPr>
      <t>admitted and community</t>
    </r>
    <r>
      <rPr>
        <b/>
        <sz val="11"/>
        <color theme="1"/>
        <rFont val="Arial"/>
        <family val="2"/>
      </rPr>
      <t xml:space="preserve"> mental health line item average cost per separation, actual, by jurisdiction</t>
    </r>
  </si>
  <si>
    <t xml:space="preserve">A - Admitted mental health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</si>
</sst>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_-* #,##0_-;\-* #,##0_-;_-* &quot;-&quot;??_-;_-@_-"/>
    <numFmt numFmtId="165" formatCode="0.0"/>
    <numFmt numFmtId="166" formatCode="_-* #,##0.0_-;\-* #,##0.0_-;_-* &quot;-&quot;??_-;_-@_-"/>
    <numFmt numFmtId="167" formatCode="#,##0.0"/>
    <numFmt numFmtId="168" formatCode="_(* #,##0_);\(* #,##0\);_(* &quot;-&quot;_);_(@_)"/>
    <numFmt numFmtId="169" formatCode="_-* #,##0.000_-;\-* #,##0.000_-;_-* &quot;-&quot;??_-;_-@_-"/>
    <numFmt numFmtId="170" formatCode="#,##0.0_ ;\-#,##0.0\ "/>
    <numFmt numFmtId="171" formatCode="#,##0_ ;\-#,##0\ "/>
  </numFmts>
  <fonts count="49" x14ac:knownFonts="1">
    <font>
      <sz val="11"/>
      <color theme="1"/>
      <name val="Calibri"/>
      <family val="2"/>
      <scheme val="minor"/>
    </font>
    <font>
      <sz val="11"/>
      <color theme="1"/>
      <name val="Calibri"/>
      <family val="2"/>
      <scheme val="minor"/>
    </font>
    <font>
      <b/>
      <sz val="11"/>
      <color theme="1"/>
      <name val="Calibri"/>
      <family val="2"/>
      <scheme val="minor"/>
    </font>
    <font>
      <b/>
      <sz val="9"/>
      <color theme="1"/>
      <name val="Arial"/>
      <family val="2"/>
    </font>
    <font>
      <sz val="9"/>
      <color theme="1"/>
      <name val="Arial"/>
      <family val="2"/>
    </font>
    <font>
      <b/>
      <u/>
      <sz val="9"/>
      <color theme="1"/>
      <name val="Arial"/>
      <family val="2"/>
    </font>
    <font>
      <b/>
      <u/>
      <sz val="11"/>
      <color theme="1"/>
      <name val="Calibri"/>
      <family val="2"/>
      <scheme val="minor"/>
    </font>
    <font>
      <sz val="9"/>
      <name val="Arial"/>
      <family val="2"/>
    </font>
    <font>
      <sz val="9"/>
      <color rgb="FF000000"/>
      <name val="Arial"/>
      <family val="2"/>
    </font>
    <font>
      <b/>
      <sz val="9"/>
      <name val="Arial"/>
      <family val="2"/>
    </font>
    <font>
      <b/>
      <sz val="9"/>
      <color rgb="FF000000"/>
      <name val="Arial"/>
      <family val="2"/>
    </font>
    <font>
      <sz val="11"/>
      <color theme="0"/>
      <name val="Calibri"/>
      <family val="2"/>
      <scheme val="minor"/>
    </font>
    <font>
      <sz val="8"/>
      <name val="Arial"/>
      <family val="2"/>
    </font>
    <font>
      <sz val="9"/>
      <color indexed="8"/>
      <name val="Arial"/>
      <family val="2"/>
    </font>
    <font>
      <b/>
      <sz val="9"/>
      <color theme="1"/>
      <name val="Calibri"/>
      <family val="2"/>
      <scheme val="minor"/>
    </font>
    <font>
      <sz val="9"/>
      <color rgb="FFFF0000"/>
      <name val="Arial"/>
      <family val="2"/>
    </font>
    <font>
      <b/>
      <sz val="11"/>
      <color theme="1"/>
      <name val="Arial"/>
      <family val="2"/>
    </font>
    <font>
      <sz val="10"/>
      <name val="Arial"/>
      <family val="2"/>
    </font>
    <font>
      <i/>
      <sz val="9"/>
      <color theme="1"/>
      <name val="Arial"/>
      <family val="2"/>
    </font>
    <font>
      <sz val="9"/>
      <color theme="0"/>
      <name val="Arial"/>
      <family val="2"/>
    </font>
    <font>
      <i/>
      <sz val="9"/>
      <color rgb="FFFF0000"/>
      <name val="Arial"/>
      <family val="2"/>
    </font>
    <font>
      <sz val="9"/>
      <color theme="1"/>
      <name val="Calibri"/>
      <family val="2"/>
      <scheme val="minor"/>
    </font>
    <font>
      <b/>
      <sz val="9"/>
      <color theme="0"/>
      <name val="Arial"/>
      <family val="2"/>
    </font>
    <font>
      <b/>
      <sz val="9"/>
      <color indexed="8"/>
      <name val="Arial"/>
      <family val="2"/>
    </font>
    <font>
      <b/>
      <sz val="9"/>
      <name val="Calibri"/>
      <family val="2"/>
      <scheme val="minor"/>
    </font>
    <font>
      <b/>
      <sz val="11"/>
      <name val="Calibri"/>
      <family val="2"/>
      <scheme val="minor"/>
    </font>
    <font>
      <b/>
      <sz val="10"/>
      <color theme="1"/>
      <name val="Calibri"/>
      <family val="2"/>
      <scheme val="minor"/>
    </font>
    <font>
      <sz val="9"/>
      <name val="Calibri"/>
      <family val="2"/>
      <scheme val="minor"/>
    </font>
    <font>
      <b/>
      <u/>
      <sz val="9"/>
      <color theme="1"/>
      <name val="Calibri"/>
      <family val="2"/>
      <scheme val="minor"/>
    </font>
    <font>
      <sz val="9"/>
      <color rgb="FF000000"/>
      <name val="Calibri"/>
      <family val="2"/>
      <scheme val="minor"/>
    </font>
    <font>
      <b/>
      <sz val="11"/>
      <color rgb="FF000000"/>
      <name val="Calibri"/>
      <family val="2"/>
      <scheme val="minor"/>
    </font>
    <font>
      <sz val="11"/>
      <color theme="1"/>
      <name val="Arial"/>
      <family val="2"/>
    </font>
    <font>
      <b/>
      <sz val="11"/>
      <color rgb="FF000000"/>
      <name val="Arial"/>
      <family val="2"/>
    </font>
    <font>
      <b/>
      <sz val="10"/>
      <color theme="1"/>
      <name val="Arial"/>
      <family val="2"/>
    </font>
    <font>
      <b/>
      <sz val="11"/>
      <name val="Arial"/>
      <family val="2"/>
    </font>
    <font>
      <b/>
      <sz val="10"/>
      <name val="Arial"/>
      <family val="2"/>
    </font>
    <font>
      <sz val="10"/>
      <color theme="1"/>
      <name val="Arial"/>
      <family val="2"/>
    </font>
    <font>
      <sz val="11"/>
      <name val="Arial"/>
      <family val="2"/>
    </font>
    <font>
      <b/>
      <sz val="14"/>
      <color theme="1"/>
      <name val="Arial"/>
      <family val="2"/>
    </font>
    <font>
      <sz val="12"/>
      <color theme="1"/>
      <name val="Arial"/>
      <family val="2"/>
    </font>
    <font>
      <i/>
      <sz val="11"/>
      <color theme="1"/>
      <name val="Arial"/>
      <family val="2"/>
    </font>
    <font>
      <sz val="9"/>
      <color theme="0"/>
      <name val="Calibri"/>
      <family val="2"/>
      <scheme val="minor"/>
    </font>
    <font>
      <b/>
      <sz val="9"/>
      <color theme="0"/>
      <name val="Calibri"/>
      <family val="2"/>
      <scheme val="minor"/>
    </font>
    <font>
      <u/>
      <sz val="11"/>
      <color theme="10"/>
      <name val="Calibri"/>
      <family val="2"/>
      <scheme val="minor"/>
    </font>
    <font>
      <b/>
      <sz val="14"/>
      <color theme="0"/>
      <name val="Arial"/>
      <family val="2"/>
    </font>
    <font>
      <sz val="11"/>
      <color theme="0"/>
      <name val="Arial"/>
      <family val="2"/>
    </font>
    <font>
      <sz val="11"/>
      <name val="Calibri"/>
      <family val="2"/>
      <scheme val="minor"/>
    </font>
    <font>
      <i/>
      <sz val="9"/>
      <color rgb="FF000000"/>
      <name val="Arial"/>
      <family val="2"/>
    </font>
    <font>
      <b/>
      <u/>
      <sz val="11"/>
      <color theme="1"/>
      <name val="Arial"/>
      <family val="2"/>
    </font>
  </fonts>
  <fills count="3">
    <fill>
      <patternFill patternType="none"/>
    </fill>
    <fill>
      <patternFill patternType="gray125"/>
    </fill>
    <fill>
      <patternFill patternType="solid">
        <fgColor theme="0"/>
        <bgColor indexed="64"/>
      </patternFill>
    </fill>
  </fills>
  <borders count="17">
    <border>
      <left/>
      <right/>
      <top/>
      <bottom/>
      <diagonal/>
    </border>
    <border>
      <left/>
      <right/>
      <top style="thin">
        <color auto="1"/>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2" fillId="0" borderId="0"/>
    <xf numFmtId="0" fontId="17" fillId="0" borderId="0"/>
    <xf numFmtId="0" fontId="1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43" fillId="0" borderId="0" applyNumberFormat="0" applyFill="0" applyBorder="0" applyAlignment="0" applyProtection="0"/>
  </cellStyleXfs>
  <cellXfs count="1112">
    <xf numFmtId="0" fontId="0" fillId="0" borderId="0" xfId="0"/>
    <xf numFmtId="0" fontId="3" fillId="0" borderId="0" xfId="0" applyFont="1"/>
    <xf numFmtId="0" fontId="4" fillId="0" borderId="0" xfId="0" applyFont="1"/>
    <xf numFmtId="0" fontId="4" fillId="0" borderId="0" xfId="0" applyFont="1" applyBorder="1"/>
    <xf numFmtId="0" fontId="4" fillId="0" borderId="0" xfId="0" applyFont="1" applyAlignment="1"/>
    <xf numFmtId="0" fontId="5" fillId="0" borderId="0" xfId="0" applyFont="1" applyBorder="1" applyAlignment="1"/>
    <xf numFmtId="0" fontId="7" fillId="0" borderId="0" xfId="0" applyFont="1" applyFill="1" applyBorder="1" applyAlignment="1">
      <alignment horizontal="right" wrapText="1"/>
    </xf>
    <xf numFmtId="0" fontId="7" fillId="0" borderId="1" xfId="0" applyFont="1" applyFill="1" applyBorder="1" applyAlignment="1">
      <alignment vertical="center"/>
    </xf>
    <xf numFmtId="164" fontId="4" fillId="0" borderId="0" xfId="1" applyNumberFormat="1" applyFont="1" applyBorder="1"/>
    <xf numFmtId="165" fontId="4" fillId="0" borderId="0" xfId="1" applyNumberFormat="1" applyFont="1" applyBorder="1"/>
    <xf numFmtId="0" fontId="7" fillId="0" borderId="0" xfId="0" applyFont="1" applyFill="1" applyBorder="1" applyAlignment="1">
      <alignment vertical="center"/>
    </xf>
    <xf numFmtId="44" fontId="3" fillId="0" borderId="2" xfId="2" applyFont="1" applyFill="1" applyBorder="1" applyAlignment="1">
      <alignment horizontal="left"/>
    </xf>
    <xf numFmtId="164" fontId="3" fillId="0" borderId="0" xfId="1" applyNumberFormat="1" applyFont="1" applyBorder="1"/>
    <xf numFmtId="165" fontId="3" fillId="0" borderId="2" xfId="3" applyNumberFormat="1" applyFont="1" applyBorder="1" applyAlignment="1">
      <alignment horizontal="right" vertical="center"/>
    </xf>
    <xf numFmtId="0" fontId="4" fillId="0" borderId="0" xfId="0" applyFont="1" applyBorder="1" applyAlignment="1">
      <alignment horizontal="center"/>
    </xf>
    <xf numFmtId="164" fontId="4" fillId="0" borderId="0" xfId="1" applyNumberFormat="1" applyFont="1" applyBorder="1" applyAlignment="1">
      <alignment horizontal="center"/>
    </xf>
    <xf numFmtId="0" fontId="4" fillId="0" borderId="3" xfId="0" applyFont="1" applyBorder="1" applyAlignment="1">
      <alignment horizontal="center"/>
    </xf>
    <xf numFmtId="165" fontId="4" fillId="0" borderId="0" xfId="0" applyNumberFormat="1" applyFont="1" applyBorder="1"/>
    <xf numFmtId="0" fontId="7" fillId="0" borderId="3" xfId="0" applyFont="1" applyFill="1" applyBorder="1" applyAlignment="1">
      <alignment vertical="center"/>
    </xf>
    <xf numFmtId="166" fontId="4" fillId="0" borderId="0" xfId="1" applyNumberFormat="1" applyFont="1" applyBorder="1"/>
    <xf numFmtId="0" fontId="5" fillId="0" borderId="0" xfId="0" applyFont="1" applyBorder="1" applyAlignment="1">
      <alignment horizontal="center"/>
    </xf>
    <xf numFmtId="0" fontId="4" fillId="0" borderId="1" xfId="0" applyFont="1" applyBorder="1"/>
    <xf numFmtId="0" fontId="3" fillId="0" borderId="0" xfId="0" applyFont="1" applyBorder="1"/>
    <xf numFmtId="0" fontId="3" fillId="0" borderId="0" xfId="0" applyFont="1" applyAlignment="1"/>
    <xf numFmtId="0" fontId="0" fillId="0" borderId="0" xfId="0" applyBorder="1"/>
    <xf numFmtId="0" fontId="7" fillId="0" borderId="0" xfId="0" applyFont="1" applyFill="1" applyBorder="1" applyAlignment="1">
      <alignment horizontal="left" vertical="center"/>
    </xf>
    <xf numFmtId="164" fontId="8"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0" fontId="9" fillId="0" borderId="2" xfId="0" applyFont="1" applyFill="1" applyBorder="1" applyAlignment="1">
      <alignment horizontal="left" vertical="center"/>
    </xf>
    <xf numFmtId="0" fontId="4" fillId="0" borderId="3" xfId="0" applyFont="1" applyBorder="1"/>
    <xf numFmtId="0" fontId="4" fillId="0" borderId="0" xfId="0" applyFont="1" applyBorder="1" applyAlignment="1">
      <alignment horizontal="center" vertical="center"/>
    </xf>
    <xf numFmtId="165" fontId="4" fillId="0" borderId="0" xfId="3" applyNumberFormat="1" applyFont="1" applyBorder="1" applyAlignment="1">
      <alignment horizontal="right" vertical="center"/>
    </xf>
    <xf numFmtId="0" fontId="4" fillId="0" borderId="3" xfId="0" applyFont="1" applyBorder="1" applyAlignment="1">
      <alignment horizontal="center" vertical="center" wrapText="1"/>
    </xf>
    <xf numFmtId="0" fontId="4" fillId="0" borderId="1" xfId="0" applyFont="1" applyBorder="1" applyAlignment="1">
      <alignment horizontal="left" vertical="center" wrapText="1"/>
    </xf>
    <xf numFmtId="164" fontId="4" fillId="0" borderId="0" xfId="0" applyNumberFormat="1" applyFont="1" applyBorder="1"/>
    <xf numFmtId="165" fontId="4" fillId="0" borderId="3" xfId="1" applyNumberFormat="1" applyFont="1" applyBorder="1"/>
    <xf numFmtId="0" fontId="3" fillId="2" borderId="0" xfId="0" applyFont="1" applyFill="1"/>
    <xf numFmtId="0" fontId="4" fillId="2" borderId="0" xfId="0" applyFont="1" applyFill="1" applyBorder="1"/>
    <xf numFmtId="0" fontId="4" fillId="0" borderId="0" xfId="0" applyFont="1" applyBorder="1" applyAlignment="1">
      <alignment horizontal="left" vertical="center" wrapText="1"/>
    </xf>
    <xf numFmtId="0" fontId="4" fillId="0" borderId="3" xfId="0" applyFont="1" applyBorder="1" applyAlignment="1">
      <alignment horizontal="left" vertical="center" wrapText="1"/>
    </xf>
    <xf numFmtId="164" fontId="7" fillId="0" borderId="0" xfId="1" applyNumberFormat="1" applyFont="1" applyFill="1" applyBorder="1" applyAlignment="1">
      <alignment horizontal="center" vertical="center"/>
    </xf>
    <xf numFmtId="0" fontId="4" fillId="0" borderId="0" xfId="0" applyFont="1" applyBorder="1" applyAlignment="1">
      <alignment horizontal="left" vertical="center" wrapText="1"/>
    </xf>
    <xf numFmtId="0" fontId="4" fillId="0" borderId="3" xfId="0" applyFont="1" applyFill="1" applyBorder="1" applyAlignment="1">
      <alignment horizontal="left" vertical="center" wrapText="1"/>
    </xf>
    <xf numFmtId="43" fontId="4" fillId="0" borderId="0" xfId="1" applyNumberFormat="1" applyFont="1" applyBorder="1"/>
    <xf numFmtId="164" fontId="4" fillId="0" borderId="3" xfId="1" applyNumberFormat="1" applyFont="1" applyBorder="1"/>
    <xf numFmtId="165" fontId="4" fillId="0" borderId="1" xfId="1" applyNumberFormat="1" applyFont="1" applyBorder="1"/>
    <xf numFmtId="164" fontId="4" fillId="0" borderId="0" xfId="1" applyNumberFormat="1" applyFont="1" applyBorder="1" applyAlignment="1">
      <alignment horizontal="right" vertical="center" wrapText="1"/>
    </xf>
    <xf numFmtId="0" fontId="4" fillId="2" borderId="0" xfId="0" applyFont="1" applyFill="1"/>
    <xf numFmtId="0" fontId="4" fillId="2" borderId="1" xfId="0" applyFont="1" applyFill="1" applyBorder="1"/>
    <xf numFmtId="0" fontId="3" fillId="0" borderId="1" xfId="0" applyFont="1" applyBorder="1" applyAlignment="1">
      <alignment horizontal="center" vertical="center"/>
    </xf>
    <xf numFmtId="0" fontId="3" fillId="0" borderId="0" xfId="0" applyFont="1" applyFill="1" applyBorder="1" applyAlignment="1">
      <alignment horizontal="center" vertical="center"/>
    </xf>
    <xf numFmtId="164" fontId="4" fillId="0" borderId="0" xfId="1" applyNumberFormat="1" applyFont="1" applyFill="1" applyBorder="1"/>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164" fontId="8" fillId="0" borderId="9" xfId="1" applyNumberFormat="1" applyFont="1" applyFill="1" applyBorder="1" applyAlignment="1">
      <alignment horizontal="right" vertical="center"/>
    </xf>
    <xf numFmtId="164" fontId="8" fillId="0" borderId="10" xfId="1" applyNumberFormat="1" applyFont="1" applyFill="1" applyBorder="1" applyAlignment="1">
      <alignment horizontal="right" vertical="center"/>
    </xf>
    <xf numFmtId="164" fontId="4" fillId="0" borderId="9" xfId="1" applyNumberFormat="1" applyFont="1" applyFill="1" applyBorder="1"/>
    <xf numFmtId="0" fontId="3" fillId="0" borderId="9" xfId="0" applyFont="1" applyBorder="1" applyAlignment="1">
      <alignment horizontal="center" vertical="center"/>
    </xf>
    <xf numFmtId="0" fontId="3" fillId="0" borderId="10" xfId="0" applyFont="1" applyBorder="1" applyAlignment="1">
      <alignment horizontal="center" vertical="center"/>
    </xf>
    <xf numFmtId="164" fontId="4" fillId="0" borderId="10" xfId="1" applyNumberFormat="1" applyFont="1" applyBorder="1"/>
    <xf numFmtId="164" fontId="4" fillId="0" borderId="9" xfId="1" applyNumberFormat="1" applyFont="1" applyBorder="1"/>
    <xf numFmtId="165" fontId="4" fillId="0" borderId="9" xfId="1" applyNumberFormat="1" applyFont="1" applyFill="1" applyBorder="1" applyAlignment="1">
      <alignment horizontal="right" vertical="center"/>
    </xf>
    <xf numFmtId="165" fontId="4" fillId="0" borderId="10" xfId="1" applyNumberFormat="1" applyFont="1" applyFill="1" applyBorder="1" applyAlignment="1">
      <alignment horizontal="right" vertical="center"/>
    </xf>
    <xf numFmtId="0" fontId="3" fillId="0" borderId="6" xfId="0" applyFont="1" applyBorder="1" applyAlignment="1">
      <alignment horizontal="center" vertical="center"/>
    </xf>
    <xf numFmtId="0" fontId="4" fillId="0" borderId="10" xfId="0" applyFont="1" applyBorder="1" applyAlignment="1">
      <alignment horizontal="center" vertical="center" wrapText="1"/>
    </xf>
    <xf numFmtId="0" fontId="7" fillId="0" borderId="5" xfId="0" applyFont="1" applyFill="1" applyBorder="1" applyAlignment="1">
      <alignment vertical="center"/>
    </xf>
    <xf numFmtId="0" fontId="7" fillId="0" borderId="9" xfId="0" applyFont="1" applyFill="1" applyBorder="1" applyAlignment="1">
      <alignment vertical="center"/>
    </xf>
    <xf numFmtId="165" fontId="4" fillId="0" borderId="10" xfId="0" applyNumberFormat="1" applyFont="1" applyBorder="1"/>
    <xf numFmtId="0" fontId="7" fillId="0" borderId="7" xfId="0" applyFont="1" applyFill="1" applyBorder="1" applyAlignment="1">
      <alignment vertical="center"/>
    </xf>
    <xf numFmtId="165" fontId="4" fillId="0" borderId="3" xfId="0" applyNumberFormat="1" applyFont="1" applyBorder="1"/>
    <xf numFmtId="165" fontId="4" fillId="0" borderId="8" xfId="0" applyNumberFormat="1" applyFont="1" applyBorder="1"/>
    <xf numFmtId="165" fontId="4" fillId="0" borderId="9" xfId="1" applyNumberFormat="1" applyFont="1" applyBorder="1"/>
    <xf numFmtId="165" fontId="4" fillId="0" borderId="10" xfId="1" applyNumberFormat="1" applyFont="1" applyBorder="1"/>
    <xf numFmtId="165" fontId="3" fillId="0" borderId="11" xfId="3" applyNumberFormat="1" applyFont="1" applyBorder="1" applyAlignment="1">
      <alignment horizontal="right" vertical="center"/>
    </xf>
    <xf numFmtId="165" fontId="3" fillId="0" borderId="12" xfId="3" applyNumberFormat="1" applyFont="1" applyBorder="1" applyAlignment="1">
      <alignment horizontal="right" vertical="center"/>
    </xf>
    <xf numFmtId="165" fontId="4" fillId="0" borderId="7" xfId="1" applyNumberFormat="1" applyFont="1" applyBorder="1"/>
    <xf numFmtId="165" fontId="4" fillId="0" borderId="8" xfId="1" applyNumberFormat="1" applyFont="1" applyBorder="1"/>
    <xf numFmtId="166" fontId="4" fillId="0" borderId="10" xfId="1" applyNumberFormat="1" applyFont="1" applyBorder="1"/>
    <xf numFmtId="44" fontId="3" fillId="0" borderId="7" xfId="2" applyFont="1" applyFill="1" applyBorder="1" applyAlignment="1">
      <alignment horizontal="left"/>
    </xf>
    <xf numFmtId="164" fontId="4" fillId="0" borderId="1" xfId="1" applyNumberFormat="1" applyFont="1" applyBorder="1"/>
    <xf numFmtId="164" fontId="4" fillId="0" borderId="6" xfId="1" applyNumberFormat="1" applyFont="1" applyBorder="1"/>
    <xf numFmtId="164" fontId="4" fillId="0" borderId="8" xfId="1" applyNumberFormat="1" applyFont="1" applyBorder="1"/>
    <xf numFmtId="165" fontId="4" fillId="0" borderId="9" xfId="0" applyNumberFormat="1" applyFont="1" applyBorder="1"/>
    <xf numFmtId="165" fontId="4" fillId="0" borderId="7" xfId="0" applyNumberFormat="1" applyFont="1" applyBorder="1"/>
    <xf numFmtId="0" fontId="4" fillId="0" borderId="7" xfId="0" applyFont="1" applyBorder="1" applyAlignment="1">
      <alignment horizontal="center" vertical="center" wrapText="1"/>
    </xf>
    <xf numFmtId="0" fontId="4" fillId="0" borderId="8" xfId="0" applyFont="1" applyBorder="1" applyAlignment="1">
      <alignment horizontal="center"/>
    </xf>
    <xf numFmtId="0" fontId="3" fillId="0" borderId="5" xfId="0" applyFont="1" applyBorder="1" applyAlignment="1">
      <alignment horizontal="center" vertical="center"/>
    </xf>
    <xf numFmtId="164" fontId="4" fillId="0" borderId="5" xfId="1" applyNumberFormat="1" applyFont="1" applyBorder="1"/>
    <xf numFmtId="164" fontId="4" fillId="0" borderId="7" xfId="1" applyNumberFormat="1" applyFont="1" applyBorder="1"/>
    <xf numFmtId="0" fontId="9" fillId="0" borderId="9" xfId="0" applyFont="1" applyFill="1" applyBorder="1" applyAlignment="1">
      <alignment horizontal="center" vertical="center"/>
    </xf>
    <xf numFmtId="0" fontId="2" fillId="0" borderId="0"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3" fillId="0" borderId="0" xfId="0" applyFont="1" applyBorder="1" applyAlignment="1">
      <alignment horizontal="center"/>
    </xf>
    <xf numFmtId="164" fontId="7" fillId="0" borderId="7" xfId="1" applyNumberFormat="1" applyFont="1" applyFill="1" applyBorder="1" applyAlignment="1">
      <alignment horizontal="center" vertical="center"/>
    </xf>
    <xf numFmtId="164" fontId="7" fillId="0" borderId="3" xfId="1" applyNumberFormat="1" applyFont="1" applyFill="1" applyBorder="1" applyAlignment="1">
      <alignment horizontal="center" vertical="center"/>
    </xf>
    <xf numFmtId="164" fontId="7" fillId="0" borderId="8" xfId="1" applyNumberFormat="1" applyFont="1" applyFill="1" applyBorder="1" applyAlignment="1">
      <alignment horizontal="center" vertical="center"/>
    </xf>
    <xf numFmtId="43" fontId="4" fillId="0" borderId="9" xfId="1" applyNumberFormat="1" applyFont="1" applyBorder="1"/>
    <xf numFmtId="43" fontId="4" fillId="0" borderId="10" xfId="1" applyNumberFormat="1" applyFont="1" applyBorder="1"/>
    <xf numFmtId="166" fontId="4" fillId="0" borderId="9" xfId="1" applyNumberFormat="1" applyFont="1" applyBorder="1"/>
    <xf numFmtId="0" fontId="4" fillId="0" borderId="8" xfId="0" applyFont="1" applyBorder="1" applyAlignment="1">
      <alignment horizontal="center" vertical="center" wrapText="1"/>
    </xf>
    <xf numFmtId="0" fontId="4" fillId="0" borderId="5" xfId="0" applyFont="1" applyBorder="1" applyAlignment="1">
      <alignment horizontal="left" vertical="center" wrapText="1"/>
    </xf>
    <xf numFmtId="0" fontId="4" fillId="0" borderId="9" xfId="0" applyFont="1" applyBorder="1" applyAlignment="1">
      <alignment horizontal="left" vertical="center" wrapText="1"/>
    </xf>
    <xf numFmtId="0" fontId="4" fillId="0" borderId="7" xfId="0" applyFont="1" applyFill="1" applyBorder="1" applyAlignment="1">
      <alignment horizontal="left" vertical="center" wrapText="1"/>
    </xf>
    <xf numFmtId="0" fontId="0" fillId="0" borderId="5" xfId="0" applyBorder="1"/>
    <xf numFmtId="0" fontId="0" fillId="0" borderId="9" xfId="0" applyBorder="1"/>
    <xf numFmtId="0" fontId="0" fillId="0" borderId="7" xfId="0" applyBorder="1"/>
    <xf numFmtId="164" fontId="7" fillId="0" borderId="10" xfId="1" applyNumberFormat="1" applyFont="1" applyFill="1" applyBorder="1" applyAlignment="1">
      <alignment horizontal="center" vertical="center"/>
    </xf>
    <xf numFmtId="164" fontId="7" fillId="0" borderId="9" xfId="1" applyNumberFormat="1" applyFont="1" applyFill="1" applyBorder="1" applyAlignment="1">
      <alignment horizontal="center" vertical="center"/>
    </xf>
    <xf numFmtId="0" fontId="7" fillId="0" borderId="13" xfId="0" applyFont="1" applyFill="1" applyBorder="1" applyAlignment="1">
      <alignment vertical="center"/>
    </xf>
    <xf numFmtId="0" fontId="7" fillId="0" borderId="14" xfId="0" applyFont="1" applyFill="1" applyBorder="1" applyAlignment="1">
      <alignment vertical="center"/>
    </xf>
    <xf numFmtId="0" fontId="7" fillId="0" borderId="15" xfId="0" applyFont="1" applyFill="1" applyBorder="1" applyAlignment="1">
      <alignment vertical="center"/>
    </xf>
    <xf numFmtId="165" fontId="4" fillId="0" borderId="9" xfId="3" applyNumberFormat="1" applyFont="1" applyBorder="1" applyAlignment="1">
      <alignment horizontal="right" vertical="center"/>
    </xf>
    <xf numFmtId="165" fontId="4" fillId="0" borderId="10" xfId="3" applyNumberFormat="1" applyFont="1" applyBorder="1" applyAlignment="1">
      <alignment horizontal="right" vertical="center"/>
    </xf>
    <xf numFmtId="0" fontId="4" fillId="0" borderId="14" xfId="0" applyFont="1" applyBorder="1"/>
    <xf numFmtId="0" fontId="3" fillId="0" borderId="4" xfId="0" applyFont="1" applyBorder="1"/>
    <xf numFmtId="44" fontId="4" fillId="0" borderId="9" xfId="2" applyFont="1" applyBorder="1" applyAlignment="1">
      <alignment horizontal="center" vertical="center" wrapText="1"/>
    </xf>
    <xf numFmtId="44" fontId="4" fillId="0" borderId="0" xfId="2" applyFont="1" applyBorder="1" applyAlignment="1">
      <alignment horizontal="center" vertical="center" wrapText="1"/>
    </xf>
    <xf numFmtId="44" fontId="4" fillId="0" borderId="10" xfId="2" applyFont="1" applyBorder="1" applyAlignment="1">
      <alignment horizontal="center" vertical="center" wrapText="1"/>
    </xf>
    <xf numFmtId="0" fontId="2" fillId="0" borderId="5" xfId="0" applyFont="1" applyBorder="1" applyAlignment="1">
      <alignment horizontal="center" vertical="center"/>
    </xf>
    <xf numFmtId="0" fontId="2" fillId="0" borderId="1" xfId="0" applyFont="1" applyBorder="1" applyAlignment="1">
      <alignment horizontal="center" vertical="center"/>
    </xf>
    <xf numFmtId="0" fontId="2" fillId="0" borderId="6" xfId="0" applyFont="1" applyBorder="1" applyAlignment="1">
      <alignment horizontal="center" vertical="center"/>
    </xf>
    <xf numFmtId="165" fontId="4" fillId="0" borderId="5" xfId="1" applyNumberFormat="1" applyFont="1" applyBorder="1"/>
    <xf numFmtId="165" fontId="4" fillId="0" borderId="6" xfId="1" applyNumberFormat="1" applyFont="1" applyBorder="1"/>
    <xf numFmtId="0" fontId="4" fillId="2" borderId="11" xfId="0" applyFont="1" applyFill="1" applyBorder="1" applyAlignment="1">
      <alignment vertical="center"/>
    </xf>
    <xf numFmtId="0" fontId="4" fillId="2" borderId="12" xfId="0" applyFont="1" applyFill="1" applyBorder="1" applyAlignment="1">
      <alignment vertical="center"/>
    </xf>
    <xf numFmtId="0" fontId="4" fillId="0" borderId="7" xfId="0" applyFont="1" applyBorder="1" applyAlignment="1">
      <alignment horizontal="center" vertical="center" wrapText="1"/>
    </xf>
    <xf numFmtId="0" fontId="15" fillId="0" borderId="0" xfId="0" applyFont="1"/>
    <xf numFmtId="164" fontId="4" fillId="0" borderId="9" xfId="0" applyNumberFormat="1" applyFont="1" applyBorder="1"/>
    <xf numFmtId="164" fontId="4" fillId="0" borderId="10" xfId="0" applyNumberFormat="1" applyFont="1" applyBorder="1"/>
    <xf numFmtId="0" fontId="4" fillId="0" borderId="9" xfId="0" applyFont="1" applyBorder="1" applyAlignment="1">
      <alignment horizontal="center" vertical="center" wrapText="1"/>
    </xf>
    <xf numFmtId="0" fontId="4" fillId="0" borderId="7" xfId="0" applyFont="1" applyBorder="1" applyAlignment="1">
      <alignment horizontal="center" vertical="center" wrapText="1"/>
    </xf>
    <xf numFmtId="0" fontId="3" fillId="0" borderId="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7" xfId="0" applyFont="1" applyBorder="1" applyAlignment="1">
      <alignment horizontal="center" vertical="center" wrapText="1"/>
    </xf>
    <xf numFmtId="0" fontId="9" fillId="0" borderId="5"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center" wrapText="1"/>
    </xf>
    <xf numFmtId="0" fontId="2" fillId="0" borderId="6" xfId="0" applyFont="1" applyBorder="1" applyAlignment="1">
      <alignment horizontal="center" wrapText="1"/>
    </xf>
    <xf numFmtId="164" fontId="4" fillId="0" borderId="11" xfId="0" applyNumberFormat="1" applyFont="1" applyBorder="1" applyAlignment="1">
      <alignment horizontal="left"/>
    </xf>
    <xf numFmtId="164" fontId="4" fillId="0" borderId="2" xfId="0" applyNumberFormat="1" applyFont="1" applyBorder="1" applyAlignment="1">
      <alignment horizontal="left"/>
    </xf>
    <xf numFmtId="164" fontId="4" fillId="0" borderId="12" xfId="0" applyNumberFormat="1" applyFont="1" applyBorder="1" applyAlignment="1">
      <alignment horizontal="left"/>
    </xf>
    <xf numFmtId="0" fontId="4" fillId="0" borderId="13" xfId="0" applyFont="1" applyBorder="1" applyAlignment="1">
      <alignment horizontal="left" vertical="center" wrapText="1"/>
    </xf>
    <xf numFmtId="0" fontId="9" fillId="0" borderId="9" xfId="0" applyFont="1" applyFill="1" applyBorder="1" applyAlignment="1">
      <alignment horizontal="center" vertical="center" wrapText="1"/>
    </xf>
    <xf numFmtId="0" fontId="3" fillId="0" borderId="0" xfId="0" applyFont="1" applyBorder="1" applyAlignment="1">
      <alignment horizontal="center" wrapText="1"/>
    </xf>
    <xf numFmtId="0" fontId="3" fillId="0" borderId="10" xfId="0" applyFont="1" applyBorder="1" applyAlignment="1">
      <alignment horizontal="center" wrapText="1"/>
    </xf>
    <xf numFmtId="166" fontId="4" fillId="0" borderId="7" xfId="1" applyNumberFormat="1" applyFont="1" applyBorder="1"/>
    <xf numFmtId="166" fontId="4" fillId="0" borderId="3" xfId="1" applyNumberFormat="1" applyFont="1" applyBorder="1"/>
    <xf numFmtId="166" fontId="4" fillId="0" borderId="8" xfId="1" applyNumberFormat="1" applyFont="1" applyBorder="1"/>
    <xf numFmtId="0" fontId="3" fillId="0" borderId="0" xfId="0" applyFont="1" applyBorder="1" applyAlignment="1">
      <alignment horizontal="center" vertical="center"/>
    </xf>
    <xf numFmtId="0" fontId="4" fillId="0" borderId="7" xfId="0" applyFont="1" applyBorder="1" applyAlignment="1">
      <alignment horizontal="center"/>
    </xf>
    <xf numFmtId="0" fontId="14" fillId="0" borderId="0" xfId="0" applyFont="1" applyBorder="1" applyAlignment="1">
      <alignment horizontal="center" vertical="center"/>
    </xf>
    <xf numFmtId="0" fontId="14" fillId="0" borderId="0" xfId="0" applyFont="1" applyBorder="1" applyAlignment="1">
      <alignment horizontal="center"/>
    </xf>
    <xf numFmtId="165" fontId="4" fillId="0" borderId="5" xfId="3" applyNumberFormat="1" applyFont="1" applyBorder="1" applyAlignment="1">
      <alignment horizontal="right" vertical="center"/>
    </xf>
    <xf numFmtId="165" fontId="4" fillId="0" borderId="1" xfId="3" applyNumberFormat="1" applyFont="1" applyBorder="1" applyAlignment="1">
      <alignment horizontal="right" vertical="center"/>
    </xf>
    <xf numFmtId="165" fontId="4" fillId="0" borderId="6" xfId="3" applyNumberFormat="1" applyFont="1" applyBorder="1" applyAlignment="1">
      <alignment horizontal="right" vertical="center"/>
    </xf>
    <xf numFmtId="167" fontId="4" fillId="0" borderId="1" xfId="1" applyNumberFormat="1" applyFont="1" applyBorder="1"/>
    <xf numFmtId="167" fontId="4" fillId="0" borderId="6" xfId="1" applyNumberFormat="1" applyFont="1" applyBorder="1"/>
    <xf numFmtId="167" fontId="4" fillId="0" borderId="9" xfId="1" applyNumberFormat="1" applyFont="1" applyBorder="1"/>
    <xf numFmtId="167" fontId="4" fillId="0" borderId="0" xfId="1" applyNumberFormat="1" applyFont="1" applyBorder="1"/>
    <xf numFmtId="167" fontId="4" fillId="0" borderId="10" xfId="1" applyNumberFormat="1" applyFont="1" applyBorder="1"/>
    <xf numFmtId="167" fontId="4" fillId="0" borderId="7" xfId="1" applyNumberFormat="1" applyFont="1" applyBorder="1"/>
    <xf numFmtId="167" fontId="4" fillId="0" borderId="3" xfId="1" applyNumberFormat="1" applyFont="1" applyBorder="1"/>
    <xf numFmtId="167" fontId="4" fillId="0" borderId="8" xfId="1" applyNumberFormat="1" applyFont="1" applyBorder="1"/>
    <xf numFmtId="164" fontId="3" fillId="0" borderId="0" xfId="1" applyNumberFormat="1" applyFont="1" applyFill="1" applyBorder="1"/>
    <xf numFmtId="0" fontId="0" fillId="0" borderId="0" xfId="0" applyFill="1"/>
    <xf numFmtId="164" fontId="10" fillId="0" borderId="11" xfId="1" applyNumberFormat="1" applyFont="1" applyFill="1" applyBorder="1" applyAlignment="1">
      <alignment horizontal="right" vertical="center"/>
    </xf>
    <xf numFmtId="164" fontId="10" fillId="0" borderId="2" xfId="1" applyNumberFormat="1" applyFont="1" applyFill="1" applyBorder="1" applyAlignment="1">
      <alignment horizontal="right" vertical="center"/>
    </xf>
    <xf numFmtId="164" fontId="10" fillId="0" borderId="12" xfId="1" applyNumberFormat="1" applyFont="1" applyFill="1" applyBorder="1" applyAlignment="1">
      <alignment horizontal="right" vertical="center"/>
    </xf>
    <xf numFmtId="0" fontId="4" fillId="0" borderId="11" xfId="0" applyFont="1" applyFill="1" applyBorder="1" applyAlignment="1">
      <alignment horizontal="center" vertical="center"/>
    </xf>
    <xf numFmtId="0" fontId="4" fillId="0" borderId="2" xfId="0" applyFont="1" applyFill="1" applyBorder="1" applyAlignment="1">
      <alignment horizontal="center" vertical="center"/>
    </xf>
    <xf numFmtId="165" fontId="4" fillId="0" borderId="5" xfId="1" applyNumberFormat="1" applyFont="1" applyFill="1" applyBorder="1" applyAlignment="1">
      <alignment horizontal="right" vertical="center"/>
    </xf>
    <xf numFmtId="165" fontId="4" fillId="0" borderId="1" xfId="1" applyNumberFormat="1" applyFont="1" applyFill="1" applyBorder="1" applyAlignment="1">
      <alignment horizontal="right" vertical="center"/>
    </xf>
    <xf numFmtId="165" fontId="4" fillId="0" borderId="6" xfId="1" applyNumberFormat="1" applyFont="1" applyFill="1" applyBorder="1" applyAlignment="1">
      <alignment horizontal="right" vertical="center"/>
    </xf>
    <xf numFmtId="165" fontId="4" fillId="0" borderId="11" xfId="1" applyNumberFormat="1" applyFont="1" applyFill="1" applyBorder="1" applyAlignment="1">
      <alignment horizontal="right" vertical="center"/>
    </xf>
    <xf numFmtId="165" fontId="4" fillId="0" borderId="2" xfId="1" applyNumberFormat="1" applyFont="1" applyFill="1" applyBorder="1" applyAlignment="1">
      <alignment horizontal="right" vertical="center"/>
    </xf>
    <xf numFmtId="165" fontId="4" fillId="0" borderId="12" xfId="1" applyNumberFormat="1" applyFont="1" applyFill="1" applyBorder="1" applyAlignment="1">
      <alignment horizontal="right" vertical="center"/>
    </xf>
    <xf numFmtId="0" fontId="3" fillId="0" borderId="11" xfId="0" applyFont="1" applyFill="1" applyBorder="1" applyAlignment="1">
      <alignment horizontal="centerContinuous" vertical="center"/>
    </xf>
    <xf numFmtId="0" fontId="3" fillId="0" borderId="2" xfId="0" applyFont="1" applyFill="1" applyBorder="1" applyAlignment="1">
      <alignment horizontal="centerContinuous" vertical="center"/>
    </xf>
    <xf numFmtId="0" fontId="4" fillId="0" borderId="12" xfId="0" applyFont="1" applyBorder="1" applyAlignment="1">
      <alignment horizontal="centerContinuous"/>
    </xf>
    <xf numFmtId="165" fontId="4" fillId="0" borderId="11" xfId="1" applyNumberFormat="1" applyFont="1" applyBorder="1"/>
    <xf numFmtId="164" fontId="4" fillId="0" borderId="0" xfId="0" applyNumberFormat="1" applyFont="1"/>
    <xf numFmtId="164" fontId="3" fillId="0" borderId="11" xfId="1" applyNumberFormat="1" applyFont="1" applyBorder="1"/>
    <xf numFmtId="164" fontId="3" fillId="0" borderId="2" xfId="1" applyNumberFormat="1" applyFont="1" applyBorder="1"/>
    <xf numFmtId="164" fontId="3" fillId="0" borderId="12" xfId="1" applyNumberFormat="1" applyFont="1" applyBorder="1"/>
    <xf numFmtId="0" fontId="9" fillId="2" borderId="0" xfId="5" applyNumberFormat="1" applyFont="1" applyFill="1" applyAlignment="1" applyProtection="1">
      <alignment horizontal="left" vertical="top"/>
    </xf>
    <xf numFmtId="164" fontId="4" fillId="2" borderId="0" xfId="1" applyNumberFormat="1" applyFont="1" applyFill="1"/>
    <xf numFmtId="3" fontId="4" fillId="2" borderId="0" xfId="0" applyNumberFormat="1" applyFont="1" applyFill="1" applyBorder="1"/>
    <xf numFmtId="0" fontId="7" fillId="2" borderId="0" xfId="5" applyNumberFormat="1" applyFont="1" applyFill="1" applyAlignment="1" applyProtection="1">
      <alignment vertical="top"/>
    </xf>
    <xf numFmtId="0" fontId="18" fillId="2" borderId="0" xfId="0" applyFont="1" applyFill="1"/>
    <xf numFmtId="164" fontId="18" fillId="2" borderId="0" xfId="1" applyNumberFormat="1" applyFont="1" applyFill="1"/>
    <xf numFmtId="3" fontId="18" fillId="2" borderId="0" xfId="0" applyNumberFormat="1" applyFont="1" applyFill="1"/>
    <xf numFmtId="3" fontId="3" fillId="2" borderId="11" xfId="0" applyNumberFormat="1" applyFont="1" applyFill="1" applyBorder="1" applyAlignment="1">
      <alignment horizontal="center"/>
    </xf>
    <xf numFmtId="3" fontId="3" fillId="2" borderId="2" xfId="0" applyNumberFormat="1" applyFont="1" applyFill="1" applyBorder="1" applyAlignment="1">
      <alignment horizontal="center"/>
    </xf>
    <xf numFmtId="0" fontId="4" fillId="2" borderId="0" xfId="0" applyFont="1" applyFill="1" applyBorder="1" applyAlignment="1">
      <alignment horizontal="center"/>
    </xf>
    <xf numFmtId="0" fontId="4" fillId="2" borderId="0" xfId="0" applyFont="1" applyFill="1" applyAlignment="1">
      <alignment horizontal="center"/>
    </xf>
    <xf numFmtId="0" fontId="4" fillId="2" borderId="7" xfId="0" applyFont="1" applyFill="1" applyBorder="1" applyAlignment="1">
      <alignment horizontal="center"/>
    </xf>
    <xf numFmtId="0" fontId="4" fillId="2" borderId="8" xfId="0" applyFont="1" applyFill="1" applyBorder="1" applyAlignment="1">
      <alignment horizontal="center"/>
    </xf>
    <xf numFmtId="164" fontId="3" fillId="2" borderId="7" xfId="1" applyNumberFormat="1" applyFont="1" applyFill="1" applyBorder="1" applyAlignment="1">
      <alignment horizontal="center"/>
    </xf>
    <xf numFmtId="3" fontId="3" fillId="2" borderId="12" xfId="0" applyNumberFormat="1" applyFont="1" applyFill="1" applyBorder="1" applyAlignment="1">
      <alignment horizontal="center"/>
    </xf>
    <xf numFmtId="3" fontId="4" fillId="2" borderId="11" xfId="0" applyNumberFormat="1" applyFont="1" applyFill="1" applyBorder="1" applyAlignment="1">
      <alignment horizontal="center"/>
    </xf>
    <xf numFmtId="3" fontId="4" fillId="2" borderId="12" xfId="0" applyNumberFormat="1" applyFont="1" applyFill="1" applyBorder="1" applyAlignment="1">
      <alignment horizontal="center"/>
    </xf>
    <xf numFmtId="0" fontId="4" fillId="2" borderId="4" xfId="0" applyFont="1" applyFill="1" applyBorder="1" applyAlignment="1">
      <alignment horizontal="center"/>
    </xf>
    <xf numFmtId="3" fontId="4" fillId="2" borderId="2" xfId="0" applyNumberFormat="1" applyFont="1" applyFill="1" applyBorder="1" applyAlignment="1">
      <alignment horizontal="center"/>
    </xf>
    <xf numFmtId="3" fontId="4" fillId="2" borderId="4" xfId="0" applyNumberFormat="1" applyFont="1" applyFill="1" applyBorder="1" applyAlignment="1">
      <alignment horizontal="center"/>
    </xf>
    <xf numFmtId="0" fontId="4" fillId="2" borderId="9" xfId="0" applyFont="1" applyFill="1" applyBorder="1"/>
    <xf numFmtId="0" fontId="4" fillId="2" borderId="10" xfId="0" applyFont="1" applyFill="1" applyBorder="1"/>
    <xf numFmtId="164" fontId="4" fillId="2" borderId="9" xfId="1" applyNumberFormat="1" applyFont="1" applyFill="1" applyBorder="1"/>
    <xf numFmtId="3" fontId="4" fillId="2" borderId="9" xfId="0" applyNumberFormat="1" applyFont="1" applyFill="1" applyBorder="1"/>
    <xf numFmtId="3" fontId="4" fillId="2" borderId="10" xfId="0" applyNumberFormat="1" applyFont="1" applyFill="1" applyBorder="1"/>
    <xf numFmtId="3" fontId="4" fillId="2" borderId="14" xfId="0" applyNumberFormat="1" applyFont="1" applyFill="1" applyBorder="1"/>
    <xf numFmtId="0" fontId="4" fillId="2" borderId="9" xfId="0" applyFont="1" applyFill="1" applyBorder="1" applyAlignment="1">
      <alignment horizontal="center"/>
    </xf>
    <xf numFmtId="3" fontId="4" fillId="2" borderId="0" xfId="0" applyNumberFormat="1" applyFont="1" applyFill="1"/>
    <xf numFmtId="0" fontId="4" fillId="0" borderId="7" xfId="0" applyFont="1" applyBorder="1" applyAlignment="1">
      <alignment horizontal="center" vertical="center" wrapText="1"/>
    </xf>
    <xf numFmtId="0" fontId="4" fillId="0" borderId="3" xfId="0" applyFont="1" applyBorder="1" applyAlignment="1">
      <alignment horizontal="center" vertical="center" wrapText="1"/>
    </xf>
    <xf numFmtId="0" fontId="4" fillId="0" borderId="8" xfId="0" applyFont="1" applyBorder="1" applyAlignment="1">
      <alignment horizontal="center" vertical="center" wrapText="1"/>
    </xf>
    <xf numFmtId="164" fontId="4" fillId="0" borderId="9" xfId="0" applyNumberFormat="1" applyFont="1" applyBorder="1" applyAlignment="1">
      <alignment horizontal="center" vertical="center"/>
    </xf>
    <xf numFmtId="164" fontId="4" fillId="0" borderId="0" xfId="0" applyNumberFormat="1" applyFont="1" applyBorder="1" applyAlignment="1">
      <alignment wrapText="1"/>
    </xf>
    <xf numFmtId="164" fontId="4" fillId="0" borderId="10" xfId="0" applyNumberFormat="1" applyFont="1" applyBorder="1" applyAlignment="1">
      <alignment vertical="center" wrapText="1"/>
    </xf>
    <xf numFmtId="0" fontId="4" fillId="0" borderId="0" xfId="0" applyFont="1" applyFill="1" applyBorder="1" applyAlignment="1">
      <alignment vertical="center"/>
    </xf>
    <xf numFmtId="0" fontId="7" fillId="0" borderId="0" xfId="0" applyFont="1" applyBorder="1"/>
    <xf numFmtId="165" fontId="7" fillId="0" borderId="9" xfId="3" applyNumberFormat="1" applyFont="1" applyBorder="1" applyAlignment="1">
      <alignment horizontal="right" vertical="center"/>
    </xf>
    <xf numFmtId="165" fontId="7" fillId="0" borderId="10" xfId="3" applyNumberFormat="1" applyFont="1" applyBorder="1" applyAlignment="1">
      <alignment horizontal="right" vertical="center"/>
    </xf>
    <xf numFmtId="0" fontId="7" fillId="0" borderId="0" xfId="0" applyFont="1"/>
    <xf numFmtId="165" fontId="4" fillId="0" borderId="6" xfId="0" applyNumberFormat="1" applyFont="1" applyBorder="1"/>
    <xf numFmtId="0" fontId="19" fillId="2" borderId="0" xfId="0" applyFont="1" applyFill="1" applyBorder="1"/>
    <xf numFmtId="0" fontId="7" fillId="0" borderId="9" xfId="0" applyFont="1" applyBorder="1" applyAlignment="1">
      <alignment horizontal="center" vertical="center" wrapText="1"/>
    </xf>
    <xf numFmtId="0" fontId="19" fillId="2" borderId="0" xfId="0" applyFont="1" applyFill="1"/>
    <xf numFmtId="0" fontId="11" fillId="2" borderId="0" xfId="0" applyFont="1" applyFill="1"/>
    <xf numFmtId="0" fontId="4" fillId="0" borderId="0" xfId="0" applyFont="1" applyFill="1" applyBorder="1"/>
    <xf numFmtId="0" fontId="3" fillId="0" borderId="0" xfId="0" applyFont="1" applyFill="1"/>
    <xf numFmtId="0" fontId="3" fillId="0" borderId="0" xfId="0" applyFont="1" applyFill="1" applyBorder="1"/>
    <xf numFmtId="0" fontId="4" fillId="0" borderId="0" xfId="0" applyFont="1" applyFill="1"/>
    <xf numFmtId="0" fontId="3" fillId="0" borderId="1" xfId="0" applyFont="1" applyFill="1" applyBorder="1" applyAlignment="1">
      <alignment horizontal="center" vertical="center"/>
    </xf>
    <xf numFmtId="0" fontId="3" fillId="0" borderId="6" xfId="0" applyFont="1" applyFill="1" applyBorder="1" applyAlignment="1">
      <alignment horizontal="center" vertical="center"/>
    </xf>
    <xf numFmtId="0" fontId="4" fillId="0" borderId="12" xfId="0" applyFont="1" applyFill="1" applyBorder="1"/>
    <xf numFmtId="164" fontId="4" fillId="0" borderId="10" xfId="1" applyNumberFormat="1" applyFont="1" applyFill="1" applyBorder="1"/>
    <xf numFmtId="0" fontId="4" fillId="0" borderId="1" xfId="0" applyFont="1" applyFill="1" applyBorder="1"/>
    <xf numFmtId="0" fontId="4" fillId="0" borderId="0" xfId="0" applyFont="1" applyFill="1" applyBorder="1" applyAlignment="1">
      <alignment horizontal="left" vertical="center" wrapText="1"/>
    </xf>
    <xf numFmtId="164" fontId="4" fillId="0" borderId="0" xfId="1" applyNumberFormat="1" applyFont="1" applyFill="1" applyBorder="1" applyAlignment="1">
      <alignment horizontal="center"/>
    </xf>
    <xf numFmtId="0" fontId="4" fillId="0" borderId="3" xfId="0" applyFont="1" applyFill="1" applyBorder="1"/>
    <xf numFmtId="0" fontId="8" fillId="0" borderId="5" xfId="0" applyFont="1" applyFill="1" applyBorder="1" applyAlignment="1">
      <alignmen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9" xfId="0" applyFont="1" applyFill="1" applyBorder="1" applyAlignment="1">
      <alignment vertical="center"/>
    </xf>
    <xf numFmtId="164" fontId="8" fillId="0" borderId="5" xfId="1" applyNumberFormat="1" applyFont="1" applyFill="1" applyBorder="1" applyAlignment="1">
      <alignment vertical="center"/>
    </xf>
    <xf numFmtId="164" fontId="8" fillId="0" borderId="1" xfId="1" applyNumberFormat="1" applyFont="1" applyFill="1" applyBorder="1" applyAlignment="1">
      <alignment vertical="center"/>
    </xf>
    <xf numFmtId="164" fontId="8" fillId="0" borderId="6" xfId="1" applyNumberFormat="1" applyFont="1" applyFill="1" applyBorder="1" applyAlignment="1">
      <alignment vertical="center"/>
    </xf>
    <xf numFmtId="165" fontId="4" fillId="0" borderId="5" xfId="0" applyNumberFormat="1" applyFont="1" applyFill="1" applyBorder="1"/>
    <xf numFmtId="165" fontId="4" fillId="0" borderId="1" xfId="0" applyNumberFormat="1" applyFont="1" applyFill="1" applyBorder="1"/>
    <xf numFmtId="165" fontId="4" fillId="0" borderId="6" xfId="0" applyNumberFormat="1" applyFont="1" applyFill="1" applyBorder="1"/>
    <xf numFmtId="164" fontId="8" fillId="0" borderId="9" xfId="1" applyNumberFormat="1" applyFont="1" applyFill="1" applyBorder="1" applyAlignment="1">
      <alignment vertical="center"/>
    </xf>
    <xf numFmtId="164" fontId="8" fillId="0" borderId="0" xfId="1" applyNumberFormat="1" applyFont="1" applyFill="1" applyBorder="1" applyAlignment="1">
      <alignment vertical="center"/>
    </xf>
    <xf numFmtId="164" fontId="8" fillId="0" borderId="10" xfId="1" applyNumberFormat="1" applyFont="1" applyFill="1" applyBorder="1" applyAlignment="1">
      <alignment vertical="center"/>
    </xf>
    <xf numFmtId="165" fontId="4" fillId="0" borderId="9" xfId="0" applyNumberFormat="1" applyFont="1" applyFill="1" applyBorder="1"/>
    <xf numFmtId="165" fontId="4" fillId="0" borderId="0" xfId="0" applyNumberFormat="1" applyFont="1" applyFill="1" applyBorder="1"/>
    <xf numFmtId="165" fontId="4" fillId="0" borderId="10" xfId="0" applyNumberFormat="1" applyFont="1" applyFill="1" applyBorder="1"/>
    <xf numFmtId="0" fontId="9" fillId="0" borderId="0" xfId="6" applyNumberFormat="1" applyFont="1" applyFill="1" applyAlignment="1" applyProtection="1">
      <alignment horizontal="left" vertical="top"/>
    </xf>
    <xf numFmtId="4" fontId="3" fillId="0" borderId="0" xfId="0" applyNumberFormat="1" applyFont="1" applyFill="1"/>
    <xf numFmtId="164" fontId="4" fillId="0" borderId="0" xfId="1" applyNumberFormat="1" applyFont="1" applyFill="1"/>
    <xf numFmtId="3" fontId="4" fillId="0" borderId="0" xfId="0" applyNumberFormat="1" applyFont="1" applyFill="1" applyBorder="1"/>
    <xf numFmtId="0" fontId="9" fillId="0" borderId="0" xfId="6" applyNumberFormat="1" applyFont="1" applyFill="1" applyAlignment="1" applyProtection="1">
      <alignment vertical="top"/>
    </xf>
    <xf numFmtId="0" fontId="18" fillId="0" borderId="0" xfId="0" applyFont="1" applyFill="1"/>
    <xf numFmtId="4" fontId="18" fillId="0" borderId="0" xfId="0" applyNumberFormat="1" applyFont="1" applyFill="1"/>
    <xf numFmtId="164" fontId="18" fillId="0" borderId="0" xfId="1" applyNumberFormat="1" applyFont="1" applyFill="1"/>
    <xf numFmtId="166" fontId="18" fillId="0" borderId="0" xfId="1" applyNumberFormat="1" applyFont="1" applyFill="1"/>
    <xf numFmtId="3" fontId="18" fillId="0" borderId="0" xfId="0" applyNumberFormat="1" applyFont="1" applyFill="1"/>
    <xf numFmtId="168" fontId="9" fillId="0" borderId="0" xfId="6" applyNumberFormat="1" applyFont="1" applyFill="1" applyAlignment="1" applyProtection="1">
      <alignment vertical="top"/>
    </xf>
    <xf numFmtId="0" fontId="14" fillId="0" borderId="11" xfId="0" applyFont="1" applyFill="1" applyBorder="1" applyAlignment="1">
      <alignment horizontal="center"/>
    </xf>
    <xf numFmtId="0" fontId="14" fillId="0" borderId="12" xfId="0" applyFont="1" applyFill="1" applyBorder="1" applyAlignment="1">
      <alignment horizontal="center"/>
    </xf>
    <xf numFmtId="164" fontId="14" fillId="0" borderId="4" xfId="1" applyNumberFormat="1" applyFont="1" applyFill="1" applyBorder="1" applyAlignment="1">
      <alignment horizontal="center"/>
    </xf>
    <xf numFmtId="166" fontId="14" fillId="0" borderId="12" xfId="1" applyNumberFormat="1" applyFont="1" applyFill="1" applyBorder="1" applyAlignment="1">
      <alignment horizontal="center"/>
    </xf>
    <xf numFmtId="3" fontId="14" fillId="0" borderId="5" xfId="0" applyNumberFormat="1" applyFont="1" applyFill="1" applyBorder="1" applyAlignment="1">
      <alignment horizontal="center"/>
    </xf>
    <xf numFmtId="3" fontId="14" fillId="0" borderId="1" xfId="0" applyNumberFormat="1" applyFont="1" applyFill="1" applyBorder="1" applyAlignment="1">
      <alignment horizontal="center"/>
    </xf>
    <xf numFmtId="3" fontId="14" fillId="0" borderId="6" xfId="0" applyNumberFormat="1" applyFont="1" applyFill="1" applyBorder="1" applyAlignment="1">
      <alignment horizontal="center"/>
    </xf>
    <xf numFmtId="3" fontId="14" fillId="0" borderId="5" xfId="0" applyNumberFormat="1" applyFont="1" applyFill="1" applyBorder="1" applyAlignment="1">
      <alignment horizontal="centerContinuous"/>
    </xf>
    <xf numFmtId="3" fontId="21" fillId="0" borderId="6" xfId="0" applyNumberFormat="1" applyFont="1" applyFill="1" applyBorder="1" applyAlignment="1">
      <alignment horizontal="centerContinuous"/>
    </xf>
    <xf numFmtId="3" fontId="14" fillId="0" borderId="4" xfId="0" applyNumberFormat="1" applyFont="1" applyFill="1" applyBorder="1" applyAlignment="1">
      <alignment horizontal="center"/>
    </xf>
    <xf numFmtId="3" fontId="21" fillId="0" borderId="1" xfId="0" applyNumberFormat="1" applyFont="1" applyFill="1" applyBorder="1" applyAlignment="1">
      <alignment horizontal="centerContinuous"/>
    </xf>
    <xf numFmtId="3" fontId="14" fillId="0" borderId="11" xfId="0" applyNumberFormat="1" applyFont="1" applyFill="1" applyBorder="1" applyAlignment="1">
      <alignment horizontal="center"/>
    </xf>
    <xf numFmtId="3" fontId="14" fillId="0" borderId="2" xfId="0" applyNumberFormat="1" applyFont="1" applyFill="1" applyBorder="1" applyAlignment="1">
      <alignment horizontal="center"/>
    </xf>
    <xf numFmtId="164" fontId="3" fillId="0" borderId="4" xfId="1" applyNumberFormat="1" applyFont="1" applyFill="1" applyBorder="1" applyAlignment="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21" fillId="0" borderId="7" xfId="0" applyFont="1" applyFill="1" applyBorder="1" applyAlignment="1">
      <alignment horizontal="center"/>
    </xf>
    <xf numFmtId="0" fontId="21" fillId="0" borderId="8" xfId="0" applyFont="1" applyFill="1" applyBorder="1" applyAlignment="1">
      <alignment horizontal="center"/>
    </xf>
    <xf numFmtId="164" fontId="14" fillId="0" borderId="15" xfId="1" applyNumberFormat="1" applyFont="1" applyFill="1" applyBorder="1" applyAlignment="1">
      <alignment horizontal="center"/>
    </xf>
    <xf numFmtId="166" fontId="14" fillId="0" borderId="8" xfId="1" applyNumberFormat="1" applyFont="1" applyFill="1" applyBorder="1" applyAlignment="1">
      <alignment horizontal="center"/>
    </xf>
    <xf numFmtId="3" fontId="14" fillId="0" borderId="12" xfId="0" applyNumberFormat="1" applyFont="1" applyFill="1" applyBorder="1" applyAlignment="1">
      <alignment horizontal="center"/>
    </xf>
    <xf numFmtId="3" fontId="21" fillId="0" borderId="11" xfId="0" applyNumberFormat="1" applyFont="1" applyFill="1" applyBorder="1" applyAlignment="1">
      <alignment horizontal="center"/>
    </xf>
    <xf numFmtId="3" fontId="21" fillId="0" borderId="12" xfId="0" applyNumberFormat="1" applyFont="1" applyFill="1" applyBorder="1" applyAlignment="1">
      <alignment horizontal="center"/>
    </xf>
    <xf numFmtId="3" fontId="21" fillId="0" borderId="2" xfId="0" applyNumberFormat="1" applyFont="1" applyFill="1" applyBorder="1" applyAlignment="1">
      <alignment horizontal="center"/>
    </xf>
    <xf numFmtId="3" fontId="21" fillId="0" borderId="4" xfId="0" applyNumberFormat="1" applyFont="1" applyFill="1" applyBorder="1" applyAlignment="1">
      <alignment horizontal="center"/>
    </xf>
    <xf numFmtId="164" fontId="4" fillId="0" borderId="4" xfId="1" applyNumberFormat="1" applyFont="1" applyFill="1" applyBorder="1" applyAlignment="1">
      <alignment horizontal="center"/>
    </xf>
    <xf numFmtId="0" fontId="4" fillId="0" borderId="9" xfId="0" applyFont="1" applyFill="1" applyBorder="1"/>
    <xf numFmtId="0" fontId="4" fillId="0" borderId="10" xfId="0" applyFont="1" applyFill="1" applyBorder="1"/>
    <xf numFmtId="4" fontId="4" fillId="0" borderId="0" xfId="0" applyNumberFormat="1" applyFont="1" applyFill="1"/>
    <xf numFmtId="166" fontId="4" fillId="0" borderId="10" xfId="1" applyNumberFormat="1" applyFont="1" applyFill="1" applyBorder="1"/>
    <xf numFmtId="3" fontId="4" fillId="0" borderId="9" xfId="0" applyNumberFormat="1" applyFont="1" applyFill="1" applyBorder="1"/>
    <xf numFmtId="3" fontId="4" fillId="0" borderId="10" xfId="0" applyNumberFormat="1" applyFont="1" applyFill="1" applyBorder="1"/>
    <xf numFmtId="3" fontId="4" fillId="0" borderId="14" xfId="0" applyNumberFormat="1" applyFont="1" applyFill="1" applyBorder="1"/>
    <xf numFmtId="164" fontId="4" fillId="0" borderId="14" xfId="1" applyNumberFormat="1" applyFont="1" applyFill="1" applyBorder="1"/>
    <xf numFmtId="0" fontId="4" fillId="0" borderId="9" xfId="0" applyFont="1" applyFill="1" applyBorder="1" applyAlignment="1">
      <alignment horizontal="center"/>
    </xf>
    <xf numFmtId="0" fontId="20" fillId="0" borderId="0" xfId="0" applyFont="1" applyFill="1" applyBorder="1"/>
    <xf numFmtId="0" fontId="20" fillId="0" borderId="0" xfId="0" applyFont="1" applyFill="1"/>
    <xf numFmtId="166" fontId="4" fillId="0" borderId="0" xfId="1" applyNumberFormat="1" applyFont="1" applyFill="1"/>
    <xf numFmtId="3" fontId="4" fillId="0" borderId="0" xfId="0" applyNumberFormat="1" applyFont="1" applyFill="1"/>
    <xf numFmtId="0" fontId="3" fillId="0" borderId="5" xfId="0" applyFont="1" applyFill="1" applyBorder="1" applyAlignment="1">
      <alignment horizontal="center" vertical="center"/>
    </xf>
    <xf numFmtId="0" fontId="4" fillId="0" borderId="0" xfId="0" applyFont="1" applyFill="1" applyAlignment="1"/>
    <xf numFmtId="0" fontId="5" fillId="0" borderId="0" xfId="0" applyFont="1" applyFill="1" applyBorder="1" applyAlignment="1"/>
    <xf numFmtId="0" fontId="4" fillId="0" borderId="9"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10" xfId="0" applyFont="1" applyFill="1" applyBorder="1" applyAlignment="1">
      <alignment horizontal="center" vertical="center" wrapText="1"/>
    </xf>
    <xf numFmtId="164" fontId="4" fillId="0" borderId="5" xfId="1" applyNumberFormat="1" applyFont="1" applyFill="1" applyBorder="1"/>
    <xf numFmtId="164" fontId="4" fillId="0" borderId="1" xfId="1" applyNumberFormat="1" applyFont="1" applyFill="1" applyBorder="1"/>
    <xf numFmtId="164" fontId="4" fillId="0" borderId="6" xfId="1" applyNumberFormat="1" applyFont="1" applyFill="1" applyBorder="1"/>
    <xf numFmtId="0" fontId="4" fillId="0" borderId="9" xfId="0" applyFont="1" applyFill="1" applyBorder="1" applyAlignment="1">
      <alignment horizontal="left" vertical="center" wrapText="1"/>
    </xf>
    <xf numFmtId="164" fontId="4" fillId="0" borderId="7" xfId="1" applyNumberFormat="1" applyFont="1" applyFill="1" applyBorder="1"/>
    <xf numFmtId="164" fontId="4" fillId="0" borderId="3" xfId="1" applyNumberFormat="1" applyFont="1" applyFill="1" applyBorder="1"/>
    <xf numFmtId="164" fontId="4" fillId="0" borderId="8" xfId="1" applyNumberFormat="1" applyFont="1" applyFill="1" applyBorder="1"/>
    <xf numFmtId="0" fontId="4" fillId="0" borderId="1" xfId="0" applyFont="1" applyFill="1" applyBorder="1" applyAlignment="1">
      <alignment horizontal="left" vertical="center" wrapText="1"/>
    </xf>
    <xf numFmtId="165" fontId="4" fillId="0" borderId="5" xfId="1" applyNumberFormat="1" applyFont="1" applyFill="1" applyBorder="1"/>
    <xf numFmtId="165" fontId="4" fillId="0" borderId="0" xfId="1" applyNumberFormat="1" applyFont="1" applyFill="1" applyBorder="1"/>
    <xf numFmtId="0" fontId="3" fillId="0" borderId="5" xfId="0" applyFont="1" applyFill="1" applyBorder="1" applyAlignment="1">
      <alignment horizontal="centerContinuous" vertical="top"/>
    </xf>
    <xf numFmtId="0" fontId="3" fillId="0" borderId="1" xfId="0" applyFont="1" applyFill="1" applyBorder="1" applyAlignment="1">
      <alignment horizontal="centerContinuous" vertical="top"/>
    </xf>
    <xf numFmtId="0" fontId="3" fillId="0" borderId="6" xfId="0" applyFont="1" applyFill="1" applyBorder="1" applyAlignment="1">
      <alignment horizontal="centerContinuous" vertical="top"/>
    </xf>
    <xf numFmtId="0" fontId="4" fillId="0" borderId="3" xfId="0" applyFont="1" applyFill="1" applyBorder="1" applyAlignment="1">
      <alignment horizontal="center" vertical="center" wrapText="1"/>
    </xf>
    <xf numFmtId="164" fontId="4" fillId="0" borderId="1" xfId="1" applyNumberFormat="1" applyFont="1" applyFill="1" applyBorder="1" applyAlignment="1">
      <alignment horizontal="left" vertical="center" wrapText="1"/>
    </xf>
    <xf numFmtId="164" fontId="4" fillId="0" borderId="0" xfId="1" applyNumberFormat="1" applyFont="1" applyFill="1" applyBorder="1" applyAlignment="1">
      <alignment horizontal="left" vertical="center" wrapText="1"/>
    </xf>
    <xf numFmtId="166" fontId="4" fillId="0" borderId="0" xfId="1" applyNumberFormat="1" applyFont="1" applyFill="1" applyBorder="1" applyAlignment="1">
      <alignment horizontal="left" vertical="center" wrapText="1"/>
    </xf>
    <xf numFmtId="166" fontId="4" fillId="0" borderId="9" xfId="1" applyNumberFormat="1" applyFont="1" applyFill="1" applyBorder="1"/>
    <xf numFmtId="166" fontId="4" fillId="0" borderId="0" xfId="1" applyNumberFormat="1" applyFont="1" applyFill="1" applyBorder="1"/>
    <xf numFmtId="166" fontId="4" fillId="0" borderId="0" xfId="0" applyNumberFormat="1" applyFont="1" applyFill="1"/>
    <xf numFmtId="164" fontId="4" fillId="0" borderId="3" xfId="1" applyNumberFormat="1" applyFont="1" applyFill="1" applyBorder="1" applyAlignment="1">
      <alignment horizontal="left" vertical="center" wrapText="1"/>
    </xf>
    <xf numFmtId="0" fontId="3" fillId="0" borderId="11" xfId="0" applyFont="1" applyFill="1" applyBorder="1" applyAlignment="1">
      <alignment horizontal="centerContinuous" vertical="center" wrapText="1"/>
    </xf>
    <xf numFmtId="0" fontId="3" fillId="0" borderId="2" xfId="0" applyFont="1" applyFill="1" applyBorder="1" applyAlignment="1">
      <alignment horizontal="centerContinuous" vertical="center" wrapText="1"/>
    </xf>
    <xf numFmtId="0" fontId="3" fillId="0" borderId="12" xfId="0" applyFont="1" applyFill="1" applyBorder="1" applyAlignment="1">
      <alignment horizontal="centerContinuous" vertical="center" wrapText="1"/>
    </xf>
    <xf numFmtId="0" fontId="3" fillId="0" borderId="1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6" fillId="0" borderId="0" xfId="0" applyFont="1" applyFill="1" applyBorder="1" applyAlignment="1">
      <alignment horizontal="center" vertical="center"/>
    </xf>
    <xf numFmtId="0" fontId="4" fillId="0" borderId="7" xfId="0" applyFont="1" applyFill="1" applyBorder="1" applyAlignment="1">
      <alignment horizontal="centerContinuous" vertical="center" wrapText="1"/>
    </xf>
    <xf numFmtId="0" fontId="4" fillId="0" borderId="3" xfId="0" applyFont="1" applyFill="1" applyBorder="1" applyAlignment="1">
      <alignment horizontal="centerContinuous" vertical="center" wrapText="1"/>
    </xf>
    <xf numFmtId="0" fontId="4" fillId="0" borderId="8" xfId="0" applyFont="1" applyFill="1" applyBorder="1" applyAlignment="1">
      <alignment horizontal="centerContinuous" vertical="center" wrapText="1"/>
    </xf>
    <xf numFmtId="165" fontId="4" fillId="0" borderId="1" xfId="1" applyNumberFormat="1" applyFont="1" applyFill="1" applyBorder="1"/>
    <xf numFmtId="165" fontId="4" fillId="0" borderId="6" xfId="1" applyNumberFormat="1" applyFont="1" applyFill="1" applyBorder="1"/>
    <xf numFmtId="165" fontId="4" fillId="0" borderId="9" xfId="1" applyNumberFormat="1" applyFont="1" applyFill="1" applyBorder="1"/>
    <xf numFmtId="165" fontId="4" fillId="0" borderId="10" xfId="1" applyNumberFormat="1" applyFont="1" applyFill="1" applyBorder="1"/>
    <xf numFmtId="164" fontId="4" fillId="0" borderId="0" xfId="0" applyNumberFormat="1" applyFont="1" applyFill="1"/>
    <xf numFmtId="165" fontId="4" fillId="0" borderId="7" xfId="1" applyNumberFormat="1" applyFont="1" applyFill="1" applyBorder="1"/>
    <xf numFmtId="165" fontId="4" fillId="0" borderId="3" xfId="1" applyNumberFormat="1" applyFont="1" applyFill="1" applyBorder="1"/>
    <xf numFmtId="165" fontId="4" fillId="0" borderId="8" xfId="1" applyNumberFormat="1" applyFont="1" applyFill="1" applyBorder="1"/>
    <xf numFmtId="0" fontId="7" fillId="0" borderId="0" xfId="0" applyFont="1" applyFill="1"/>
    <xf numFmtId="165" fontId="7" fillId="0" borderId="0" xfId="1" applyNumberFormat="1" applyFont="1" applyFill="1" applyBorder="1"/>
    <xf numFmtId="0" fontId="19" fillId="0" borderId="0" xfId="0" applyFont="1" applyFill="1"/>
    <xf numFmtId="0" fontId="2" fillId="0" borderId="5"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6" xfId="0" applyFont="1" applyFill="1" applyBorder="1" applyAlignment="1">
      <alignment horizontal="center" vertical="center"/>
    </xf>
    <xf numFmtId="164" fontId="4" fillId="0" borderId="11" xfId="1" applyNumberFormat="1" applyFont="1" applyFill="1" applyBorder="1"/>
    <xf numFmtId="165" fontId="4" fillId="0" borderId="11" xfId="1" applyNumberFormat="1" applyFont="1" applyFill="1" applyBorder="1"/>
    <xf numFmtId="165" fontId="4" fillId="0" borderId="2" xfId="1" applyNumberFormat="1" applyFont="1" applyFill="1" applyBorder="1"/>
    <xf numFmtId="165" fontId="4" fillId="0" borderId="12" xfId="1" applyNumberFormat="1" applyFont="1" applyFill="1" applyBorder="1"/>
    <xf numFmtId="0" fontId="5" fillId="0" borderId="0" xfId="0" applyFont="1" applyFill="1" applyBorder="1" applyAlignment="1">
      <alignment horizontal="center"/>
    </xf>
    <xf numFmtId="0" fontId="4" fillId="0" borderId="14" xfId="0" applyFont="1" applyFill="1" applyBorder="1" applyAlignment="1">
      <alignment horizontal="center"/>
    </xf>
    <xf numFmtId="0" fontId="2" fillId="0" borderId="0" xfId="0" applyFont="1" applyFill="1" applyBorder="1" applyAlignment="1">
      <alignment horizontal="center" vertical="center"/>
    </xf>
    <xf numFmtId="0" fontId="2" fillId="0" borderId="0" xfId="0" applyFont="1" applyFill="1" applyBorder="1" applyAlignment="1">
      <alignment horizontal="center"/>
    </xf>
    <xf numFmtId="0" fontId="2" fillId="0" borderId="10" xfId="0" applyFont="1" applyFill="1" applyBorder="1" applyAlignment="1">
      <alignment horizontal="center"/>
    </xf>
    <xf numFmtId="0" fontId="4" fillId="0" borderId="15" xfId="0" applyFont="1" applyFill="1" applyBorder="1" applyAlignment="1">
      <alignment horizontal="center"/>
    </xf>
    <xf numFmtId="0" fontId="4" fillId="0" borderId="10" xfId="0" applyFont="1" applyFill="1" applyBorder="1" applyAlignment="1">
      <alignment horizontal="center"/>
    </xf>
    <xf numFmtId="0" fontId="4" fillId="0" borderId="13" xfId="0" applyFont="1" applyFill="1" applyBorder="1" applyAlignment="1">
      <alignment horizontal="center"/>
    </xf>
    <xf numFmtId="0" fontId="3" fillId="0" borderId="9" xfId="0" applyFont="1" applyFill="1" applyBorder="1" applyAlignment="1">
      <alignment horizontal="center"/>
    </xf>
    <xf numFmtId="0" fontId="3" fillId="0" borderId="0" xfId="0" applyFont="1" applyFill="1" applyBorder="1" applyAlignment="1">
      <alignment horizontal="center"/>
    </xf>
    <xf numFmtId="0" fontId="3" fillId="0" borderId="10" xfId="0" applyFont="1" applyFill="1" applyBorder="1" applyAlignment="1">
      <alignment horizontal="center"/>
    </xf>
    <xf numFmtId="165" fontId="4" fillId="0" borderId="7" xfId="0" applyNumberFormat="1" applyFont="1" applyFill="1" applyBorder="1"/>
    <xf numFmtId="165" fontId="4" fillId="0" borderId="3" xfId="0" applyNumberFormat="1" applyFont="1" applyFill="1" applyBorder="1"/>
    <xf numFmtId="165" fontId="4" fillId="0" borderId="8" xfId="0" applyNumberFormat="1" applyFont="1" applyFill="1" applyBorder="1"/>
    <xf numFmtId="44" fontId="3" fillId="0" borderId="10" xfId="2" applyFont="1" applyFill="1" applyBorder="1" applyAlignment="1">
      <alignment horizontal="left" vertical="center"/>
    </xf>
    <xf numFmtId="44" fontId="3" fillId="0" borderId="8" xfId="2" applyFont="1" applyFill="1" applyBorder="1" applyAlignment="1">
      <alignment horizontal="left" vertical="center"/>
    </xf>
    <xf numFmtId="0" fontId="4" fillId="0" borderId="0" xfId="0" applyFont="1" applyFill="1" applyBorder="1" applyAlignment="1">
      <alignment horizontal="left" vertical="center"/>
    </xf>
    <xf numFmtId="0" fontId="4" fillId="0" borderId="3" xfId="0" applyFont="1" applyFill="1" applyBorder="1" applyAlignment="1">
      <alignment horizontal="left" vertical="center"/>
    </xf>
    <xf numFmtId="44" fontId="3" fillId="0" borderId="0" xfId="2" applyFont="1" applyFill="1" applyBorder="1" applyAlignment="1">
      <alignment horizontal="left" vertical="center"/>
    </xf>
    <xf numFmtId="0" fontId="4" fillId="0" borderId="6" xfId="0" applyFont="1" applyFill="1" applyBorder="1" applyAlignment="1">
      <alignment horizontal="left" vertical="center" wrapText="1"/>
    </xf>
    <xf numFmtId="167" fontId="4" fillId="0" borderId="10" xfId="0" applyNumberFormat="1"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8" xfId="0" applyFont="1" applyFill="1" applyBorder="1" applyAlignment="1">
      <alignment horizontal="left" vertical="center"/>
    </xf>
    <xf numFmtId="0" fontId="4" fillId="0" borderId="10" xfId="0" applyFont="1" applyFill="1" applyBorder="1" applyAlignment="1">
      <alignment horizontal="left" vertical="center"/>
    </xf>
    <xf numFmtId="0" fontId="4" fillId="0" borderId="1" xfId="0" applyFont="1" applyFill="1" applyBorder="1" applyAlignment="1">
      <alignment horizontal="left" vertical="center"/>
    </xf>
    <xf numFmtId="44" fontId="3" fillId="0" borderId="0" xfId="2" applyFont="1" applyFill="1" applyBorder="1" applyAlignment="1">
      <alignment vertical="center"/>
    </xf>
    <xf numFmtId="167" fontId="4" fillId="0" borderId="0" xfId="0" applyNumberFormat="1" applyFont="1" applyFill="1" applyBorder="1" applyAlignment="1">
      <alignment horizontal="left" vertical="center" wrapText="1"/>
    </xf>
    <xf numFmtId="165" fontId="4" fillId="0" borderId="9" xfId="3" applyNumberFormat="1" applyFont="1" applyFill="1" applyBorder="1" applyAlignment="1">
      <alignment horizontal="right" vertical="center"/>
    </xf>
    <xf numFmtId="165" fontId="4" fillId="0" borderId="0" xfId="3" applyNumberFormat="1" applyFont="1" applyFill="1" applyBorder="1" applyAlignment="1">
      <alignment horizontal="right" vertical="center"/>
    </xf>
    <xf numFmtId="165" fontId="4" fillId="0" borderId="10" xfId="3" applyNumberFormat="1" applyFont="1" applyFill="1" applyBorder="1" applyAlignment="1">
      <alignment horizontal="right" vertical="center"/>
    </xf>
    <xf numFmtId="0" fontId="4" fillId="0" borderId="13" xfId="0" applyFont="1" applyFill="1" applyBorder="1"/>
    <xf numFmtId="0" fontId="4" fillId="0" borderId="14" xfId="0" applyFont="1" applyFill="1" applyBorder="1"/>
    <xf numFmtId="0" fontId="7" fillId="0" borderId="14" xfId="0" applyFont="1" applyFill="1" applyBorder="1"/>
    <xf numFmtId="0" fontId="4" fillId="0" borderId="11" xfId="0" applyFont="1" applyFill="1" applyBorder="1" applyAlignment="1">
      <alignment horizontal="center"/>
    </xf>
    <xf numFmtId="4" fontId="4" fillId="0" borderId="2" xfId="0" applyNumberFormat="1" applyFont="1" applyFill="1" applyBorder="1"/>
    <xf numFmtId="166" fontId="4" fillId="0" borderId="12" xfId="1" applyNumberFormat="1" applyFont="1" applyFill="1" applyBorder="1"/>
    <xf numFmtId="3" fontId="4" fillId="0" borderId="11" xfId="0" applyNumberFormat="1" applyFont="1" applyFill="1" applyBorder="1"/>
    <xf numFmtId="3" fontId="4" fillId="0" borderId="2" xfId="0" applyNumberFormat="1" applyFont="1" applyFill="1" applyBorder="1"/>
    <xf numFmtId="3" fontId="4" fillId="0" borderId="12" xfId="0" applyNumberFormat="1" applyFont="1" applyFill="1" applyBorder="1"/>
    <xf numFmtId="3" fontId="4" fillId="0" borderId="4" xfId="0" applyNumberFormat="1" applyFont="1" applyFill="1" applyBorder="1"/>
    <xf numFmtId="164" fontId="4" fillId="0" borderId="4" xfId="1" applyNumberFormat="1" applyFont="1" applyFill="1" applyBorder="1"/>
    <xf numFmtId="0" fontId="4" fillId="0" borderId="4" xfId="0" applyFont="1" applyFill="1" applyBorder="1"/>
    <xf numFmtId="170" fontId="4" fillId="0" borderId="9" xfId="1" applyNumberFormat="1" applyFont="1" applyBorder="1" applyAlignment="1"/>
    <xf numFmtId="170" fontId="4" fillId="0" borderId="0" xfId="1" applyNumberFormat="1" applyFont="1" applyBorder="1" applyAlignment="1"/>
    <xf numFmtId="170" fontId="4" fillId="0" borderId="5" xfId="1" applyNumberFormat="1" applyFont="1" applyBorder="1" applyAlignment="1"/>
    <xf numFmtId="170" fontId="4" fillId="0" borderId="1" xfId="1" applyNumberFormat="1" applyFont="1" applyBorder="1" applyAlignment="1"/>
    <xf numFmtId="170" fontId="4" fillId="0" borderId="6" xfId="1" applyNumberFormat="1" applyFont="1" applyBorder="1" applyAlignment="1"/>
    <xf numFmtId="170" fontId="4" fillId="0" borderId="10" xfId="1" applyNumberFormat="1" applyFont="1" applyBorder="1" applyAlignment="1"/>
    <xf numFmtId="0" fontId="10" fillId="0" borderId="4"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15" xfId="0" applyFont="1" applyFill="1" applyBorder="1" applyAlignment="1">
      <alignment horizontal="left" vertical="center" wrapText="1"/>
    </xf>
    <xf numFmtId="164" fontId="3" fillId="0" borderId="11" xfId="1" applyNumberFormat="1" applyFont="1" applyFill="1" applyBorder="1"/>
    <xf numFmtId="164" fontId="3" fillId="0" borderId="2" xfId="1" applyNumberFormat="1" applyFont="1" applyFill="1" applyBorder="1"/>
    <xf numFmtId="164" fontId="3" fillId="0" borderId="12" xfId="1" applyNumberFormat="1" applyFont="1" applyFill="1" applyBorder="1"/>
    <xf numFmtId="165" fontId="3" fillId="0" borderId="11" xfId="3" applyNumberFormat="1" applyFont="1" applyFill="1" applyBorder="1" applyAlignment="1">
      <alignment horizontal="right" vertical="center"/>
    </xf>
    <xf numFmtId="165" fontId="3" fillId="0" borderId="2" xfId="3" applyNumberFormat="1" applyFont="1" applyFill="1" applyBorder="1" applyAlignment="1">
      <alignment horizontal="right" vertical="center"/>
    </xf>
    <xf numFmtId="165" fontId="3" fillId="0" borderId="12" xfId="3" applyNumberFormat="1" applyFont="1" applyFill="1" applyBorder="1" applyAlignment="1">
      <alignment horizontal="right" vertical="center"/>
    </xf>
    <xf numFmtId="0" fontId="2" fillId="0" borderId="15" xfId="0" applyFont="1" applyFill="1" applyBorder="1" applyAlignment="1">
      <alignment horizontal="left" vertical="center"/>
    </xf>
    <xf numFmtId="0" fontId="3" fillId="0" borderId="11" xfId="0" applyFont="1" applyFill="1" applyBorder="1"/>
    <xf numFmtId="0" fontId="3" fillId="0" borderId="5" xfId="0" applyFont="1" applyBorder="1" applyAlignment="1">
      <alignment horizontal="centerContinuous" vertical="center"/>
    </xf>
    <xf numFmtId="0" fontId="3" fillId="0" borderId="1" xfId="0" applyFont="1" applyBorder="1" applyAlignment="1">
      <alignment horizontal="centerContinuous" vertical="center"/>
    </xf>
    <xf numFmtId="0" fontId="3" fillId="0" borderId="6" xfId="0" applyFont="1" applyBorder="1" applyAlignment="1">
      <alignment horizontal="centerContinuous" vertical="center"/>
    </xf>
    <xf numFmtId="0" fontId="3" fillId="0" borderId="11" xfId="0" applyFont="1" applyFill="1" applyBorder="1" applyAlignment="1">
      <alignment horizontal="center"/>
    </xf>
    <xf numFmtId="0" fontId="3" fillId="0" borderId="12" xfId="0" applyFont="1" applyFill="1" applyBorder="1" applyAlignment="1">
      <alignment horizontal="center"/>
    </xf>
    <xf numFmtId="0" fontId="9" fillId="0" borderId="0" xfId="0" applyNumberFormat="1" applyFont="1" applyFill="1" applyAlignment="1" applyProtection="1">
      <alignment horizontal="left" vertical="top"/>
    </xf>
    <xf numFmtId="0" fontId="7" fillId="0" borderId="0" xfId="0" applyNumberFormat="1" applyFont="1" applyFill="1" applyAlignment="1" applyProtection="1">
      <alignment vertical="top"/>
    </xf>
    <xf numFmtId="168" fontId="7" fillId="0" borderId="0" xfId="0" applyNumberFormat="1" applyFont="1" applyFill="1" applyAlignment="1" applyProtection="1">
      <alignment vertical="top"/>
    </xf>
    <xf numFmtId="164" fontId="3" fillId="0" borderId="11" xfId="1" applyNumberFormat="1" applyFont="1" applyFill="1" applyBorder="1" applyAlignment="1">
      <alignment horizontal="center"/>
    </xf>
    <xf numFmtId="3" fontId="3" fillId="0" borderId="5" xfId="0" applyNumberFormat="1" applyFont="1" applyFill="1" applyBorder="1" applyAlignment="1">
      <alignment horizontal="center"/>
    </xf>
    <xf numFmtId="3" fontId="3" fillId="0" borderId="1" xfId="0" applyNumberFormat="1" applyFont="1" applyFill="1" applyBorder="1" applyAlignment="1">
      <alignment horizontal="center"/>
    </xf>
    <xf numFmtId="3" fontId="3" fillId="0" borderId="6" xfId="0" applyNumberFormat="1" applyFont="1" applyFill="1" applyBorder="1" applyAlignment="1">
      <alignment horizontal="center"/>
    </xf>
    <xf numFmtId="0" fontId="9" fillId="0" borderId="11" xfId="5" applyNumberFormat="1" applyFont="1" applyFill="1" applyBorder="1" applyAlignment="1" applyProtection="1">
      <alignment horizontal="centerContinuous" vertical="top"/>
    </xf>
    <xf numFmtId="0" fontId="9" fillId="0" borderId="12" xfId="5" applyNumberFormat="1" applyFont="1" applyFill="1" applyBorder="1" applyAlignment="1" applyProtection="1">
      <alignment horizontal="centerContinuous" vertical="top"/>
    </xf>
    <xf numFmtId="3" fontId="3" fillId="0" borderId="4" xfId="0" applyNumberFormat="1" applyFont="1" applyFill="1" applyBorder="1" applyAlignment="1">
      <alignment horizontal="center"/>
    </xf>
    <xf numFmtId="3" fontId="3" fillId="0" borderId="5" xfId="0" applyNumberFormat="1" applyFont="1" applyFill="1" applyBorder="1" applyAlignment="1">
      <alignment horizontal="centerContinuous"/>
    </xf>
    <xf numFmtId="3" fontId="4" fillId="0" borderId="6" xfId="0" applyNumberFormat="1" applyFont="1" applyFill="1" applyBorder="1" applyAlignment="1">
      <alignment horizontal="centerContinuous"/>
    </xf>
    <xf numFmtId="3" fontId="3" fillId="0" borderId="11" xfId="0" applyNumberFormat="1" applyFont="1" applyFill="1" applyBorder="1" applyAlignment="1">
      <alignment horizontal="center"/>
    </xf>
    <xf numFmtId="3" fontId="3" fillId="0" borderId="2" xfId="0" applyNumberFormat="1" applyFont="1" applyFill="1" applyBorder="1" applyAlignment="1">
      <alignment horizontal="center"/>
    </xf>
    <xf numFmtId="3" fontId="3" fillId="0" borderId="12" xfId="0" applyNumberFormat="1" applyFont="1" applyFill="1" applyBorder="1" applyAlignment="1">
      <alignment horizontal="center"/>
    </xf>
    <xf numFmtId="0" fontId="4" fillId="0" borderId="7" xfId="0" applyFont="1" applyFill="1" applyBorder="1" applyAlignment="1">
      <alignment horizontal="center"/>
    </xf>
    <xf numFmtId="0" fontId="4" fillId="0" borderId="8" xfId="0" applyFont="1" applyFill="1" applyBorder="1" applyAlignment="1">
      <alignment horizontal="center"/>
    </xf>
    <xf numFmtId="164" fontId="3" fillId="0" borderId="7" xfId="1" applyNumberFormat="1" applyFont="1" applyFill="1" applyBorder="1" applyAlignment="1">
      <alignment horizontal="center"/>
    </xf>
    <xf numFmtId="3" fontId="4" fillId="0" borderId="11" xfId="0" applyNumberFormat="1" applyFont="1" applyFill="1" applyBorder="1" applyAlignment="1">
      <alignment horizontal="center"/>
    </xf>
    <xf numFmtId="3" fontId="4" fillId="0" borderId="12" xfId="0" applyNumberFormat="1" applyFont="1" applyFill="1" applyBorder="1" applyAlignment="1">
      <alignment horizontal="center"/>
    </xf>
    <xf numFmtId="3" fontId="4" fillId="0" borderId="2" xfId="0" applyNumberFormat="1" applyFont="1" applyFill="1" applyBorder="1" applyAlignment="1">
      <alignment horizontal="center"/>
    </xf>
    <xf numFmtId="3" fontId="4" fillId="0" borderId="4" xfId="0" applyNumberFormat="1" applyFont="1" applyFill="1" applyBorder="1" applyAlignment="1">
      <alignment horizontal="center"/>
    </xf>
    <xf numFmtId="3" fontId="4" fillId="0" borderId="16" xfId="0" applyNumberFormat="1" applyFont="1" applyFill="1" applyBorder="1"/>
    <xf numFmtId="0" fontId="4" fillId="0" borderId="5" xfId="0" applyFont="1" applyBorder="1" applyAlignment="1">
      <alignment horizontal="centerContinuous" vertical="center" wrapText="1"/>
    </xf>
    <xf numFmtId="0" fontId="4" fillId="0" borderId="1" xfId="0" applyFont="1" applyBorder="1" applyAlignment="1">
      <alignment horizontal="centerContinuous" vertical="center" wrapText="1"/>
    </xf>
    <xf numFmtId="0" fontId="4" fillId="0" borderId="6" xfId="0" applyFont="1" applyBorder="1" applyAlignment="1">
      <alignment horizontal="centerContinuous" vertical="center" wrapText="1"/>
    </xf>
    <xf numFmtId="0" fontId="19" fillId="0" borderId="0" xfId="0" applyFont="1"/>
    <xf numFmtId="0" fontId="7" fillId="0" borderId="0" xfId="0" applyFont="1" applyBorder="1" applyAlignment="1">
      <alignment horizontal="center" vertical="center"/>
    </xf>
    <xf numFmtId="0" fontId="9" fillId="0" borderId="0" xfId="0" applyFont="1"/>
    <xf numFmtId="0" fontId="22" fillId="0" borderId="0" xfId="0" applyFont="1"/>
    <xf numFmtId="1" fontId="19" fillId="0" borderId="0" xfId="0" applyNumberFormat="1" applyFont="1"/>
    <xf numFmtId="165" fontId="3" fillId="0" borderId="5" xfId="1" applyNumberFormat="1" applyFont="1" applyBorder="1"/>
    <xf numFmtId="165" fontId="3" fillId="0" borderId="1" xfId="1" applyNumberFormat="1" applyFont="1" applyBorder="1"/>
    <xf numFmtId="165" fontId="3" fillId="0" borderId="6" xfId="1" applyNumberFormat="1" applyFont="1" applyBorder="1"/>
    <xf numFmtId="0" fontId="4" fillId="0" borderId="2" xfId="0" applyFont="1" applyBorder="1" applyAlignment="1">
      <alignment horizontal="center"/>
    </xf>
    <xf numFmtId="164" fontId="4" fillId="0" borderId="2" xfId="1" applyNumberFormat="1" applyFont="1" applyBorder="1" applyAlignment="1">
      <alignment horizontal="center"/>
    </xf>
    <xf numFmtId="1" fontId="19" fillId="2" borderId="0" xfId="0" applyNumberFormat="1" applyFont="1" applyFill="1" applyBorder="1"/>
    <xf numFmtId="0" fontId="19" fillId="2" borderId="0" xfId="0" applyFont="1" applyFill="1" applyBorder="1" applyAlignment="1">
      <alignment horizontal="centerContinuous"/>
    </xf>
    <xf numFmtId="0" fontId="4"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7" xfId="0" applyFont="1" applyBorder="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Border="1" applyAlignment="1">
      <alignment horizontal="center" vertical="center"/>
    </xf>
    <xf numFmtId="164" fontId="14" fillId="0" borderId="11" xfId="1" applyNumberFormat="1" applyFont="1" applyFill="1" applyBorder="1" applyAlignment="1">
      <alignment horizontal="center"/>
    </xf>
    <xf numFmtId="164" fontId="14" fillId="0" borderId="7" xfId="1" applyNumberFormat="1" applyFont="1" applyFill="1" applyBorder="1" applyAlignment="1">
      <alignment horizontal="center"/>
    </xf>
    <xf numFmtId="170" fontId="4" fillId="0" borderId="5" xfId="1" applyNumberFormat="1" applyFont="1" applyFill="1" applyBorder="1"/>
    <xf numFmtId="170" fontId="4" fillId="0" borderId="1" xfId="1" applyNumberFormat="1" applyFont="1" applyFill="1" applyBorder="1"/>
    <xf numFmtId="170" fontId="4" fillId="0" borderId="6" xfId="1" applyNumberFormat="1" applyFont="1" applyFill="1" applyBorder="1"/>
    <xf numFmtId="170" fontId="4" fillId="0" borderId="9" xfId="1" applyNumberFormat="1" applyFont="1" applyFill="1" applyBorder="1"/>
    <xf numFmtId="170" fontId="4" fillId="0" borderId="0" xfId="1" applyNumberFormat="1" applyFont="1" applyFill="1" applyBorder="1"/>
    <xf numFmtId="170" fontId="4" fillId="0" borderId="10" xfId="1" applyNumberFormat="1" applyFont="1" applyFill="1" applyBorder="1"/>
    <xf numFmtId="170" fontId="4" fillId="0" borderId="7" xfId="1" applyNumberFormat="1" applyFont="1" applyFill="1" applyBorder="1"/>
    <xf numFmtId="170" fontId="4" fillId="0" borderId="3" xfId="1" applyNumberFormat="1" applyFont="1" applyFill="1" applyBorder="1"/>
    <xf numFmtId="170" fontId="4" fillId="0" borderId="8" xfId="1" applyNumberFormat="1" applyFont="1" applyFill="1" applyBorder="1"/>
    <xf numFmtId="0" fontId="2" fillId="0" borderId="9" xfId="0" applyFont="1" applyFill="1" applyBorder="1" applyAlignment="1">
      <alignment horizontal="center" vertical="center"/>
    </xf>
    <xf numFmtId="0" fontId="2" fillId="0" borderId="10" xfId="0" applyFont="1" applyFill="1" applyBorder="1" applyAlignment="1">
      <alignment horizontal="center" vertical="center"/>
    </xf>
    <xf numFmtId="0" fontId="27" fillId="0" borderId="0" xfId="0" applyFont="1" applyFill="1" applyBorder="1" applyAlignment="1">
      <alignment horizontal="right" wrapText="1"/>
    </xf>
    <xf numFmtId="0" fontId="27" fillId="0" borderId="1" xfId="0" applyFont="1" applyFill="1" applyBorder="1" applyAlignment="1">
      <alignment vertical="center"/>
    </xf>
    <xf numFmtId="0" fontId="27" fillId="0" borderId="0" xfId="0" applyFont="1" applyFill="1" applyBorder="1" applyAlignment="1">
      <alignment vertical="center"/>
    </xf>
    <xf numFmtId="0" fontId="0" fillId="0" borderId="0" xfId="0" applyFont="1" applyFill="1"/>
    <xf numFmtId="0" fontId="24" fillId="0" borderId="9" xfId="0" applyFont="1" applyFill="1" applyBorder="1" applyAlignment="1">
      <alignment horizontal="center" vertical="center"/>
    </xf>
    <xf numFmtId="0" fontId="0" fillId="0" borderId="0" xfId="0" applyFont="1"/>
    <xf numFmtId="0" fontId="21" fillId="0" borderId="0" xfId="0" applyFont="1"/>
    <xf numFmtId="0" fontId="14" fillId="0" borderId="0" xfId="0" applyFont="1"/>
    <xf numFmtId="0" fontId="21" fillId="0" borderId="0" xfId="0" applyFont="1" applyAlignment="1"/>
    <xf numFmtId="164" fontId="21" fillId="0" borderId="0" xfId="1" applyNumberFormat="1" applyFont="1" applyBorder="1"/>
    <xf numFmtId="0" fontId="28" fillId="0" borderId="0" xfId="0" applyFont="1" applyBorder="1" applyAlignment="1"/>
    <xf numFmtId="0" fontId="21" fillId="0" borderId="7"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8" xfId="0" applyFont="1" applyBorder="1" applyAlignment="1">
      <alignment horizontal="center" vertical="center" wrapText="1"/>
    </xf>
    <xf numFmtId="164" fontId="21" fillId="0" borderId="9" xfId="1" applyNumberFormat="1" applyFont="1" applyBorder="1"/>
    <xf numFmtId="164" fontId="21" fillId="0" borderId="10" xfId="1" applyNumberFormat="1" applyFont="1" applyBorder="1"/>
    <xf numFmtId="165" fontId="21" fillId="0" borderId="5" xfId="1" applyNumberFormat="1" applyFont="1" applyBorder="1"/>
    <xf numFmtId="165" fontId="21" fillId="0" borderId="1" xfId="1" applyNumberFormat="1" applyFont="1" applyBorder="1"/>
    <xf numFmtId="165" fontId="21" fillId="0" borderId="6" xfId="1" applyNumberFormat="1" applyFont="1" applyBorder="1"/>
    <xf numFmtId="165" fontId="21" fillId="0" borderId="9" xfId="1" applyNumberFormat="1" applyFont="1" applyBorder="1"/>
    <xf numFmtId="165" fontId="21" fillId="0" borderId="0" xfId="1" applyNumberFormat="1" applyFont="1" applyBorder="1"/>
    <xf numFmtId="165" fontId="21" fillId="0" borderId="10" xfId="1" applyNumberFormat="1" applyFont="1" applyBorder="1"/>
    <xf numFmtId="165" fontId="21" fillId="0" borderId="7" xfId="1" applyNumberFormat="1" applyFont="1" applyBorder="1"/>
    <xf numFmtId="165" fontId="21" fillId="0" borderId="3" xfId="1" applyNumberFormat="1" applyFont="1" applyBorder="1"/>
    <xf numFmtId="165" fontId="21" fillId="0" borderId="8" xfId="1" applyNumberFormat="1" applyFont="1" applyBorder="1"/>
    <xf numFmtId="164" fontId="21" fillId="0" borderId="7" xfId="1" applyNumberFormat="1" applyFont="1" applyBorder="1"/>
    <xf numFmtId="164" fontId="21" fillId="0" borderId="3" xfId="1" applyNumberFormat="1" applyFont="1" applyBorder="1"/>
    <xf numFmtId="164" fontId="21" fillId="0" borderId="8" xfId="1" applyNumberFormat="1" applyFont="1" applyBorder="1"/>
    <xf numFmtId="164" fontId="21" fillId="0" borderId="0" xfId="1" applyNumberFormat="1" applyFont="1" applyBorder="1" applyAlignment="1">
      <alignment horizontal="center"/>
    </xf>
    <xf numFmtId="0" fontId="21" fillId="0" borderId="0" xfId="0" applyFont="1" applyBorder="1" applyAlignment="1">
      <alignment horizontal="center"/>
    </xf>
    <xf numFmtId="0" fontId="21" fillId="0" borderId="0" xfId="0" applyFont="1" applyBorder="1"/>
    <xf numFmtId="0" fontId="14" fillId="0" borderId="10" xfId="0" applyFont="1" applyBorder="1" applyAlignment="1">
      <alignment horizontal="center"/>
    </xf>
    <xf numFmtId="165" fontId="21" fillId="0" borderId="9" xfId="1" applyNumberFormat="1" applyFont="1" applyBorder="1" applyAlignment="1">
      <alignment horizontal="right"/>
    </xf>
    <xf numFmtId="165" fontId="21" fillId="0" borderId="0" xfId="1" applyNumberFormat="1" applyFont="1" applyBorder="1" applyAlignment="1">
      <alignment horizontal="right"/>
    </xf>
    <xf numFmtId="165" fontId="21" fillId="0" borderId="10" xfId="1" applyNumberFormat="1" applyFont="1" applyBorder="1" applyAlignment="1">
      <alignment horizontal="right"/>
    </xf>
    <xf numFmtId="0" fontId="27" fillId="0" borderId="3" xfId="0" applyFont="1" applyFill="1" applyBorder="1" applyAlignment="1">
      <alignment vertical="center"/>
    </xf>
    <xf numFmtId="165" fontId="21" fillId="0" borderId="7" xfId="1" applyNumberFormat="1" applyFont="1" applyBorder="1" applyAlignment="1">
      <alignment horizontal="right"/>
    </xf>
    <xf numFmtId="165" fontId="21" fillId="0" borderId="3" xfId="1" applyNumberFormat="1" applyFont="1" applyBorder="1" applyAlignment="1">
      <alignment horizontal="right"/>
    </xf>
    <xf numFmtId="165" fontId="21" fillId="0" borderId="8" xfId="1" applyNumberFormat="1" applyFont="1" applyBorder="1" applyAlignment="1">
      <alignment horizontal="right"/>
    </xf>
    <xf numFmtId="0" fontId="28" fillId="0" borderId="0" xfId="0" applyFont="1" applyBorder="1" applyAlignment="1">
      <alignment horizontal="center"/>
    </xf>
    <xf numFmtId="0" fontId="21" fillId="0" borderId="3" xfId="0" applyFont="1" applyBorder="1" applyAlignment="1">
      <alignment horizontal="center"/>
    </xf>
    <xf numFmtId="0" fontId="21" fillId="0" borderId="8" xfId="0" applyFont="1" applyBorder="1" applyAlignment="1">
      <alignment horizontal="center"/>
    </xf>
    <xf numFmtId="165" fontId="21" fillId="0" borderId="9" xfId="0" applyNumberFormat="1" applyFont="1" applyBorder="1"/>
    <xf numFmtId="165" fontId="21" fillId="0" borderId="0" xfId="0" applyNumberFormat="1" applyFont="1" applyBorder="1"/>
    <xf numFmtId="165" fontId="21" fillId="0" borderId="10" xfId="0" applyNumberFormat="1" applyFont="1" applyBorder="1"/>
    <xf numFmtId="165" fontId="21" fillId="0" borderId="7" xfId="0" applyNumberFormat="1" applyFont="1" applyBorder="1"/>
    <xf numFmtId="165" fontId="21" fillId="0" borderId="3" xfId="0" applyNumberFormat="1" applyFont="1" applyBorder="1"/>
    <xf numFmtId="165" fontId="21" fillId="0" borderId="8" xfId="0" applyNumberFormat="1" applyFont="1" applyBorder="1"/>
    <xf numFmtId="0" fontId="29" fillId="0" borderId="11"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5" xfId="0" applyFont="1" applyFill="1" applyBorder="1" applyAlignment="1">
      <alignment horizontal="center" vertical="center"/>
    </xf>
    <xf numFmtId="0" fontId="29" fillId="0" borderId="1" xfId="0" applyFont="1" applyFill="1" applyBorder="1" applyAlignment="1">
      <alignment horizontal="center" vertical="center"/>
    </xf>
    <xf numFmtId="0" fontId="29" fillId="0" borderId="6" xfId="0" applyFont="1" applyFill="1" applyBorder="1" applyAlignment="1">
      <alignment horizontal="center" vertical="center"/>
    </xf>
    <xf numFmtId="165" fontId="21" fillId="0" borderId="5" xfId="0" applyNumberFormat="1" applyFont="1" applyFill="1" applyBorder="1"/>
    <xf numFmtId="165" fontId="21" fillId="0" borderId="1" xfId="0" applyNumberFormat="1" applyFont="1" applyFill="1" applyBorder="1"/>
    <xf numFmtId="165" fontId="21" fillId="0" borderId="6" xfId="0" applyNumberFormat="1" applyFont="1" applyFill="1" applyBorder="1"/>
    <xf numFmtId="165" fontId="21" fillId="0" borderId="9" xfId="0" applyNumberFormat="1" applyFont="1" applyFill="1" applyBorder="1"/>
    <xf numFmtId="165" fontId="21" fillId="0" borderId="0" xfId="0" applyNumberFormat="1" applyFont="1" applyFill="1" applyBorder="1"/>
    <xf numFmtId="165" fontId="21" fillId="0" borderId="10" xfId="0" applyNumberFormat="1" applyFont="1" applyFill="1" applyBorder="1"/>
    <xf numFmtId="165" fontId="21" fillId="0" borderId="11" xfId="0" applyNumberFormat="1" applyFont="1" applyFill="1" applyBorder="1"/>
    <xf numFmtId="165" fontId="21" fillId="0" borderId="2" xfId="0" applyNumberFormat="1" applyFont="1" applyFill="1" applyBorder="1"/>
    <xf numFmtId="165" fontId="21" fillId="0" borderId="12" xfId="0" applyNumberFormat="1" applyFont="1" applyFill="1" applyBorder="1"/>
    <xf numFmtId="0" fontId="16" fillId="0" borderId="0" xfId="0" applyFont="1" applyFill="1"/>
    <xf numFmtId="0" fontId="31" fillId="0" borderId="0" xfId="0" applyFont="1" applyFill="1"/>
    <xf numFmtId="0" fontId="31" fillId="0" borderId="0" xfId="0" applyFont="1" applyFill="1" applyBorder="1"/>
    <xf numFmtId="0" fontId="31" fillId="0" borderId="10" xfId="0" applyFont="1" applyFill="1" applyBorder="1"/>
    <xf numFmtId="164" fontId="10" fillId="0" borderId="11" xfId="1" applyNumberFormat="1" applyFont="1" applyFill="1" applyBorder="1" applyAlignment="1">
      <alignment vertical="center"/>
    </xf>
    <xf numFmtId="164" fontId="10" fillId="0" borderId="2" xfId="1" applyNumberFormat="1" applyFont="1" applyFill="1" applyBorder="1" applyAlignment="1">
      <alignment vertical="center"/>
    </xf>
    <xf numFmtId="164" fontId="10" fillId="0" borderId="12" xfId="1" applyNumberFormat="1" applyFont="1" applyFill="1" applyBorder="1" applyAlignment="1">
      <alignment vertical="center"/>
    </xf>
    <xf numFmtId="0" fontId="9" fillId="0" borderId="4" xfId="0" applyFont="1" applyFill="1" applyBorder="1" applyAlignment="1">
      <alignment vertical="center"/>
    </xf>
    <xf numFmtId="0" fontId="3" fillId="0" borderId="5" xfId="0" applyFont="1" applyFill="1" applyBorder="1" applyAlignment="1">
      <alignment horizontal="center"/>
    </xf>
    <xf numFmtId="0" fontId="3" fillId="0" borderId="1" xfId="0" applyFont="1" applyFill="1" applyBorder="1" applyAlignment="1">
      <alignment horizontal="center"/>
    </xf>
    <xf numFmtId="0" fontId="3" fillId="0" borderId="6" xfId="0" applyFont="1" applyFill="1" applyBorder="1" applyAlignment="1">
      <alignment horizontal="center"/>
    </xf>
    <xf numFmtId="0" fontId="16" fillId="2" borderId="11" xfId="0" applyFont="1" applyFill="1" applyBorder="1" applyAlignment="1">
      <alignment horizontal="center"/>
    </xf>
    <xf numFmtId="0" fontId="16" fillId="2" borderId="12" xfId="0" applyFont="1" applyFill="1" applyBorder="1" applyAlignment="1">
      <alignment horizontal="center"/>
    </xf>
    <xf numFmtId="164" fontId="16" fillId="2" borderId="11" xfId="1" applyNumberFormat="1" applyFont="1" applyFill="1" applyBorder="1" applyAlignment="1">
      <alignment horizontal="center"/>
    </xf>
    <xf numFmtId="3" fontId="16" fillId="2" borderId="5" xfId="0" applyNumberFormat="1" applyFont="1" applyFill="1" applyBorder="1" applyAlignment="1">
      <alignment horizontal="center"/>
    </xf>
    <xf numFmtId="3" fontId="16" fillId="2" borderId="1" xfId="0" applyNumberFormat="1" applyFont="1" applyFill="1" applyBorder="1" applyAlignment="1">
      <alignment horizontal="center"/>
    </xf>
    <xf numFmtId="3" fontId="16" fillId="2" borderId="6" xfId="0" applyNumberFormat="1" applyFont="1" applyFill="1" applyBorder="1" applyAlignment="1">
      <alignment horizontal="center"/>
    </xf>
    <xf numFmtId="0" fontId="34" fillId="2" borderId="11" xfId="5" applyNumberFormat="1" applyFont="1" applyFill="1" applyBorder="1" applyAlignment="1" applyProtection="1">
      <alignment horizontal="centerContinuous" vertical="top"/>
    </xf>
    <xf numFmtId="0" fontId="34" fillId="2" borderId="12" xfId="5" applyNumberFormat="1" applyFont="1" applyFill="1" applyBorder="1" applyAlignment="1" applyProtection="1">
      <alignment horizontal="centerContinuous" vertical="top"/>
    </xf>
    <xf numFmtId="3" fontId="16" fillId="2" borderId="4" xfId="0" applyNumberFormat="1" applyFont="1" applyFill="1" applyBorder="1" applyAlignment="1">
      <alignment horizontal="center"/>
    </xf>
    <xf numFmtId="3" fontId="16" fillId="2" borderId="5" xfId="0" applyNumberFormat="1" applyFont="1" applyFill="1" applyBorder="1" applyAlignment="1">
      <alignment horizontal="centerContinuous"/>
    </xf>
    <xf numFmtId="3" fontId="31" fillId="2" borderId="6" xfId="0" applyNumberFormat="1" applyFont="1" applyFill="1" applyBorder="1" applyAlignment="1">
      <alignment horizontal="centerContinuous"/>
    </xf>
    <xf numFmtId="0" fontId="31" fillId="2" borderId="0" xfId="0" applyFont="1" applyFill="1"/>
    <xf numFmtId="3" fontId="31" fillId="2" borderId="1" xfId="0" applyNumberFormat="1" applyFont="1" applyFill="1" applyBorder="1" applyAlignment="1">
      <alignment horizontal="centerContinuous"/>
    </xf>
    <xf numFmtId="3" fontId="16" fillId="2" borderId="11" xfId="0" applyNumberFormat="1" applyFont="1" applyFill="1" applyBorder="1" applyAlignment="1">
      <alignment horizontal="center"/>
    </xf>
    <xf numFmtId="3" fontId="16" fillId="2" borderId="2" xfId="0" applyNumberFormat="1" applyFont="1" applyFill="1" applyBorder="1" applyAlignment="1">
      <alignment horizontal="center"/>
    </xf>
    <xf numFmtId="0" fontId="31" fillId="2" borderId="0" xfId="0" applyFont="1" applyFill="1" applyBorder="1" applyAlignment="1">
      <alignment horizontal="center"/>
    </xf>
    <xf numFmtId="0" fontId="31" fillId="2" borderId="0" xfId="0" applyFont="1" applyFill="1" applyAlignment="1">
      <alignment horizontal="center"/>
    </xf>
    <xf numFmtId="0" fontId="7" fillId="2" borderId="0" xfId="5" applyNumberFormat="1" applyFont="1" applyFill="1" applyAlignment="1" applyProtection="1">
      <alignment horizontal="left" vertical="top"/>
    </xf>
    <xf numFmtId="0" fontId="35" fillId="0" borderId="9" xfId="0" applyFont="1" applyFill="1" applyBorder="1" applyAlignment="1">
      <alignment vertical="center" wrapText="1"/>
    </xf>
    <xf numFmtId="0" fontId="26" fillId="0" borderId="0" xfId="0" applyFont="1" applyBorder="1" applyAlignment="1">
      <alignment vertical="center" wrapText="1"/>
    </xf>
    <xf numFmtId="0" fontId="26" fillId="0" borderId="10" xfId="0" applyFont="1" applyBorder="1" applyAlignment="1">
      <alignment vertical="center"/>
    </xf>
    <xf numFmtId="0" fontId="26" fillId="0" borderId="5" xfId="0" applyFont="1" applyBorder="1" applyAlignment="1">
      <alignment horizontal="center" vertical="center"/>
    </xf>
    <xf numFmtId="0" fontId="26" fillId="0" borderId="1" xfId="0" applyFont="1" applyBorder="1" applyAlignment="1">
      <alignment horizontal="center" vertical="center"/>
    </xf>
    <xf numFmtId="0" fontId="26" fillId="0" borderId="6" xfId="0" applyFont="1" applyBorder="1" applyAlignment="1">
      <alignment horizontal="center" vertical="center"/>
    </xf>
    <xf numFmtId="44" fontId="33" fillId="0" borderId="5" xfId="2" applyFont="1" applyBorder="1" applyAlignment="1">
      <alignment horizontal="center" vertical="center"/>
    </xf>
    <xf numFmtId="44" fontId="33" fillId="0" borderId="1" xfId="2" applyFont="1" applyBorder="1" applyAlignment="1">
      <alignment horizontal="center" vertical="center"/>
    </xf>
    <xf numFmtId="44" fontId="33" fillId="0" borderId="6" xfId="2" applyFont="1" applyBorder="1" applyAlignment="1">
      <alignment horizontal="center" vertical="center"/>
    </xf>
    <xf numFmtId="44" fontId="33" fillId="0" borderId="2" xfId="2" applyFont="1" applyFill="1" applyBorder="1" applyAlignment="1">
      <alignment horizontal="left"/>
    </xf>
    <xf numFmtId="164" fontId="33" fillId="0" borderId="0" xfId="1" applyNumberFormat="1" applyFont="1" applyBorder="1"/>
    <xf numFmtId="165" fontId="36" fillId="0" borderId="11" xfId="1" applyNumberFormat="1" applyFont="1" applyBorder="1"/>
    <xf numFmtId="165" fontId="36" fillId="0" borderId="2" xfId="1" applyNumberFormat="1" applyFont="1" applyBorder="1"/>
    <xf numFmtId="165" fontId="36" fillId="0" borderId="12" xfId="1" applyNumberFormat="1" applyFont="1" applyBorder="1"/>
    <xf numFmtId="0" fontId="36" fillId="0" borderId="0" xfId="0" applyFont="1"/>
    <xf numFmtId="0" fontId="31" fillId="0" borderId="0" xfId="0" applyFont="1"/>
    <xf numFmtId="171" fontId="4" fillId="0" borderId="9" xfId="1" applyNumberFormat="1" applyFont="1" applyBorder="1" applyAlignment="1">
      <alignment horizontal="right" vertical="center" wrapText="1"/>
    </xf>
    <xf numFmtId="171" fontId="4" fillId="0" borderId="14" xfId="1" applyNumberFormat="1" applyFont="1" applyBorder="1" applyAlignment="1">
      <alignment horizontal="right" vertical="center" wrapText="1"/>
    </xf>
    <xf numFmtId="171" fontId="4" fillId="0" borderId="13" xfId="1" applyNumberFormat="1" applyFont="1" applyBorder="1" applyAlignment="1">
      <alignment horizontal="right" vertical="center" wrapText="1"/>
    </xf>
    <xf numFmtId="171" fontId="4" fillId="0" borderId="1" xfId="1" applyNumberFormat="1" applyFont="1" applyBorder="1" applyAlignment="1">
      <alignment horizontal="right" vertical="center" wrapText="1"/>
    </xf>
    <xf numFmtId="0" fontId="9" fillId="0" borderId="11" xfId="0" applyFont="1" applyFill="1" applyBorder="1" applyAlignment="1">
      <alignment vertical="center"/>
    </xf>
    <xf numFmtId="0" fontId="16" fillId="0" borderId="5" xfId="0" applyFont="1" applyBorder="1" applyAlignment="1">
      <alignment horizontal="center" vertical="center"/>
    </xf>
    <xf numFmtId="0" fontId="16" fillId="0" borderId="1" xfId="0" applyFont="1" applyBorder="1" applyAlignment="1">
      <alignment horizontal="center" vertical="center"/>
    </xf>
    <xf numFmtId="0" fontId="16" fillId="0" borderId="6" xfId="0" applyFont="1" applyBorder="1" applyAlignment="1">
      <alignment horizontal="center" vertical="center"/>
    </xf>
    <xf numFmtId="0" fontId="37" fillId="0" borderId="0" xfId="0" applyFont="1" applyFill="1" applyBorder="1" applyAlignment="1">
      <alignment horizontal="right" wrapText="1"/>
    </xf>
    <xf numFmtId="164" fontId="14" fillId="0" borderId="11" xfId="1" applyNumberFormat="1" applyFont="1" applyBorder="1"/>
    <xf numFmtId="164" fontId="14" fillId="0" borderId="2" xfId="1" applyNumberFormat="1" applyFont="1" applyBorder="1"/>
    <xf numFmtId="164" fontId="14" fillId="0" borderId="12" xfId="1" applyNumberFormat="1" applyFont="1" applyBorder="1"/>
    <xf numFmtId="0" fontId="24" fillId="0" borderId="4" xfId="0" applyFont="1" applyFill="1" applyBorder="1" applyAlignment="1">
      <alignment vertical="center"/>
    </xf>
    <xf numFmtId="0" fontId="16" fillId="0" borderId="9" xfId="0" applyFont="1" applyBorder="1" applyAlignment="1">
      <alignment horizontal="center" vertical="center"/>
    </xf>
    <xf numFmtId="0" fontId="16" fillId="0" borderId="0" xfId="0" applyFont="1" applyBorder="1" applyAlignment="1">
      <alignment horizontal="center" vertical="center"/>
    </xf>
    <xf numFmtId="0" fontId="16" fillId="0" borderId="10" xfId="0" applyFont="1" applyBorder="1" applyAlignment="1">
      <alignment horizontal="center" vertical="center"/>
    </xf>
    <xf numFmtId="0" fontId="16" fillId="0" borderId="10" xfId="0" applyFont="1" applyBorder="1" applyAlignment="1">
      <alignment horizontal="center"/>
    </xf>
    <xf numFmtId="0" fontId="38" fillId="2" borderId="0" xfId="0" applyFont="1" applyFill="1"/>
    <xf numFmtId="4" fontId="38" fillId="2" borderId="0" xfId="0" applyNumberFormat="1" applyFont="1" applyFill="1"/>
    <xf numFmtId="164" fontId="39" fillId="2" borderId="0" xfId="1" applyNumberFormat="1" applyFont="1" applyFill="1"/>
    <xf numFmtId="3" fontId="31" fillId="2" borderId="0" xfId="0" applyNumberFormat="1" applyFont="1" applyFill="1" applyBorder="1"/>
    <xf numFmtId="0" fontId="31" fillId="2" borderId="0" xfId="0" applyFont="1" applyFill="1" applyBorder="1"/>
    <xf numFmtId="0" fontId="40" fillId="2" borderId="0" xfId="0" applyFont="1" applyFill="1"/>
    <xf numFmtId="4" fontId="40" fillId="2" borderId="0" xfId="0" applyNumberFormat="1" applyFont="1" applyFill="1"/>
    <xf numFmtId="164" fontId="40" fillId="2" borderId="0" xfId="1" applyNumberFormat="1" applyFont="1" applyFill="1"/>
    <xf numFmtId="166" fontId="40" fillId="2" borderId="0" xfId="1" applyNumberFormat="1" applyFont="1" applyFill="1"/>
    <xf numFmtId="3" fontId="40" fillId="2" borderId="0" xfId="0" applyNumberFormat="1" applyFont="1" applyFill="1"/>
    <xf numFmtId="3" fontId="16" fillId="2" borderId="1" xfId="0" applyNumberFormat="1" applyFont="1" applyFill="1" applyBorder="1" applyAlignment="1">
      <alignment horizontal="centerContinuous"/>
    </xf>
    <xf numFmtId="164" fontId="16" fillId="2" borderId="4" xfId="1" applyNumberFormat="1" applyFont="1" applyFill="1" applyBorder="1" applyAlignment="1">
      <alignment horizontal="center"/>
    </xf>
    <xf numFmtId="0" fontId="31" fillId="2" borderId="7" xfId="0" applyFont="1" applyFill="1" applyBorder="1" applyAlignment="1">
      <alignment horizontal="center"/>
    </xf>
    <xf numFmtId="0" fontId="31" fillId="2" borderId="8" xfId="0" applyFont="1" applyFill="1" applyBorder="1" applyAlignment="1">
      <alignment horizontal="center"/>
    </xf>
    <xf numFmtId="164" fontId="16" fillId="2" borderId="7" xfId="1" applyNumberFormat="1" applyFont="1" applyFill="1" applyBorder="1" applyAlignment="1">
      <alignment horizontal="center"/>
    </xf>
    <xf numFmtId="3" fontId="31" fillId="2" borderId="11" xfId="0" applyNumberFormat="1" applyFont="1" applyFill="1" applyBorder="1" applyAlignment="1">
      <alignment horizontal="center"/>
    </xf>
    <xf numFmtId="3" fontId="31" fillId="2" borderId="12" xfId="0" applyNumberFormat="1" applyFont="1" applyFill="1" applyBorder="1" applyAlignment="1">
      <alignment horizontal="center"/>
    </xf>
    <xf numFmtId="3" fontId="31" fillId="2" borderId="2" xfId="0" applyNumberFormat="1" applyFont="1" applyFill="1" applyBorder="1" applyAlignment="1">
      <alignment horizontal="center"/>
    </xf>
    <xf numFmtId="3" fontId="31" fillId="2" borderId="4" xfId="0" applyNumberFormat="1" applyFont="1" applyFill="1" applyBorder="1" applyAlignment="1">
      <alignment horizontal="center"/>
    </xf>
    <xf numFmtId="0" fontId="31" fillId="2" borderId="9" xfId="0" applyFont="1" applyFill="1" applyBorder="1"/>
    <xf numFmtId="0" fontId="31" fillId="2" borderId="10" xfId="0" applyFont="1" applyFill="1" applyBorder="1"/>
    <xf numFmtId="4" fontId="31" fillId="2" borderId="0" xfId="0" applyNumberFormat="1" applyFont="1" applyFill="1"/>
    <xf numFmtId="164" fontId="31" fillId="2" borderId="9" xfId="1" applyNumberFormat="1" applyFont="1" applyFill="1" applyBorder="1"/>
    <xf numFmtId="166" fontId="31" fillId="2" borderId="10" xfId="1" applyNumberFormat="1" applyFont="1" applyFill="1" applyBorder="1"/>
    <xf numFmtId="3" fontId="31" fillId="2" borderId="9" xfId="0" applyNumberFormat="1" applyFont="1" applyFill="1" applyBorder="1"/>
    <xf numFmtId="3" fontId="31" fillId="2" borderId="10" xfId="0" applyNumberFormat="1" applyFont="1" applyFill="1" applyBorder="1"/>
    <xf numFmtId="3" fontId="31" fillId="2" borderId="14" xfId="0" applyNumberFormat="1" applyFont="1" applyFill="1" applyBorder="1"/>
    <xf numFmtId="164" fontId="31" fillId="2" borderId="0" xfId="1" applyNumberFormat="1" applyFont="1" applyFill="1"/>
    <xf numFmtId="166" fontId="31" fillId="2" borderId="0" xfId="1" applyNumberFormat="1" applyFont="1" applyFill="1"/>
    <xf numFmtId="3" fontId="31" fillId="2" borderId="0" xfId="0" applyNumberFormat="1" applyFont="1" applyFill="1"/>
    <xf numFmtId="0" fontId="4" fillId="2" borderId="5" xfId="0" applyFont="1" applyFill="1" applyBorder="1" applyAlignment="1">
      <alignment horizontal="center"/>
    </xf>
    <xf numFmtId="3" fontId="4" fillId="2" borderId="13" xfId="0" applyNumberFormat="1" applyFont="1" applyFill="1" applyBorder="1"/>
    <xf numFmtId="164" fontId="4" fillId="2" borderId="1" xfId="1" applyNumberFormat="1" applyFont="1" applyFill="1" applyBorder="1"/>
    <xf numFmtId="3" fontId="4" fillId="2" borderId="1" xfId="0" applyNumberFormat="1" applyFont="1" applyFill="1" applyBorder="1"/>
    <xf numFmtId="3" fontId="4" fillId="2" borderId="5" xfId="0" applyNumberFormat="1" applyFont="1" applyFill="1" applyBorder="1"/>
    <xf numFmtId="3" fontId="4" fillId="2" borderId="6" xfId="0" applyNumberFormat="1" applyFont="1" applyFill="1" applyBorder="1"/>
    <xf numFmtId="164" fontId="4" fillId="2" borderId="0" xfId="1" applyNumberFormat="1" applyFont="1" applyFill="1" applyBorder="1"/>
    <xf numFmtId="0" fontId="16" fillId="0" borderId="0" xfId="0" applyFont="1" applyFill="1" applyBorder="1" applyAlignment="1">
      <alignment horizontal="center" vertical="center"/>
    </xf>
    <xf numFmtId="0" fontId="16" fillId="0" borderId="9" xfId="0" applyFont="1" applyFill="1" applyBorder="1" applyAlignment="1">
      <alignment horizontal="center" vertical="center"/>
    </xf>
    <xf numFmtId="0" fontId="16" fillId="0" borderId="10" xfId="0" applyFont="1" applyFill="1" applyBorder="1" applyAlignment="1">
      <alignment horizontal="center" vertical="center"/>
    </xf>
    <xf numFmtId="0" fontId="4" fillId="0" borderId="3" xfId="0" applyFont="1" applyFill="1" applyBorder="1" applyAlignment="1">
      <alignment horizontal="center"/>
    </xf>
    <xf numFmtId="0" fontId="11" fillId="0" borderId="0" xfId="0" applyFont="1"/>
    <xf numFmtId="0" fontId="41" fillId="0" borderId="0" xfId="0" applyFont="1" applyFill="1" applyBorder="1"/>
    <xf numFmtId="0" fontId="22" fillId="0" borderId="0" xfId="0" applyFont="1" applyFill="1"/>
    <xf numFmtId="0" fontId="42" fillId="0" borderId="0" xfId="0" applyFont="1"/>
    <xf numFmtId="0" fontId="43" fillId="0" borderId="0" xfId="11"/>
    <xf numFmtId="0" fontId="2" fillId="0" borderId="0" xfId="0" applyFont="1" applyFill="1"/>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0" fontId="4" fillId="2" borderId="11" xfId="0" applyFont="1" applyFill="1" applyBorder="1" applyAlignment="1">
      <alignment horizontal="center"/>
    </xf>
    <xf numFmtId="0" fontId="4" fillId="2" borderId="12" xfId="0" applyFont="1" applyFill="1" applyBorder="1"/>
    <xf numFmtId="164" fontId="4" fillId="2" borderId="11" xfId="1" applyNumberFormat="1" applyFont="1" applyFill="1" applyBorder="1"/>
    <xf numFmtId="3" fontId="4" fillId="2" borderId="11" xfId="0" applyNumberFormat="1" applyFont="1" applyFill="1" applyBorder="1"/>
    <xf numFmtId="3" fontId="4" fillId="2" borderId="2" xfId="0" applyNumberFormat="1" applyFont="1" applyFill="1" applyBorder="1"/>
    <xf numFmtId="3" fontId="4" fillId="2" borderId="12" xfId="0" applyNumberFormat="1" applyFont="1" applyFill="1" applyBorder="1"/>
    <xf numFmtId="3" fontId="4" fillId="2" borderId="4" xfId="0" applyNumberFormat="1" applyFont="1" applyFill="1" applyBorder="1"/>
    <xf numFmtId="0" fontId="11" fillId="0" borderId="5" xfId="0" applyFont="1" applyFill="1" applyBorder="1" applyAlignment="1">
      <alignment horizontal="center" vertical="center" wrapText="1"/>
    </xf>
    <xf numFmtId="0" fontId="0" fillId="0" borderId="0" xfId="0" applyFill="1" applyBorder="1"/>
    <xf numFmtId="0" fontId="11"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11" fillId="0" borderId="7" xfId="0" applyFont="1" applyFill="1" applyBorder="1" applyAlignment="1">
      <alignment horizontal="center" vertical="center" wrapText="1"/>
    </xf>
    <xf numFmtId="164" fontId="7" fillId="0" borderId="10" xfId="1" applyNumberFormat="1" applyFont="1" applyFill="1" applyBorder="1"/>
    <xf numFmtId="0" fontId="3" fillId="0" borderId="2" xfId="0" applyFont="1" applyFill="1" applyBorder="1"/>
    <xf numFmtId="164" fontId="3" fillId="0" borderId="0" xfId="1" applyNumberFormat="1" applyFont="1" applyFill="1" applyBorder="1" applyAlignment="1">
      <alignment horizontal="center"/>
    </xf>
    <xf numFmtId="4" fontId="4" fillId="0" borderId="0" xfId="0" applyNumberFormat="1" applyFont="1" applyFill="1" applyBorder="1"/>
    <xf numFmtId="164" fontId="7" fillId="0" borderId="9" xfId="1" applyNumberFormat="1" applyFont="1" applyFill="1" applyBorder="1" applyAlignment="1">
      <alignment horizontal="right" vertical="center"/>
    </xf>
    <xf numFmtId="164" fontId="7" fillId="0" borderId="0" xfId="1" applyNumberFormat="1" applyFont="1" applyFill="1" applyBorder="1" applyAlignment="1">
      <alignment horizontal="right" vertical="center"/>
    </xf>
    <xf numFmtId="164" fontId="7" fillId="0" borderId="10" xfId="1" applyNumberFormat="1" applyFont="1" applyFill="1" applyBorder="1" applyAlignment="1">
      <alignment horizontal="right" vertical="center"/>
    </xf>
    <xf numFmtId="164" fontId="7" fillId="0" borderId="9" xfId="1" applyNumberFormat="1" applyFont="1" applyFill="1" applyBorder="1"/>
    <xf numFmtId="164" fontId="7" fillId="0" borderId="0" xfId="1" applyNumberFormat="1" applyFont="1" applyFill="1" applyBorder="1"/>
    <xf numFmtId="171" fontId="4" fillId="0" borderId="5" xfId="1" applyNumberFormat="1" applyFont="1" applyBorder="1"/>
    <xf numFmtId="171" fontId="4" fillId="0" borderId="1" xfId="1" applyNumberFormat="1" applyFont="1" applyBorder="1"/>
    <xf numFmtId="171" fontId="4" fillId="0" borderId="6" xfId="1" applyNumberFormat="1" applyFont="1" applyBorder="1"/>
    <xf numFmtId="171" fontId="4" fillId="0" borderId="9" xfId="1" applyNumberFormat="1" applyFont="1" applyBorder="1"/>
    <xf numFmtId="171" fontId="4" fillId="0" borderId="0" xfId="1" applyNumberFormat="1" applyFont="1" applyBorder="1"/>
    <xf numFmtId="171" fontId="4" fillId="0" borderId="10" xfId="1" applyNumberFormat="1" applyFont="1" applyBorder="1"/>
    <xf numFmtId="171" fontId="33" fillId="0" borderId="11" xfId="1" applyNumberFormat="1" applyFont="1" applyBorder="1"/>
    <xf numFmtId="171" fontId="33" fillId="0" borderId="2" xfId="1" applyNumberFormat="1" applyFont="1" applyBorder="1"/>
    <xf numFmtId="171" fontId="33" fillId="0" borderId="12" xfId="1" applyNumberFormat="1" applyFont="1" applyBorder="1"/>
    <xf numFmtId="171" fontId="4" fillId="0" borderId="10" xfId="1" applyNumberFormat="1" applyFont="1" applyBorder="1" applyAlignment="1">
      <alignment horizontal="right" vertical="center" wrapText="1"/>
    </xf>
    <xf numFmtId="171" fontId="4" fillId="0" borderId="0" xfId="1" applyNumberFormat="1" applyFont="1" applyBorder="1" applyAlignment="1">
      <alignment horizontal="right" vertical="center" wrapText="1"/>
    </xf>
    <xf numFmtId="165" fontId="4" fillId="0" borderId="1" xfId="0" applyNumberFormat="1" applyFont="1" applyBorder="1"/>
    <xf numFmtId="164" fontId="4" fillId="0" borderId="3" xfId="1" applyNumberFormat="1" applyFont="1" applyBorder="1" applyAlignment="1">
      <alignment horizontal="right" vertical="center" wrapText="1"/>
    </xf>
    <xf numFmtId="164" fontId="4" fillId="0" borderId="15" xfId="1" applyNumberFormat="1" applyFont="1" applyBorder="1" applyAlignment="1">
      <alignment horizontal="right" vertical="center" wrapText="1"/>
    </xf>
    <xf numFmtId="0" fontId="3" fillId="0" borderId="4" xfId="0" applyFont="1" applyBorder="1" applyAlignment="1">
      <alignment horizontal="left" vertical="center"/>
    </xf>
    <xf numFmtId="0" fontId="4" fillId="0" borderId="4" xfId="0" applyFont="1" applyBorder="1"/>
    <xf numFmtId="0" fontId="4" fillId="0" borderId="10" xfId="0" applyFont="1" applyBorder="1"/>
    <xf numFmtId="165" fontId="4" fillId="0" borderId="11" xfId="0" applyNumberFormat="1" applyFont="1" applyBorder="1"/>
    <xf numFmtId="165" fontId="4" fillId="0" borderId="12" xfId="0" applyNumberFormat="1" applyFont="1" applyBorder="1"/>
    <xf numFmtId="0" fontId="22" fillId="0" borderId="0" xfId="0" applyFont="1" applyBorder="1"/>
    <xf numFmtId="0" fontId="19" fillId="0" borderId="0" xfId="0" applyFont="1" applyBorder="1"/>
    <xf numFmtId="171" fontId="4" fillId="0" borderId="11" xfId="1" applyNumberFormat="1" applyFont="1" applyBorder="1" applyAlignment="1">
      <alignment horizontal="right" vertical="center" wrapText="1"/>
    </xf>
    <xf numFmtId="171" fontId="4" fillId="0" borderId="4" xfId="1" applyNumberFormat="1" applyFont="1" applyBorder="1" applyAlignment="1">
      <alignment horizontal="right" vertical="center" wrapText="1"/>
    </xf>
    <xf numFmtId="164" fontId="4" fillId="0" borderId="4" xfId="0" applyNumberFormat="1" applyFont="1" applyBorder="1" applyAlignment="1">
      <alignment horizontal="left"/>
    </xf>
    <xf numFmtId="171" fontId="3" fillId="0" borderId="11" xfId="1" applyNumberFormat="1" applyFont="1" applyBorder="1"/>
    <xf numFmtId="171" fontId="3" fillId="0" borderId="2" xfId="1" applyNumberFormat="1" applyFont="1" applyBorder="1"/>
    <xf numFmtId="171" fontId="3" fillId="0" borderId="12" xfId="1" applyNumberFormat="1" applyFont="1" applyBorder="1"/>
    <xf numFmtId="0" fontId="2" fillId="0" borderId="7" xfId="0" applyFont="1" applyFill="1" applyBorder="1" applyAlignment="1">
      <alignment horizontal="left" vertical="center" wrapText="1"/>
    </xf>
    <xf numFmtId="0" fontId="2" fillId="0" borderId="7" xfId="0" applyFont="1" applyFill="1" applyBorder="1" applyAlignment="1">
      <alignment horizontal="left" vertical="center"/>
    </xf>
    <xf numFmtId="3" fontId="4" fillId="0" borderId="5" xfId="0" applyNumberFormat="1" applyFont="1" applyFill="1" applyBorder="1" applyAlignment="1">
      <alignment horizontal="right" vertical="center" wrapText="1"/>
    </xf>
    <xf numFmtId="3" fontId="4" fillId="0" borderId="13" xfId="0" applyNumberFormat="1" applyFont="1" applyFill="1" applyBorder="1" applyAlignment="1">
      <alignment horizontal="right" vertical="center" wrapText="1"/>
    </xf>
    <xf numFmtId="3" fontId="4" fillId="0" borderId="9" xfId="0" applyNumberFormat="1" applyFont="1" applyFill="1" applyBorder="1" applyAlignment="1">
      <alignment horizontal="right" vertical="center" wrapText="1"/>
    </xf>
    <xf numFmtId="3" fontId="4" fillId="0" borderId="14" xfId="0" applyNumberFormat="1" applyFont="1" applyFill="1" applyBorder="1" applyAlignment="1">
      <alignment horizontal="right" vertical="center" wrapText="1"/>
    </xf>
    <xf numFmtId="3" fontId="3" fillId="0" borderId="11" xfId="0" applyNumberFormat="1" applyFont="1" applyFill="1" applyBorder="1" applyAlignment="1">
      <alignment horizontal="right" vertical="center" wrapText="1"/>
    </xf>
    <xf numFmtId="3" fontId="3" fillId="0" borderId="4" xfId="0" applyNumberFormat="1" applyFont="1" applyFill="1" applyBorder="1" applyAlignment="1">
      <alignment horizontal="right" vertical="center" wrapText="1"/>
    </xf>
    <xf numFmtId="3" fontId="13" fillId="0" borderId="9" xfId="0" applyNumberFormat="1" applyFont="1" applyFill="1" applyBorder="1" applyAlignment="1" applyProtection="1">
      <alignment horizontal="right" wrapText="1"/>
    </xf>
    <xf numFmtId="3" fontId="13" fillId="0" borderId="14" xfId="0" applyNumberFormat="1" applyFont="1" applyFill="1" applyBorder="1" applyAlignment="1" applyProtection="1">
      <alignment horizontal="right" wrapText="1"/>
    </xf>
    <xf numFmtId="3" fontId="13" fillId="0" borderId="7" xfId="0" applyNumberFormat="1" applyFont="1" applyFill="1" applyBorder="1" applyAlignment="1" applyProtection="1">
      <alignment horizontal="right" wrapText="1"/>
    </xf>
    <xf numFmtId="3" fontId="13" fillId="0" borderId="15" xfId="0" applyNumberFormat="1" applyFont="1" applyFill="1" applyBorder="1" applyAlignment="1" applyProtection="1">
      <alignment horizontal="right" wrapText="1"/>
    </xf>
    <xf numFmtId="3" fontId="23" fillId="0" borderId="7" xfId="0" applyNumberFormat="1" applyFont="1" applyFill="1" applyBorder="1" applyAlignment="1" applyProtection="1">
      <alignment horizontal="right" wrapText="1"/>
    </xf>
    <xf numFmtId="3" fontId="23" fillId="0" borderId="15" xfId="0" applyNumberFormat="1" applyFont="1" applyFill="1" applyBorder="1" applyAlignment="1" applyProtection="1">
      <alignment horizontal="right" wrapText="1"/>
    </xf>
    <xf numFmtId="0" fontId="3" fillId="0" borderId="15" xfId="0" applyFont="1" applyFill="1" applyBorder="1"/>
    <xf numFmtId="0" fontId="3" fillId="0" borderId="7" xfId="0" applyFont="1" applyFill="1" applyBorder="1"/>
    <xf numFmtId="165" fontId="4" fillId="0" borderId="9" xfId="0" applyNumberFormat="1" applyFont="1" applyFill="1" applyBorder="1" applyAlignment="1"/>
    <xf numFmtId="165" fontId="4" fillId="0" borderId="0" xfId="0" applyNumberFormat="1" applyFont="1" applyFill="1" applyBorder="1" applyAlignment="1"/>
    <xf numFmtId="165" fontId="4" fillId="0" borderId="10" xfId="0" applyNumberFormat="1" applyFont="1" applyFill="1" applyBorder="1" applyAlignment="1"/>
    <xf numFmtId="3" fontId="4" fillId="0" borderId="9" xfId="1" applyNumberFormat="1" applyFont="1" applyBorder="1"/>
    <xf numFmtId="3" fontId="4" fillId="0" borderId="0" xfId="1" applyNumberFormat="1" applyFont="1" applyBorder="1"/>
    <xf numFmtId="3" fontId="4" fillId="0" borderId="10" xfId="1" applyNumberFormat="1" applyFont="1" applyBorder="1"/>
    <xf numFmtId="3" fontId="3" fillId="0" borderId="11" xfId="1" applyNumberFormat="1" applyFont="1" applyBorder="1"/>
    <xf numFmtId="3" fontId="3" fillId="0" borderId="2" xfId="1" applyNumberFormat="1" applyFont="1" applyBorder="1"/>
    <xf numFmtId="3" fontId="3" fillId="0" borderId="12" xfId="1" applyNumberFormat="1" applyFont="1" applyBorder="1"/>
    <xf numFmtId="0" fontId="4" fillId="2" borderId="2" xfId="0" applyFont="1" applyFill="1" applyBorder="1"/>
    <xf numFmtId="164" fontId="4" fillId="2" borderId="2" xfId="1" applyNumberFormat="1" applyFont="1" applyFill="1" applyBorder="1"/>
    <xf numFmtId="3" fontId="31" fillId="2" borderId="14" xfId="0" applyNumberFormat="1" applyFont="1" applyFill="1" applyBorder="1" applyAlignment="1">
      <alignment horizontal="centerContinuous"/>
    </xf>
    <xf numFmtId="3" fontId="4" fillId="2" borderId="1" xfId="0" applyNumberFormat="1" applyFont="1" applyFill="1" applyBorder="1" applyAlignment="1">
      <alignment horizontal="center"/>
    </xf>
    <xf numFmtId="3" fontId="4" fillId="2" borderId="0" xfId="0" applyNumberFormat="1" applyFont="1" applyFill="1" applyBorder="1" applyAlignment="1">
      <alignment horizontal="center"/>
    </xf>
    <xf numFmtId="171" fontId="4" fillId="0" borderId="7" xfId="1" applyNumberFormat="1" applyFont="1" applyBorder="1"/>
    <xf numFmtId="171" fontId="4" fillId="0" borderId="3" xfId="1" applyNumberFormat="1" applyFont="1" applyBorder="1"/>
    <xf numFmtId="171" fontId="4" fillId="0" borderId="8" xfId="1" applyNumberFormat="1" applyFont="1" applyBorder="1"/>
    <xf numFmtId="0" fontId="4" fillId="0" borderId="0" xfId="0" applyNumberFormat="1" applyFont="1" applyFill="1" applyBorder="1" applyAlignment="1">
      <alignment horizontal="center"/>
    </xf>
    <xf numFmtId="0" fontId="0" fillId="0" borderId="5" xfId="0" applyBorder="1" applyAlignment="1">
      <alignment horizontal="center"/>
    </xf>
    <xf numFmtId="0" fontId="0" fillId="0" borderId="6" xfId="0" applyBorder="1"/>
    <xf numFmtId="3" fontId="0" fillId="0" borderId="1" xfId="0" applyNumberFormat="1" applyBorder="1"/>
    <xf numFmtId="3" fontId="0" fillId="0" borderId="5" xfId="0" applyNumberFormat="1" applyBorder="1"/>
    <xf numFmtId="3" fontId="0" fillId="0" borderId="6" xfId="0" applyNumberFormat="1" applyBorder="1"/>
    <xf numFmtId="0" fontId="0" fillId="0" borderId="9" xfId="0" applyBorder="1" applyAlignment="1">
      <alignment horizontal="center"/>
    </xf>
    <xf numFmtId="0" fontId="0" fillId="0" borderId="10" xfId="0" applyBorder="1"/>
    <xf numFmtId="3" fontId="0" fillId="0" borderId="0" xfId="0" applyNumberFormat="1" applyBorder="1"/>
    <xf numFmtId="3" fontId="0" fillId="0" borderId="9" xfId="0" applyNumberFormat="1" applyBorder="1"/>
    <xf numFmtId="3" fontId="0" fillId="0" borderId="10" xfId="0" applyNumberFormat="1" applyBorder="1"/>
    <xf numFmtId="0" fontId="0" fillId="0" borderId="11" xfId="0" applyBorder="1" applyAlignment="1">
      <alignment horizontal="center"/>
    </xf>
    <xf numFmtId="0" fontId="0" fillId="0" borderId="12" xfId="0" applyBorder="1"/>
    <xf numFmtId="3" fontId="0" fillId="0" borderId="2" xfId="0" applyNumberFormat="1" applyBorder="1"/>
    <xf numFmtId="3" fontId="0" fillId="0" borderId="11" xfId="0" applyNumberFormat="1" applyBorder="1"/>
    <xf numFmtId="3" fontId="0" fillId="0" borderId="12" xfId="0" applyNumberFormat="1" applyBorder="1"/>
    <xf numFmtId="3" fontId="0" fillId="0" borderId="13" xfId="0" applyNumberFormat="1" applyBorder="1"/>
    <xf numFmtId="3" fontId="0" fillId="0" borderId="14" xfId="0" applyNumberFormat="1" applyBorder="1"/>
    <xf numFmtId="3" fontId="0" fillId="0" borderId="4" xfId="0" applyNumberFormat="1" applyBorder="1"/>
    <xf numFmtId="169" fontId="4" fillId="0" borderId="0" xfId="1" applyNumberFormat="1" applyFont="1" applyFill="1" applyBorder="1"/>
    <xf numFmtId="171" fontId="5" fillId="0" borderId="0" xfId="0" applyNumberFormat="1" applyFont="1" applyBorder="1" applyAlignment="1">
      <alignment horizontal="center"/>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1" fontId="4" fillId="0" borderId="0" xfId="3" applyNumberFormat="1" applyFont="1"/>
    <xf numFmtId="165" fontId="4" fillId="0" borderId="0" xfId="3" applyNumberFormat="1" applyFont="1" applyBorder="1"/>
    <xf numFmtId="0" fontId="19" fillId="0" borderId="0" xfId="0" applyFont="1" applyFill="1" applyBorder="1"/>
    <xf numFmtId="0" fontId="41" fillId="0" borderId="0" xfId="0" applyFont="1" applyFill="1"/>
    <xf numFmtId="0" fontId="11" fillId="0" borderId="0" xfId="0" applyFont="1" applyFill="1"/>
    <xf numFmtId="166" fontId="22" fillId="0" borderId="0" xfId="1" applyNumberFormat="1" applyFont="1" applyFill="1"/>
    <xf numFmtId="3" fontId="22" fillId="0" borderId="0" xfId="0" applyNumberFormat="1" applyFont="1" applyFill="1"/>
    <xf numFmtId="3" fontId="19" fillId="0" borderId="0" xfId="0" applyNumberFormat="1" applyFont="1" applyFill="1" applyBorder="1"/>
    <xf numFmtId="164" fontId="19" fillId="0" borderId="0" xfId="1" applyNumberFormat="1" applyFont="1" applyFill="1" applyBorder="1"/>
    <xf numFmtId="3" fontId="22" fillId="2" borderId="0" xfId="0" applyNumberFormat="1" applyFont="1" applyFill="1"/>
    <xf numFmtId="3" fontId="19" fillId="2" borderId="0" xfId="0" applyNumberFormat="1" applyFont="1" applyFill="1" applyBorder="1"/>
    <xf numFmtId="166" fontId="44" fillId="2" borderId="0" xfId="1" applyNumberFormat="1" applyFont="1" applyFill="1"/>
    <xf numFmtId="3" fontId="44" fillId="2" borderId="0" xfId="0" applyNumberFormat="1" applyFont="1" applyFill="1"/>
    <xf numFmtId="3" fontId="45" fillId="2" borderId="0" xfId="0" applyNumberFormat="1" applyFont="1" applyFill="1" applyBorder="1"/>
    <xf numFmtId="0" fontId="45" fillId="2" borderId="0" xfId="0" applyFont="1" applyFill="1" applyBorder="1"/>
    <xf numFmtId="0" fontId="45" fillId="2" borderId="0" xfId="0" applyFont="1" applyFill="1"/>
    <xf numFmtId="0" fontId="41" fillId="0" borderId="0" xfId="0" applyFont="1"/>
    <xf numFmtId="0" fontId="41" fillId="0" borderId="0" xfId="0" applyFont="1" applyBorder="1"/>
    <xf numFmtId="165" fontId="4" fillId="0" borderId="13" xfId="1" applyNumberFormat="1" applyFont="1" applyBorder="1"/>
    <xf numFmtId="165" fontId="4" fillId="0" borderId="14" xfId="1" applyNumberFormat="1" applyFont="1" applyBorder="1"/>
    <xf numFmtId="165" fontId="4" fillId="0" borderId="15" xfId="1" applyNumberFormat="1" applyFont="1" applyBorder="1"/>
    <xf numFmtId="164" fontId="9" fillId="0" borderId="11" xfId="1" applyNumberFormat="1" applyFont="1" applyFill="1" applyBorder="1" applyAlignment="1">
      <alignment horizontal="right" vertical="center"/>
    </xf>
    <xf numFmtId="164" fontId="9" fillId="0" borderId="2" xfId="1" applyNumberFormat="1" applyFont="1" applyFill="1" applyBorder="1" applyAlignment="1">
      <alignment horizontal="right" vertical="center"/>
    </xf>
    <xf numFmtId="164" fontId="9" fillId="0" borderId="12" xfId="1" applyNumberFormat="1" applyFont="1" applyFill="1" applyBorder="1" applyAlignment="1">
      <alignment horizontal="right" vertical="center"/>
    </xf>
    <xf numFmtId="0" fontId="3" fillId="0" borderId="1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164" fontId="3" fillId="0" borderId="11" xfId="0" applyNumberFormat="1" applyFont="1" applyBorder="1"/>
    <xf numFmtId="164" fontId="3" fillId="0" borderId="2" xfId="0" applyNumberFormat="1" applyFont="1" applyBorder="1"/>
    <xf numFmtId="164" fontId="3" fillId="0" borderId="12" xfId="0" applyNumberFormat="1" applyFont="1" applyBorder="1"/>
    <xf numFmtId="0" fontId="2" fillId="0" borderId="3" xfId="0" applyFont="1" applyBorder="1"/>
    <xf numFmtId="0" fontId="2" fillId="0" borderId="7" xfId="0" applyFont="1" applyBorder="1"/>
    <xf numFmtId="0" fontId="46" fillId="2" borderId="0" xfId="0" applyFont="1" applyFill="1"/>
    <xf numFmtId="164" fontId="7" fillId="2" borderId="0" xfId="1" applyNumberFormat="1" applyFont="1" applyFill="1" applyBorder="1"/>
    <xf numFmtId="3" fontId="46" fillId="2" borderId="0" xfId="0" applyNumberFormat="1" applyFont="1" applyFill="1"/>
    <xf numFmtId="164" fontId="46" fillId="2" borderId="0" xfId="0" applyNumberFormat="1" applyFont="1" applyFill="1"/>
    <xf numFmtId="43" fontId="46" fillId="2" borderId="0" xfId="0" applyNumberFormat="1" applyFont="1" applyFill="1"/>
    <xf numFmtId="3" fontId="46" fillId="2" borderId="13" xfId="0" applyNumberFormat="1" applyFont="1" applyFill="1" applyBorder="1"/>
    <xf numFmtId="3" fontId="46" fillId="2" borderId="14" xfId="0" applyNumberFormat="1" applyFont="1" applyFill="1" applyBorder="1"/>
    <xf numFmtId="3" fontId="46" fillId="2" borderId="2" xfId="0" applyNumberFormat="1" applyFont="1" applyFill="1" applyBorder="1"/>
    <xf numFmtId="3" fontId="46" fillId="2" borderId="4" xfId="0" applyNumberFormat="1" applyFont="1" applyFill="1" applyBorder="1"/>
    <xf numFmtId="3" fontId="46" fillId="2" borderId="10" xfId="0" applyNumberFormat="1" applyFont="1" applyFill="1" applyBorder="1"/>
    <xf numFmtId="3" fontId="46" fillId="2" borderId="12" xfId="0" applyNumberFormat="1" applyFont="1" applyFill="1" applyBorder="1"/>
    <xf numFmtId="0" fontId="0" fillId="2" borderId="0" xfId="0" applyFont="1" applyFill="1"/>
    <xf numFmtId="0" fontId="2" fillId="2" borderId="8" xfId="0" applyFont="1" applyFill="1" applyBorder="1" applyAlignment="1">
      <alignment horizontal="center"/>
    </xf>
    <xf numFmtId="3" fontId="2" fillId="2" borderId="1" xfId="0" applyNumberFormat="1" applyFont="1" applyFill="1" applyBorder="1" applyAlignment="1">
      <alignment horizontal="center"/>
    </xf>
    <xf numFmtId="3" fontId="2" fillId="2" borderId="6" xfId="0" applyNumberFormat="1" applyFont="1" applyFill="1" applyBorder="1" applyAlignment="1">
      <alignment horizontal="center"/>
    </xf>
    <xf numFmtId="0" fontId="25" fillId="2" borderId="11" xfId="5" applyNumberFormat="1" applyFont="1" applyFill="1" applyBorder="1" applyAlignment="1" applyProtection="1">
      <alignment horizontal="centerContinuous" vertical="top"/>
    </xf>
    <xf numFmtId="0" fontId="25" fillId="2" borderId="12" xfId="5" applyNumberFormat="1" applyFont="1" applyFill="1" applyBorder="1" applyAlignment="1" applyProtection="1">
      <alignment horizontal="centerContinuous" vertical="top"/>
    </xf>
    <xf numFmtId="3" fontId="2" fillId="2" borderId="4" xfId="0" applyNumberFormat="1" applyFont="1" applyFill="1" applyBorder="1" applyAlignment="1">
      <alignment horizontal="center"/>
    </xf>
    <xf numFmtId="3" fontId="2" fillId="2" borderId="5" xfId="0" applyNumberFormat="1" applyFont="1" applyFill="1" applyBorder="1" applyAlignment="1">
      <alignment horizontal="centerContinuous"/>
    </xf>
    <xf numFmtId="3" fontId="0" fillId="2" borderId="6" xfId="0" applyNumberFormat="1" applyFont="1" applyFill="1" applyBorder="1" applyAlignment="1">
      <alignment horizontal="centerContinuous"/>
    </xf>
    <xf numFmtId="3" fontId="2" fillId="2" borderId="11" xfId="0" applyNumberFormat="1" applyFont="1" applyFill="1" applyBorder="1" applyAlignment="1">
      <alignment horizontal="center"/>
    </xf>
    <xf numFmtId="3" fontId="2" fillId="2" borderId="2" xfId="0" applyNumberFormat="1"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2" borderId="0" xfId="0" applyFont="1" applyFill="1"/>
    <xf numFmtId="0" fontId="0" fillId="2" borderId="0" xfId="0" applyFont="1" applyFill="1" applyBorder="1"/>
    <xf numFmtId="3" fontId="2" fillId="2" borderId="12" xfId="0" applyNumberFormat="1" applyFont="1" applyFill="1" applyBorder="1" applyAlignment="1">
      <alignment horizontal="center"/>
    </xf>
    <xf numFmtId="3" fontId="0" fillId="2" borderId="11" xfId="0" applyNumberFormat="1" applyFont="1" applyFill="1" applyBorder="1" applyAlignment="1">
      <alignment horizontal="center"/>
    </xf>
    <xf numFmtId="3" fontId="0" fillId="2" borderId="12" xfId="0" applyNumberFormat="1" applyFont="1" applyFill="1" applyBorder="1" applyAlignment="1">
      <alignment horizontal="center"/>
    </xf>
    <xf numFmtId="3" fontId="0" fillId="2" borderId="2" xfId="0" applyNumberFormat="1" applyFont="1" applyFill="1" applyBorder="1" applyAlignment="1">
      <alignment horizontal="center"/>
    </xf>
    <xf numFmtId="3" fontId="0" fillId="2" borderId="4" xfId="0" applyNumberFormat="1" applyFont="1" applyFill="1" applyBorder="1" applyAlignment="1">
      <alignment horizontal="center"/>
    </xf>
    <xf numFmtId="0" fontId="0" fillId="2" borderId="9" xfId="0" applyFont="1" applyFill="1" applyBorder="1"/>
    <xf numFmtId="0" fontId="0" fillId="2" borderId="1" xfId="0" applyFont="1" applyFill="1" applyBorder="1"/>
    <xf numFmtId="164" fontId="0" fillId="2" borderId="6" xfId="1" applyNumberFormat="1" applyFont="1" applyFill="1" applyBorder="1"/>
    <xf numFmtId="164" fontId="46" fillId="2" borderId="0" xfId="1" applyNumberFormat="1" applyFont="1" applyFill="1" applyBorder="1"/>
    <xf numFmtId="0" fontId="0" fillId="2" borderId="10" xfId="0" applyFont="1" applyFill="1" applyBorder="1"/>
    <xf numFmtId="164" fontId="0" fillId="2" borderId="0" xfId="1" applyNumberFormat="1" applyFont="1" applyFill="1" applyBorder="1"/>
    <xf numFmtId="164" fontId="46" fillId="2" borderId="10" xfId="1" applyNumberFormat="1" applyFont="1" applyFill="1" applyBorder="1"/>
    <xf numFmtId="0" fontId="0" fillId="2" borderId="11" xfId="0" applyFont="1" applyFill="1" applyBorder="1"/>
    <xf numFmtId="0" fontId="0" fillId="2" borderId="12" xfId="0" applyFont="1" applyFill="1" applyBorder="1"/>
    <xf numFmtId="164" fontId="0" fillId="2" borderId="2" xfId="1" applyNumberFormat="1" applyFont="1" applyFill="1" applyBorder="1"/>
    <xf numFmtId="164" fontId="46" fillId="2" borderId="2" xfId="1" applyNumberFormat="1" applyFont="1" applyFill="1" applyBorder="1"/>
    <xf numFmtId="164" fontId="46" fillId="2" borderId="12" xfId="1" applyNumberFormat="1" applyFont="1" applyFill="1" applyBorder="1"/>
    <xf numFmtId="0" fontId="46" fillId="2" borderId="0" xfId="0" applyFont="1" applyFill="1" applyBorder="1"/>
    <xf numFmtId="3" fontId="4" fillId="0" borderId="5" xfId="0" applyNumberFormat="1" applyFont="1" applyBorder="1"/>
    <xf numFmtId="3" fontId="11" fillId="2" borderId="0" xfId="0" applyNumberFormat="1" applyFont="1" applyFill="1"/>
    <xf numFmtId="3" fontId="0" fillId="2" borderId="0" xfId="0" applyNumberFormat="1" applyFont="1" applyFill="1"/>
    <xf numFmtId="3" fontId="2" fillId="2" borderId="11" xfId="1" applyNumberFormat="1" applyFont="1" applyFill="1" applyBorder="1" applyAlignment="1">
      <alignment horizontal="center"/>
    </xf>
    <xf numFmtId="3" fontId="2" fillId="2" borderId="12" xfId="1" applyNumberFormat="1" applyFont="1" applyFill="1" applyBorder="1" applyAlignment="1">
      <alignment horizontal="center"/>
    </xf>
    <xf numFmtId="3" fontId="2" fillId="2" borderId="7" xfId="1" applyNumberFormat="1" applyFont="1" applyFill="1" applyBorder="1" applyAlignment="1">
      <alignment horizontal="center"/>
    </xf>
    <xf numFmtId="3" fontId="2" fillId="2" borderId="8" xfId="1" applyNumberFormat="1" applyFont="1" applyFill="1" applyBorder="1" applyAlignment="1">
      <alignment horizontal="center"/>
    </xf>
    <xf numFmtId="3" fontId="0" fillId="2" borderId="1" xfId="0" applyNumberFormat="1" applyFont="1" applyFill="1" applyBorder="1"/>
    <xf numFmtId="3" fontId="0" fillId="2" borderId="6" xfId="1" applyNumberFormat="1" applyFont="1" applyFill="1" applyBorder="1"/>
    <xf numFmtId="3" fontId="0" fillId="2" borderId="0" xfId="0" applyNumberFormat="1" applyFont="1" applyFill="1" applyBorder="1"/>
    <xf numFmtId="3" fontId="0" fillId="2" borderId="10" xfId="1" applyNumberFormat="1" applyFont="1" applyFill="1" applyBorder="1"/>
    <xf numFmtId="3" fontId="0" fillId="2" borderId="2" xfId="0" applyNumberFormat="1" applyFont="1" applyFill="1" applyBorder="1"/>
    <xf numFmtId="3" fontId="0" fillId="2" borderId="12" xfId="1" applyNumberFormat="1" applyFont="1" applyFill="1" applyBorder="1"/>
    <xf numFmtId="0" fontId="7" fillId="0" borderId="0" xfId="0" applyNumberFormat="1" applyFont="1" applyFill="1" applyBorder="1" applyAlignment="1" applyProtection="1">
      <alignment vertical="top"/>
    </xf>
    <xf numFmtId="168" fontId="7" fillId="0" borderId="0" xfId="0" applyNumberFormat="1" applyFont="1" applyFill="1" applyBorder="1" applyAlignment="1" applyProtection="1">
      <alignment vertical="top"/>
    </xf>
    <xf numFmtId="4" fontId="40" fillId="2" borderId="0" xfId="0" applyNumberFormat="1" applyFont="1" applyFill="1" applyAlignment="1"/>
    <xf numFmtId="164" fontId="40" fillId="2" borderId="0" xfId="1" applyNumberFormat="1" applyFont="1" applyFill="1" applyAlignment="1"/>
    <xf numFmtId="0" fontId="40" fillId="2" borderId="0" xfId="0" applyFont="1" applyFill="1" applyAlignment="1">
      <alignment horizontal="center"/>
    </xf>
    <xf numFmtId="0" fontId="40" fillId="2" borderId="0" xfId="0" applyFont="1" applyFill="1" applyAlignment="1">
      <alignment horizontal="left"/>
    </xf>
    <xf numFmtId="0" fontId="4" fillId="0" borderId="9" xfId="0" applyFont="1" applyFill="1" applyBorder="1" applyAlignment="1">
      <alignment horizontal="center" vertical="center" wrapText="1"/>
    </xf>
    <xf numFmtId="0" fontId="47" fillId="0" borderId="10" xfId="0" applyFont="1" applyFill="1" applyBorder="1" applyAlignment="1">
      <alignment horizontal="right" vertical="center"/>
    </xf>
    <xf numFmtId="165" fontId="3" fillId="0" borderId="11" xfId="1" applyNumberFormat="1" applyFont="1" applyBorder="1"/>
    <xf numFmtId="165" fontId="3" fillId="0" borderId="2" xfId="1" applyNumberFormat="1" applyFont="1" applyBorder="1"/>
    <xf numFmtId="165" fontId="3" fillId="0" borderId="12" xfId="1" applyNumberFormat="1" applyFont="1" applyBorder="1"/>
    <xf numFmtId="0" fontId="4" fillId="0" borderId="3" xfId="0" applyFont="1" applyFill="1" applyBorder="1" applyAlignment="1">
      <alignment horizontal="center" vertical="center"/>
    </xf>
    <xf numFmtId="0" fontId="3" fillId="0" borderId="1" xfId="0" applyFont="1" applyBorder="1" applyAlignment="1">
      <alignment horizontal="left" vertical="center"/>
    </xf>
    <xf numFmtId="0" fontId="3" fillId="0" borderId="0" xfId="0" applyFont="1" applyBorder="1" applyAlignment="1">
      <alignment horizontal="left" vertical="center"/>
    </xf>
    <xf numFmtId="0" fontId="3" fillId="0" borderId="3" xfId="0" applyFont="1" applyBorder="1" applyAlignment="1">
      <alignment horizontal="left" vertical="center"/>
    </xf>
    <xf numFmtId="0" fontId="4" fillId="0" borderId="7"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8" xfId="0" applyFont="1" applyFill="1" applyBorder="1" applyAlignment="1">
      <alignment horizontal="center" vertical="center" wrapText="1"/>
    </xf>
    <xf numFmtId="0" fontId="3" fillId="0" borderId="11" xfId="0" applyFont="1" applyBorder="1" applyAlignment="1">
      <alignment horizontal="center" vertical="center"/>
    </xf>
    <xf numFmtId="0" fontId="3" fillId="0" borderId="2" xfId="0" applyFont="1" applyBorder="1" applyAlignment="1">
      <alignment horizontal="center" vertical="center"/>
    </xf>
    <xf numFmtId="0" fontId="3" fillId="0" borderId="12" xfId="0" applyFont="1" applyBorder="1" applyAlignment="1">
      <alignment horizontal="center" vertical="center"/>
    </xf>
    <xf numFmtId="0" fontId="10" fillId="0" borderId="4" xfId="0" applyFont="1" applyFill="1" applyBorder="1" applyAlignment="1">
      <alignment vertical="center"/>
    </xf>
    <xf numFmtId="164" fontId="0" fillId="0" borderId="0" xfId="0" applyNumberFormat="1" applyFill="1"/>
    <xf numFmtId="0" fontId="5" fillId="0" borderId="9" xfId="0" applyFont="1" applyFill="1" applyBorder="1" applyAlignment="1">
      <alignment horizontal="centerContinuous" vertical="center"/>
    </xf>
    <xf numFmtId="0" fontId="5" fillId="0" borderId="0" xfId="0" applyFont="1" applyFill="1" applyBorder="1" applyAlignment="1">
      <alignment horizontal="centerContinuous" vertical="center"/>
    </xf>
    <xf numFmtId="0" fontId="5" fillId="0" borderId="10" xfId="0" applyFont="1" applyFill="1" applyBorder="1" applyAlignment="1">
      <alignment horizontal="centerContinuous" vertical="center"/>
    </xf>
    <xf numFmtId="0" fontId="5" fillId="0" borderId="9"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4" fillId="0" borderId="7" xfId="0" applyFont="1" applyFill="1" applyBorder="1" applyAlignment="1">
      <alignment horizontal="centerContinuous" vertical="center"/>
    </xf>
    <xf numFmtId="0" fontId="4" fillId="0" borderId="3" xfId="0" applyFont="1" applyFill="1" applyBorder="1" applyAlignment="1">
      <alignment horizontal="centerContinuous" vertical="center"/>
    </xf>
    <xf numFmtId="0" fontId="4" fillId="0" borderId="8" xfId="0" applyFont="1" applyBorder="1" applyAlignment="1">
      <alignment horizontal="centerContinuous"/>
    </xf>
    <xf numFmtId="0" fontId="5" fillId="0" borderId="9" xfId="0" applyFont="1" applyFill="1" applyBorder="1" applyAlignment="1">
      <alignment horizontal="center"/>
    </xf>
    <xf numFmtId="0" fontId="5" fillId="0" borderId="10" xfId="0" applyFont="1" applyFill="1" applyBorder="1" applyAlignment="1">
      <alignment horizontal="center"/>
    </xf>
    <xf numFmtId="0" fontId="5" fillId="0" borderId="2" xfId="0" applyFont="1" applyFill="1" applyBorder="1" applyAlignment="1">
      <alignment horizontal="centerContinuous" vertical="center"/>
    </xf>
    <xf numFmtId="0" fontId="5" fillId="0" borderId="12" xfId="0" applyFont="1" applyFill="1" applyBorder="1" applyAlignment="1">
      <alignment horizontal="centerContinuous" vertical="center"/>
    </xf>
    <xf numFmtId="0" fontId="3" fillId="0" borderId="12" xfId="0" applyFont="1" applyFill="1" applyBorder="1" applyAlignment="1">
      <alignment horizontal="centerContinuous" vertical="center"/>
    </xf>
    <xf numFmtId="0" fontId="3" fillId="0" borderId="1" xfId="0" applyFont="1" applyFill="1" applyBorder="1" applyAlignment="1">
      <alignment horizontal="centerContinuous"/>
    </xf>
    <xf numFmtId="166" fontId="0" fillId="0" borderId="0" xfId="0" applyNumberFormat="1" applyFill="1"/>
    <xf numFmtId="0" fontId="4" fillId="0" borderId="8" xfId="0" applyFont="1" applyBorder="1" applyAlignment="1">
      <alignment horizontal="right"/>
    </xf>
    <xf numFmtId="166" fontId="4" fillId="0" borderId="0" xfId="0" applyNumberFormat="1" applyFont="1"/>
    <xf numFmtId="0" fontId="4" fillId="0" borderId="9" xfId="0" applyFont="1" applyFill="1" applyBorder="1" applyAlignment="1">
      <alignment horizontal="center" vertical="center" wrapText="1"/>
    </xf>
    <xf numFmtId="0" fontId="4" fillId="0" borderId="9" xfId="0" applyFont="1" applyFill="1" applyBorder="1" applyAlignment="1">
      <alignment horizontal="center" vertical="center" wrapText="1"/>
    </xf>
    <xf numFmtId="165" fontId="3" fillId="0" borderId="11" xfId="1" applyNumberFormat="1" applyFont="1" applyFill="1" applyBorder="1"/>
    <xf numFmtId="165" fontId="3" fillId="0" borderId="2" xfId="1" applyNumberFormat="1" applyFont="1" applyFill="1" applyBorder="1"/>
    <xf numFmtId="165" fontId="3" fillId="0" borderId="12" xfId="1" applyNumberFormat="1" applyFont="1" applyFill="1" applyBorder="1"/>
    <xf numFmtId="0" fontId="16" fillId="0" borderId="10" xfId="0" applyFont="1" applyFill="1" applyBorder="1" applyAlignment="1">
      <alignment horizontal="center"/>
    </xf>
    <xf numFmtId="0" fontId="0" fillId="0" borderId="5" xfId="0" applyFill="1" applyBorder="1" applyAlignment="1">
      <alignment horizontal="center" vertical="center" wrapText="1"/>
    </xf>
    <xf numFmtId="0" fontId="0" fillId="0" borderId="9" xfId="0" applyFill="1" applyBorder="1" applyAlignment="1">
      <alignment horizontal="center" vertical="center" wrapText="1"/>
    </xf>
    <xf numFmtId="0" fontId="0" fillId="0" borderId="7" xfId="0" applyFill="1" applyBorder="1" applyAlignment="1">
      <alignment horizontal="center" vertical="center" wrapText="1"/>
    </xf>
    <xf numFmtId="0" fontId="30" fillId="0" borderId="11" xfId="0" applyFont="1" applyFill="1" applyBorder="1" applyAlignment="1">
      <alignment horizontal="center" vertical="center"/>
    </xf>
    <xf numFmtId="0" fontId="30" fillId="0" borderId="2" xfId="0" applyFont="1" applyFill="1" applyBorder="1" applyAlignment="1">
      <alignment horizontal="center" vertical="center"/>
    </xf>
    <xf numFmtId="0" fontId="30" fillId="0" borderId="12" xfId="0" applyFont="1" applyFill="1" applyBorder="1" applyAlignment="1">
      <alignment horizontal="center" vertical="center"/>
    </xf>
    <xf numFmtId="0" fontId="16" fillId="0" borderId="9" xfId="0" applyFont="1" applyFill="1" applyBorder="1" applyAlignment="1">
      <alignment horizontal="left" vertical="center"/>
    </xf>
    <xf numFmtId="0" fontId="16" fillId="0" borderId="7" xfId="0" applyFont="1" applyFill="1" applyBorder="1" applyAlignment="1">
      <alignment horizontal="left" vertical="center"/>
    </xf>
    <xf numFmtId="0" fontId="29" fillId="0" borderId="1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12" xfId="0" applyFont="1" applyFill="1" applyBorder="1" applyAlignment="1">
      <alignment horizontal="center" vertical="center" wrapText="1"/>
    </xf>
    <xf numFmtId="0" fontId="32" fillId="0" borderId="11" xfId="0" applyFont="1" applyFill="1" applyBorder="1" applyAlignment="1">
      <alignment horizontal="center" vertical="center"/>
    </xf>
    <xf numFmtId="0" fontId="32" fillId="0" borderId="2" xfId="0" applyFont="1" applyFill="1" applyBorder="1" applyAlignment="1">
      <alignment horizontal="center" vertical="center"/>
    </xf>
    <xf numFmtId="0" fontId="32" fillId="0" borderId="12" xfId="0" applyFont="1" applyFill="1" applyBorder="1" applyAlignment="1">
      <alignment horizontal="center" vertical="center"/>
    </xf>
    <xf numFmtId="0" fontId="3" fillId="0" borderId="5"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4" fillId="0" borderId="9" xfId="0" applyFont="1" applyBorder="1" applyAlignment="1">
      <alignment horizontal="center" vertical="center" wrapText="1"/>
    </xf>
    <xf numFmtId="0" fontId="0" fillId="0" borderId="0" xfId="0" applyBorder="1" applyAlignment="1">
      <alignment horizontal="center" vertical="center" wrapText="1"/>
    </xf>
    <xf numFmtId="0" fontId="0" fillId="0" borderId="10" xfId="0" applyBorder="1" applyAlignment="1">
      <alignment horizontal="center" vertical="center" wrapText="1"/>
    </xf>
    <xf numFmtId="0" fontId="2" fillId="0" borderId="1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2" xfId="0" applyFont="1" applyBorder="1" applyAlignment="1">
      <alignment horizontal="center" vertical="center" wrapText="1"/>
    </xf>
    <xf numFmtId="44" fontId="3" fillId="0" borderId="10" xfId="2" applyFont="1" applyFill="1" applyBorder="1" applyAlignment="1">
      <alignment horizontal="left" vertical="center"/>
    </xf>
    <xf numFmtId="44" fontId="3" fillId="0" borderId="0" xfId="2" applyFont="1" applyFill="1" applyBorder="1" applyAlignment="1">
      <alignment horizontal="left" vertical="center"/>
    </xf>
    <xf numFmtId="44" fontId="3" fillId="0" borderId="3" xfId="2" applyFont="1" applyFill="1" applyBorder="1" applyAlignment="1">
      <alignment horizontal="left" vertical="center"/>
    </xf>
    <xf numFmtId="44" fontId="33" fillId="0" borderId="5" xfId="2" applyFont="1" applyFill="1" applyBorder="1" applyAlignment="1">
      <alignment horizontal="left" vertical="center"/>
    </xf>
    <xf numFmtId="44" fontId="33" fillId="0" borderId="9" xfId="2" applyFont="1" applyFill="1" applyBorder="1" applyAlignment="1">
      <alignment horizontal="left" vertical="center"/>
    </xf>
    <xf numFmtId="0" fontId="16" fillId="0" borderId="11"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0" fillId="0" borderId="3" xfId="0" applyFill="1" applyBorder="1" applyAlignment="1">
      <alignment horizontal="center" vertical="center" wrapText="1"/>
    </xf>
    <xf numFmtId="0" fontId="0" fillId="0" borderId="3" xfId="0" applyFill="1" applyBorder="1" applyAlignment="1">
      <alignment horizontal="center" wrapText="1"/>
    </xf>
    <xf numFmtId="0" fontId="0" fillId="0" borderId="8" xfId="0" applyFill="1" applyBorder="1" applyAlignment="1">
      <alignment horizontal="center" wrapText="1"/>
    </xf>
    <xf numFmtId="0" fontId="4" fillId="0" borderId="7" xfId="0" applyFont="1" applyFill="1" applyBorder="1" applyAlignment="1">
      <alignment horizontal="center" vertical="center" wrapText="1"/>
    </xf>
    <xf numFmtId="0" fontId="0" fillId="0" borderId="8" xfId="0" applyFill="1" applyBorder="1" applyAlignment="1">
      <alignment horizontal="center" vertical="center" wrapText="1"/>
    </xf>
    <xf numFmtId="0" fontId="34" fillId="0" borderId="11" xfId="0" applyFont="1" applyFill="1" applyBorder="1" applyAlignment="1">
      <alignment horizontal="center" vertical="center" wrapText="1"/>
    </xf>
    <xf numFmtId="0" fontId="16" fillId="0" borderId="2" xfId="0" applyFont="1" applyFill="1" applyBorder="1" applyAlignment="1">
      <alignment horizontal="center" wrapText="1"/>
    </xf>
    <xf numFmtId="0" fontId="16" fillId="0" borderId="12" xfId="0" applyFont="1" applyFill="1" applyBorder="1" applyAlignment="1">
      <alignment horizontal="center" wrapText="1"/>
    </xf>
    <xf numFmtId="0" fontId="16" fillId="0" borderId="11"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12"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44" fontId="33" fillId="0" borderId="13" xfId="2" applyFont="1" applyFill="1" applyBorder="1" applyAlignment="1">
      <alignment horizontal="left" vertical="center"/>
    </xf>
    <xf numFmtId="44" fontId="33" fillId="0" borderId="14" xfId="2" applyFont="1" applyFill="1" applyBorder="1" applyAlignment="1">
      <alignment horizontal="left" vertical="center"/>
    </xf>
    <xf numFmtId="0" fontId="4" fillId="0" borderId="9"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10" xfId="0" applyFill="1" applyBorder="1" applyAlignment="1">
      <alignment horizontal="center" vertical="center" wrapText="1"/>
    </xf>
    <xf numFmtId="0" fontId="16" fillId="0" borderId="11" xfId="0" applyFont="1" applyFill="1" applyBorder="1" applyAlignment="1">
      <alignment horizontal="center"/>
    </xf>
    <xf numFmtId="0" fontId="16" fillId="0" borderId="2" xfId="0" applyFont="1" applyFill="1" applyBorder="1" applyAlignment="1">
      <alignment horizontal="center"/>
    </xf>
    <xf numFmtId="0" fontId="16" fillId="0" borderId="12" xfId="0" applyFont="1" applyFill="1" applyBorder="1" applyAlignment="1">
      <alignment horizontal="center"/>
    </xf>
    <xf numFmtId="0" fontId="4" fillId="0" borderId="1" xfId="0" applyFont="1" applyFill="1" applyBorder="1" applyAlignment="1">
      <alignment horizontal="left" vertical="center"/>
    </xf>
    <xf numFmtId="0" fontId="4" fillId="0" borderId="3" xfId="0" applyFont="1" applyFill="1" applyBorder="1" applyAlignment="1">
      <alignment horizontal="left" vertical="center"/>
    </xf>
    <xf numFmtId="0" fontId="3" fillId="0" borderId="1" xfId="0" applyFont="1" applyFill="1" applyBorder="1" applyAlignment="1">
      <alignment horizontal="left" vertical="center"/>
    </xf>
    <xf numFmtId="0" fontId="3" fillId="0" borderId="0" xfId="0" applyFont="1" applyFill="1" applyBorder="1" applyAlignment="1">
      <alignment horizontal="left" vertical="center"/>
    </xf>
    <xf numFmtId="0" fontId="3" fillId="0" borderId="3" xfId="0" applyFont="1" applyFill="1" applyBorder="1" applyAlignment="1">
      <alignment horizontal="left" vertical="center"/>
    </xf>
    <xf numFmtId="0" fontId="4" fillId="0" borderId="0" xfId="0" applyFont="1" applyFill="1" applyBorder="1" applyAlignment="1">
      <alignment horizontal="left" vertical="center"/>
    </xf>
    <xf numFmtId="0" fontId="16" fillId="0" borderId="5"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6" xfId="0" applyFont="1" applyFill="1" applyBorder="1" applyAlignment="1">
      <alignment horizontal="center" vertical="center"/>
    </xf>
    <xf numFmtId="0" fontId="4" fillId="0" borderId="5" xfId="0" applyFont="1" applyFill="1" applyBorder="1" applyAlignment="1">
      <alignment horizontal="left" vertical="center"/>
    </xf>
    <xf numFmtId="0" fontId="0" fillId="0" borderId="9" xfId="0" applyFill="1" applyBorder="1" applyAlignment="1">
      <alignment horizontal="left" vertical="center"/>
    </xf>
    <xf numFmtId="0" fontId="0" fillId="0" borderId="7" xfId="0" applyFill="1" applyBorder="1" applyAlignment="1">
      <alignment horizontal="left" vertical="center"/>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3"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0" fillId="0" borderId="14" xfId="0" applyFill="1" applyBorder="1" applyAlignment="1">
      <alignment horizontal="left" vertical="center" wrapText="1"/>
    </xf>
    <xf numFmtId="0" fontId="4" fillId="0" borderId="14"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6" xfId="0" applyFill="1" applyBorder="1" applyAlignment="1">
      <alignment horizontal="center" vertical="center" wrapText="1"/>
    </xf>
    <xf numFmtId="0" fontId="4" fillId="0" borderId="5"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wrapText="1"/>
    </xf>
    <xf numFmtId="0" fontId="34" fillId="2" borderId="5" xfId="5" applyNumberFormat="1" applyFont="1" applyFill="1" applyBorder="1" applyAlignment="1" applyProtection="1">
      <alignment horizontal="center" vertical="top"/>
    </xf>
    <xf numFmtId="0" fontId="34" fillId="2" borderId="6" xfId="5" applyNumberFormat="1" applyFont="1" applyFill="1" applyBorder="1" applyAlignment="1" applyProtection="1">
      <alignment horizontal="center" vertical="top"/>
    </xf>
    <xf numFmtId="0" fontId="33" fillId="0" borderId="5" xfId="0" applyFont="1" applyBorder="1" applyAlignment="1">
      <alignment horizontal="center"/>
    </xf>
    <xf numFmtId="0" fontId="33" fillId="0" borderId="1" xfId="0" applyFont="1" applyBorder="1" applyAlignment="1">
      <alignment horizontal="center"/>
    </xf>
    <xf numFmtId="0" fontId="33" fillId="0" borderId="6" xfId="0" applyFont="1" applyBorder="1" applyAlignment="1">
      <alignment horizontal="center"/>
    </xf>
    <xf numFmtId="44" fontId="16" fillId="0" borderId="1" xfId="2" applyFont="1" applyBorder="1" applyAlignment="1">
      <alignment horizontal="left" vertical="center"/>
    </xf>
    <xf numFmtId="44" fontId="16" fillId="0" borderId="0" xfId="2" applyFont="1" applyBorder="1" applyAlignment="1">
      <alignment horizontal="left" vertical="center"/>
    </xf>
    <xf numFmtId="0" fontId="16" fillId="0" borderId="11"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12" xfId="0" applyFont="1" applyBorder="1" applyAlignment="1">
      <alignment horizontal="center" vertical="center" wrapText="1"/>
    </xf>
    <xf numFmtId="0" fontId="4" fillId="0" borderId="7" xfId="0" applyFont="1" applyBorder="1" applyAlignment="1">
      <alignment horizontal="center" vertical="center" wrapText="1"/>
    </xf>
    <xf numFmtId="0" fontId="0" fillId="0" borderId="3" xfId="0" applyBorder="1" applyAlignment="1">
      <alignment horizontal="center" vertical="center" wrapText="1"/>
    </xf>
    <xf numFmtId="0" fontId="0" fillId="0" borderId="8" xfId="0" applyBorder="1" applyAlignment="1">
      <alignment horizontal="center" vertical="center" wrapText="1"/>
    </xf>
    <xf numFmtId="0" fontId="16" fillId="0" borderId="2" xfId="0" applyFont="1" applyBorder="1" applyAlignment="1">
      <alignment horizontal="center" wrapText="1"/>
    </xf>
    <xf numFmtId="0" fontId="16" fillId="0" borderId="12" xfId="0" applyFont="1" applyBorder="1" applyAlignment="1">
      <alignment horizontal="center" wrapText="1"/>
    </xf>
    <xf numFmtId="0" fontId="0" fillId="0" borderId="3" xfId="0" applyBorder="1" applyAlignment="1">
      <alignment horizontal="center" wrapText="1"/>
    </xf>
    <xf numFmtId="0" fontId="0" fillId="0" borderId="8" xfId="0" applyBorder="1" applyAlignment="1">
      <alignment horizontal="center" wrapText="1"/>
    </xf>
    <xf numFmtId="0" fontId="16" fillId="0" borderId="11" xfId="0" applyFont="1" applyBorder="1" applyAlignment="1">
      <alignment horizontal="center" vertical="center"/>
    </xf>
    <xf numFmtId="0" fontId="16" fillId="0" borderId="2" xfId="0" applyFont="1" applyBorder="1" applyAlignment="1">
      <alignment horizontal="center" vertical="center"/>
    </xf>
    <xf numFmtId="0" fontId="16" fillId="0" borderId="12" xfId="0" applyFont="1" applyBorder="1" applyAlignment="1">
      <alignment horizontal="center" vertical="center"/>
    </xf>
    <xf numFmtId="0" fontId="16" fillId="0" borderId="11" xfId="0" applyFont="1" applyBorder="1" applyAlignment="1">
      <alignment horizontal="center"/>
    </xf>
    <xf numFmtId="0" fontId="16" fillId="0" borderId="2" xfId="0" applyFont="1" applyBorder="1" applyAlignment="1">
      <alignment horizontal="center"/>
    </xf>
    <xf numFmtId="0" fontId="16" fillId="0" borderId="12" xfId="0" applyFont="1" applyBorder="1" applyAlignment="1">
      <alignment horizontal="center"/>
    </xf>
    <xf numFmtId="44" fontId="33" fillId="0" borderId="5" xfId="2" applyFont="1" applyBorder="1" applyAlignment="1">
      <alignment horizontal="center" vertical="center"/>
    </xf>
    <xf numFmtId="44" fontId="33" fillId="0" borderId="1" xfId="2" applyFont="1" applyBorder="1" applyAlignment="1">
      <alignment horizontal="center" vertical="center"/>
    </xf>
    <xf numFmtId="44" fontId="33" fillId="0" borderId="6" xfId="2"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6" xfId="0" applyFont="1" applyBorder="1" applyAlignment="1">
      <alignment horizontal="center" vertical="center"/>
    </xf>
    <xf numFmtId="0" fontId="3" fillId="0" borderId="5" xfId="0" applyFont="1" applyBorder="1" applyAlignment="1">
      <alignment horizontal="center"/>
    </xf>
    <xf numFmtId="0" fontId="3" fillId="0" borderId="1" xfId="0" applyFont="1" applyBorder="1" applyAlignment="1">
      <alignment horizontal="center"/>
    </xf>
    <xf numFmtId="0" fontId="3" fillId="0" borderId="6" xfId="0" applyFont="1" applyBorder="1" applyAlignment="1">
      <alignment horizontal="center"/>
    </xf>
    <xf numFmtId="44" fontId="16" fillId="0" borderId="13" xfId="2" applyFont="1" applyBorder="1" applyAlignment="1">
      <alignment horizontal="left" vertical="center"/>
    </xf>
    <xf numFmtId="44" fontId="16" fillId="0" borderId="14" xfId="2" applyFont="1" applyBorder="1" applyAlignment="1">
      <alignment horizontal="left" vertical="center"/>
    </xf>
    <xf numFmtId="44" fontId="16" fillId="0" borderId="15" xfId="2" applyFont="1" applyBorder="1" applyAlignment="1">
      <alignment horizontal="left" vertical="center"/>
    </xf>
    <xf numFmtId="0" fontId="2" fillId="0" borderId="2" xfId="0" applyFont="1" applyBorder="1" applyAlignment="1">
      <alignment horizontal="center" wrapText="1"/>
    </xf>
    <xf numFmtId="0" fontId="2" fillId="0" borderId="12" xfId="0" applyFont="1" applyBorder="1" applyAlignment="1">
      <alignment horizontal="center" wrapText="1"/>
    </xf>
    <xf numFmtId="0" fontId="9" fillId="0" borderId="5" xfId="5" applyNumberFormat="1" applyFont="1" applyFill="1" applyBorder="1" applyAlignment="1" applyProtection="1">
      <alignment horizontal="center" vertical="top"/>
    </xf>
    <xf numFmtId="0" fontId="9" fillId="0" borderId="6" xfId="5" applyNumberFormat="1" applyFont="1" applyFill="1" applyBorder="1" applyAlignment="1" applyProtection="1">
      <alignment horizontal="center" vertical="top"/>
    </xf>
    <xf numFmtId="0" fontId="16" fillId="0" borderId="5"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8"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16" fillId="0" borderId="5" xfId="0" applyFont="1" applyBorder="1" applyAlignment="1">
      <alignment horizontal="center" vertical="center"/>
    </xf>
    <xf numFmtId="0" fontId="16" fillId="0" borderId="1" xfId="0" applyFont="1" applyBorder="1" applyAlignment="1">
      <alignment horizontal="center" vertical="center"/>
    </xf>
    <xf numFmtId="0" fontId="16" fillId="0" borderId="6" xfId="0" applyFont="1" applyBorder="1" applyAlignment="1">
      <alignment horizontal="center" vertical="center"/>
    </xf>
    <xf numFmtId="164" fontId="16" fillId="0" borderId="11" xfId="0" applyNumberFormat="1" applyFont="1" applyBorder="1" applyAlignment="1">
      <alignment horizontal="center" vertical="center"/>
    </xf>
    <xf numFmtId="164" fontId="16" fillId="0" borderId="2" xfId="0" applyNumberFormat="1" applyFont="1" applyBorder="1" applyAlignment="1">
      <alignment horizontal="center" vertical="center"/>
    </xf>
    <xf numFmtId="164" fontId="16" fillId="0" borderId="12" xfId="0" applyNumberFormat="1" applyFont="1" applyBorder="1" applyAlignment="1">
      <alignment horizontal="center" vertical="center"/>
    </xf>
    <xf numFmtId="44" fontId="3" fillId="0" borderId="13" xfId="2" applyFont="1" applyBorder="1" applyAlignment="1">
      <alignment horizontal="left" vertical="center"/>
    </xf>
    <xf numFmtId="44" fontId="3" fillId="0" borderId="14" xfId="2" applyFont="1" applyBorder="1" applyAlignment="1">
      <alignment horizontal="left" vertical="center"/>
    </xf>
    <xf numFmtId="44" fontId="3" fillId="0" borderId="15" xfId="2" applyFont="1" applyBorder="1" applyAlignment="1">
      <alignment horizontal="left" vertical="center"/>
    </xf>
    <xf numFmtId="0" fontId="9" fillId="0" borderId="11" xfId="0" applyFont="1" applyFill="1" applyBorder="1" applyAlignment="1">
      <alignment horizontal="center" vertical="center" wrapText="1"/>
    </xf>
    <xf numFmtId="0" fontId="3" fillId="0" borderId="11" xfId="0" applyFont="1" applyBorder="1" applyAlignment="1">
      <alignment horizontal="center" vertical="center"/>
    </xf>
    <xf numFmtId="0" fontId="3" fillId="0" borderId="2" xfId="0" applyFont="1" applyBorder="1" applyAlignment="1">
      <alignment horizontal="center" vertical="center"/>
    </xf>
    <xf numFmtId="0" fontId="3" fillId="0" borderId="12" xfId="0" applyFont="1" applyBorder="1" applyAlignment="1">
      <alignment horizontal="center" vertical="center"/>
    </xf>
    <xf numFmtId="0" fontId="3" fillId="0" borderId="11" xfId="0" applyFont="1" applyBorder="1" applyAlignment="1">
      <alignment horizontal="center"/>
    </xf>
    <xf numFmtId="0" fontId="3" fillId="0" borderId="2" xfId="0" applyFont="1" applyBorder="1" applyAlignment="1">
      <alignment horizontal="center"/>
    </xf>
    <xf numFmtId="0" fontId="3" fillId="0" borderId="12" xfId="0" applyFont="1" applyBorder="1" applyAlignment="1">
      <alignment horizontal="center"/>
    </xf>
    <xf numFmtId="0" fontId="16" fillId="0" borderId="5" xfId="0" applyFont="1" applyBorder="1" applyAlignment="1">
      <alignment horizontal="center"/>
    </xf>
    <xf numFmtId="0" fontId="16" fillId="0" borderId="1" xfId="0" applyFont="1" applyBorder="1" applyAlignment="1">
      <alignment horizontal="center"/>
    </xf>
    <xf numFmtId="0" fontId="16" fillId="0" borderId="6" xfId="0" applyFont="1" applyBorder="1" applyAlignment="1">
      <alignment horizontal="center"/>
    </xf>
    <xf numFmtId="0" fontId="3" fillId="0" borderId="0" xfId="0" applyFont="1" applyBorder="1" applyAlignment="1">
      <alignment horizontal="left" vertical="center" wrapText="1"/>
    </xf>
    <xf numFmtId="0" fontId="3" fillId="0" borderId="3" xfId="0" applyFont="1" applyBorder="1" applyAlignment="1">
      <alignment horizontal="left" vertical="center" wrapText="1"/>
    </xf>
    <xf numFmtId="0" fontId="16" fillId="0" borderId="1" xfId="0" applyFont="1" applyBorder="1" applyAlignment="1">
      <alignment horizontal="left" vertical="center"/>
    </xf>
    <xf numFmtId="0" fontId="16" fillId="0" borderId="0" xfId="0" applyFont="1" applyBorder="1" applyAlignment="1">
      <alignment horizontal="left" vertical="center"/>
    </xf>
    <xf numFmtId="0" fontId="3" fillId="0" borderId="1" xfId="0" applyFont="1" applyBorder="1" applyAlignment="1">
      <alignment horizontal="left" vertical="center" wrapText="1"/>
    </xf>
    <xf numFmtId="0" fontId="25" fillId="2" borderId="5" xfId="5" applyNumberFormat="1" applyFont="1" applyFill="1" applyBorder="1" applyAlignment="1" applyProtection="1">
      <alignment horizontal="center" vertical="top"/>
    </xf>
    <xf numFmtId="0" fontId="25" fillId="2" borderId="6" xfId="5" applyNumberFormat="1" applyFont="1" applyFill="1" applyBorder="1" applyAlignment="1" applyProtection="1">
      <alignment horizontal="center" vertical="top"/>
    </xf>
    <xf numFmtId="44" fontId="33" fillId="0" borderId="1" xfId="2" applyFont="1" applyBorder="1" applyAlignment="1">
      <alignment horizontal="left" vertical="center"/>
    </xf>
    <xf numFmtId="44" fontId="33" fillId="0" borderId="0" xfId="2" applyFont="1" applyBorder="1" applyAlignment="1">
      <alignment horizontal="left" vertical="center"/>
    </xf>
    <xf numFmtId="0" fontId="34" fillId="0" borderId="2"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14" fillId="0" borderId="5" xfId="0" applyFont="1" applyBorder="1" applyAlignment="1">
      <alignment horizontal="center" vertical="center"/>
    </xf>
    <xf numFmtId="0" fontId="14" fillId="0" borderId="1" xfId="0" applyFont="1" applyBorder="1" applyAlignment="1">
      <alignment horizontal="center" vertical="center"/>
    </xf>
    <xf numFmtId="0" fontId="14" fillId="0" borderId="6" xfId="0" applyFont="1" applyBorder="1" applyAlignment="1">
      <alignment horizontal="center" vertical="center"/>
    </xf>
    <xf numFmtId="44" fontId="2" fillId="0" borderId="1" xfId="2" applyFont="1" applyBorder="1" applyAlignment="1">
      <alignment horizontal="left" vertical="center"/>
    </xf>
    <xf numFmtId="44" fontId="2" fillId="0" borderId="0" xfId="2" applyFont="1" applyBorder="1" applyAlignment="1">
      <alignment horizontal="left" vertical="center"/>
    </xf>
    <xf numFmtId="0" fontId="21" fillId="0" borderId="7" xfId="0" applyFont="1" applyBorder="1" applyAlignment="1">
      <alignment horizontal="center" vertical="center" wrapText="1"/>
    </xf>
    <xf numFmtId="0" fontId="0" fillId="0" borderId="3" xfId="0" applyFont="1" applyBorder="1" applyAlignment="1">
      <alignment horizontal="center" vertical="center" wrapText="1"/>
    </xf>
    <xf numFmtId="0" fontId="0" fillId="0" borderId="8" xfId="0" applyFont="1" applyBorder="1" applyAlignment="1">
      <alignment horizontal="center" vertical="center" wrapText="1"/>
    </xf>
    <xf numFmtId="0" fontId="25" fillId="0" borderId="11"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0" fillId="0" borderId="3" xfId="0" applyFont="1" applyBorder="1" applyAlignment="1">
      <alignment horizontal="center" wrapText="1"/>
    </xf>
    <xf numFmtId="0" fontId="0" fillId="0" borderId="8" xfId="0" applyFont="1" applyBorder="1" applyAlignment="1">
      <alignment horizontal="center" wrapText="1"/>
    </xf>
    <xf numFmtId="0" fontId="2" fillId="0" borderId="11" xfId="0" applyFont="1" applyBorder="1" applyAlignment="1">
      <alignment horizontal="center"/>
    </xf>
    <xf numFmtId="0" fontId="2" fillId="0" borderId="2" xfId="0" applyFont="1" applyBorder="1" applyAlignment="1">
      <alignment horizontal="center"/>
    </xf>
    <xf numFmtId="0" fontId="2" fillId="0" borderId="12" xfId="0" applyFont="1" applyBorder="1" applyAlignment="1">
      <alignment horizontal="center"/>
    </xf>
    <xf numFmtId="0" fontId="2" fillId="0" borderId="11" xfId="0" applyFont="1" applyBorder="1" applyAlignment="1">
      <alignment horizontal="center" vertical="center"/>
    </xf>
    <xf numFmtId="0" fontId="2" fillId="0" borderId="2" xfId="0" applyFont="1" applyBorder="1" applyAlignment="1">
      <alignment horizontal="center" vertical="center"/>
    </xf>
    <xf numFmtId="0" fontId="2" fillId="0" borderId="12" xfId="0" applyFont="1" applyBorder="1" applyAlignment="1">
      <alignment horizontal="center" vertical="center"/>
    </xf>
    <xf numFmtId="0" fontId="33" fillId="0" borderId="1" xfId="0" applyFont="1" applyBorder="1" applyAlignment="1">
      <alignment horizontal="left" vertical="center" wrapText="1"/>
    </xf>
    <xf numFmtId="0" fontId="33" fillId="0" borderId="0" xfId="0" applyFont="1" applyBorder="1" applyAlignment="1">
      <alignment horizontal="left" vertical="center" wrapText="1"/>
    </xf>
    <xf numFmtId="0" fontId="33" fillId="0" borderId="3" xfId="0" applyFont="1" applyBorder="1" applyAlignment="1">
      <alignment horizontal="left" vertical="center" wrapText="1"/>
    </xf>
    <xf numFmtId="0" fontId="31" fillId="0" borderId="0"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8" xfId="0" applyFont="1" applyBorder="1" applyAlignment="1">
      <alignment horizontal="center" vertical="center" wrapText="1"/>
    </xf>
    <xf numFmtId="0" fontId="34" fillId="0" borderId="7" xfId="0" applyFont="1" applyFill="1" applyBorder="1" applyAlignment="1">
      <alignment horizontal="center" vertical="center" wrapText="1"/>
    </xf>
    <xf numFmtId="0" fontId="16" fillId="0" borderId="3" xfId="0" applyFont="1" applyBorder="1" applyAlignment="1">
      <alignment horizontal="center" vertical="center" wrapText="1"/>
    </xf>
    <xf numFmtId="0" fontId="16" fillId="0" borderId="3" xfId="0" applyFont="1" applyBorder="1" applyAlignment="1">
      <alignment horizontal="center" wrapText="1"/>
    </xf>
    <xf numFmtId="0" fontId="16" fillId="0" borderId="8" xfId="0" applyFont="1" applyBorder="1" applyAlignment="1">
      <alignment horizontal="center" wrapText="1"/>
    </xf>
    <xf numFmtId="0" fontId="31" fillId="0" borderId="3" xfId="0" applyFont="1" applyBorder="1" applyAlignment="1">
      <alignment horizontal="center" wrapText="1"/>
    </xf>
    <xf numFmtId="0" fontId="31" fillId="0" borderId="8" xfId="0" applyFont="1" applyBorder="1" applyAlignment="1">
      <alignment horizontal="center" wrapText="1"/>
    </xf>
    <xf numFmtId="3" fontId="16" fillId="2" borderId="11" xfId="0" applyNumberFormat="1" applyFont="1" applyFill="1" applyBorder="1" applyAlignment="1">
      <alignment horizontal="center"/>
    </xf>
    <xf numFmtId="3" fontId="16" fillId="2" borderId="12" xfId="0" applyNumberFormat="1" applyFont="1" applyFill="1" applyBorder="1" applyAlignment="1">
      <alignment horizontal="center"/>
    </xf>
    <xf numFmtId="0" fontId="31" fillId="0" borderId="3" xfId="0" applyFont="1" applyFill="1" applyBorder="1" applyAlignment="1">
      <alignment horizontal="center" vertical="center" wrapText="1"/>
    </xf>
    <xf numFmtId="0" fontId="31" fillId="0" borderId="3" xfId="0" applyFont="1" applyFill="1" applyBorder="1" applyAlignment="1">
      <alignment horizontal="center" wrapText="1"/>
    </xf>
    <xf numFmtId="0" fontId="31" fillId="0" borderId="8" xfId="0" applyFont="1" applyFill="1" applyBorder="1" applyAlignment="1">
      <alignment horizontal="center" wrapText="1"/>
    </xf>
    <xf numFmtId="44" fontId="33" fillId="0" borderId="15" xfId="2" applyFont="1" applyFill="1" applyBorder="1" applyAlignment="1">
      <alignment horizontal="left" vertical="center"/>
    </xf>
    <xf numFmtId="0" fontId="31" fillId="0" borderId="0" xfId="0" applyFont="1" applyFill="1" applyBorder="1" applyAlignment="1">
      <alignment horizontal="center" vertical="center" wrapText="1"/>
    </xf>
    <xf numFmtId="0" fontId="31" fillId="0" borderId="10" xfId="0" applyFont="1" applyFill="1" applyBorder="1" applyAlignment="1">
      <alignment horizontal="center" vertical="center" wrapText="1"/>
    </xf>
  </cellXfs>
  <cellStyles count="12">
    <cellStyle name="Comma" xfId="1" builtinId="3"/>
    <cellStyle name="Comma 2" xfId="7"/>
    <cellStyle name="Comma 3" xfId="8"/>
    <cellStyle name="Currency" xfId="2" builtinId="4"/>
    <cellStyle name="Currency 2" xfId="9"/>
    <cellStyle name="Hyperlink" xfId="11" builtinId="8"/>
    <cellStyle name="Normal" xfId="0" builtinId="0"/>
    <cellStyle name="Normal 2" xfId="4"/>
    <cellStyle name="Normal 2 2" xfId="10"/>
    <cellStyle name="Normal 3" xfId="5"/>
    <cellStyle name="Normal 4" xfId="6"/>
    <cellStyle name="Percent" xfId="3" builtinId="5"/>
  </cellStyles>
  <dxfs count="416">
    <dxf>
      <border>
        <bottom style="thin">
          <color auto="1"/>
        </bottom>
        <vertical/>
        <horizontal/>
      </border>
    </dxf>
    <dxf>
      <border>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font>
        <color auto="1"/>
      </font>
      <fill>
        <patternFill>
          <bgColor rgb="FFFFC000"/>
        </patternFill>
      </fill>
    </dxf>
    <dxf>
      <border>
        <top style="thin">
          <color auto="1"/>
        </top>
        <bottom style="thin">
          <color auto="1"/>
        </bottom>
        <vertical/>
        <horizontal/>
      </border>
    </dxf>
    <dxf>
      <border>
        <bottom style="thin">
          <color auto="1"/>
        </bottom>
        <vertical/>
        <horizontal/>
      </border>
    </dxf>
    <dxf>
      <border>
        <top style="thin">
          <color auto="1"/>
        </top>
        <bottom style="thin">
          <color auto="1"/>
        </bottom>
        <vertical/>
        <horizontal/>
      </border>
    </dxf>
    <dxf>
      <border>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font>
        <color auto="1"/>
      </font>
      <fill>
        <patternFill>
          <bgColor rgb="FFFFC000"/>
        </patternFill>
      </fill>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top style="thin">
          <color auto="1"/>
        </top>
        <bottom style="thin">
          <color auto="1"/>
        </bottom>
        <vertical/>
        <horizontal/>
      </border>
    </dxf>
    <dxf>
      <border>
        <bottom style="thin">
          <color auto="1"/>
        </bottom>
        <vertical/>
        <horizontal/>
      </border>
    </dxf>
    <dxf>
      <font>
        <color auto="1"/>
      </font>
      <fill>
        <patternFill>
          <bgColor rgb="FFFFC000"/>
        </patternFill>
      </fill>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ont>
        <color auto="1"/>
      </font>
      <fill>
        <patternFill>
          <bgColor rgb="FFFFC000"/>
        </patternFill>
      </fill>
    </dxf>
    <dxf>
      <border>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ont>
        <color auto="1"/>
      </font>
      <fill>
        <patternFill>
          <bgColor rgb="FFFFC000"/>
        </patternFill>
      </fill>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top style="thin">
          <color auto="1"/>
        </top>
        <bottom style="thin">
          <color auto="1"/>
        </bottom>
        <vertical/>
        <horizontal/>
      </border>
    </dxf>
    <dxf>
      <border>
        <bottom style="thin">
          <color auto="1"/>
        </bottom>
        <vertical/>
        <horizontal/>
      </border>
    </dxf>
    <dxf>
      <font>
        <color auto="1"/>
      </font>
      <fill>
        <patternFill>
          <bgColor rgb="FFFFC000"/>
        </patternFill>
      </fill>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ont>
        <color auto="1"/>
      </font>
      <fill>
        <patternFill>
          <bgColor rgb="FFFFC000"/>
        </patternFill>
      </fill>
    </dxf>
    <dxf>
      <border>
        <top style="thin">
          <color auto="1"/>
        </top>
        <bottom style="thin">
          <color auto="1"/>
        </bottom>
        <vertical/>
        <horizontal/>
      </border>
    </dxf>
    <dxf>
      <font>
        <color auto="1"/>
      </font>
      <fill>
        <patternFill>
          <bgColor rgb="FFFFC000"/>
        </patternFill>
      </fill>
    </dxf>
    <dxf>
      <border>
        <top style="thin">
          <color auto="1"/>
        </top>
        <bottom style="thin">
          <color auto="1"/>
        </bottom>
        <vertical/>
        <horizontal/>
      </border>
    </dxf>
    <dxf>
      <border>
        <bottom style="thin">
          <color auto="1"/>
        </bottom>
        <vertical/>
        <horizontal/>
      </border>
    </dxf>
    <dxf>
      <font>
        <color auto="1"/>
      </font>
      <fill>
        <patternFill>
          <bgColor rgb="FFFFC000"/>
        </patternFill>
      </fill>
    </dxf>
    <dxf>
      <border>
        <top style="thin">
          <color auto="1"/>
        </top>
        <bottom style="thin">
          <color auto="1"/>
        </bottom>
        <vertical/>
        <horizontal/>
      </border>
    </dxf>
    <dxf>
      <border>
        <top style="thin">
          <color auto="1"/>
        </top>
        <bottom style="thin">
          <color auto="1"/>
        </bottom>
        <vertical/>
        <horizontal/>
      </border>
    </dxf>
    <dxf>
      <font>
        <color auto="1"/>
      </font>
      <fill>
        <patternFill>
          <bgColor rgb="FFFFC000"/>
        </patternFill>
      </fill>
    </dxf>
    <dxf>
      <border>
        <top style="thin">
          <color auto="1"/>
        </top>
        <vertical/>
        <horizontal/>
      </border>
    </dxf>
    <dxf>
      <border>
        <top style="thin">
          <color auto="1"/>
        </top>
        <bottom style="thin">
          <color auto="1"/>
        </bottom>
        <vertical/>
        <horizontal/>
      </border>
    </dxf>
    <dxf>
      <font>
        <color auto="1"/>
      </font>
      <fill>
        <patternFill>
          <bgColor rgb="FFFFC000"/>
        </patternFill>
      </fill>
    </dxf>
    <dxf>
      <font>
        <color auto="1"/>
      </font>
      <fill>
        <patternFill>
          <bgColor rgb="FFFFC000"/>
        </patternFill>
      </fill>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ont>
        <color auto="1"/>
      </font>
      <fill>
        <patternFill>
          <bgColor rgb="FFFFC000"/>
        </patternFill>
      </fill>
    </dxf>
    <dxf>
      <border>
        <bottom style="thin">
          <color auto="1"/>
        </bottom>
        <vertical/>
        <horizontal/>
      </border>
    </dxf>
    <dxf>
      <border>
        <bottom style="thin">
          <color auto="1"/>
        </bottom>
        <vertical/>
        <horizontal/>
      </border>
    </dxf>
    <dxf>
      <border>
        <top style="thin">
          <color auto="1"/>
        </top>
        <bottom style="thin">
          <color auto="1"/>
        </bottom>
        <vertical/>
        <horizontal/>
      </border>
    </dxf>
    <dxf>
      <font>
        <color auto="1"/>
      </font>
      <fill>
        <patternFill>
          <bgColor rgb="FFFFC000"/>
        </patternFill>
      </fill>
    </dxf>
    <dxf>
      <border>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font>
        <color auto="1"/>
      </font>
      <fill>
        <patternFill>
          <bgColor rgb="FFFFC000"/>
        </patternFill>
      </fill>
    </dxf>
    <dxf>
      <font>
        <color auto="1"/>
      </font>
      <fill>
        <patternFill>
          <bgColor rgb="FFFFC000"/>
        </patternFill>
      </fill>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ont>
        <color auto="1"/>
      </font>
      <fill>
        <patternFill>
          <bgColor rgb="FFFFC000"/>
        </patternFill>
      </fill>
    </dxf>
    <dxf>
      <border>
        <top style="thin">
          <color auto="1"/>
        </top>
        <bottom style="thin">
          <color auto="1"/>
        </bottom>
        <vertical/>
        <horizontal/>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ont>
        <color auto="1"/>
      </font>
      <fill>
        <patternFill>
          <bgColor rgb="FFFFC000"/>
        </patternFill>
      </fill>
    </dxf>
    <dxf>
      <border>
        <top style="thin">
          <color auto="1"/>
        </top>
        <bottom style="thin">
          <color auto="1"/>
        </bottom>
        <vertical/>
        <horizontal/>
      </border>
    </dxf>
    <dxf>
      <fill>
        <patternFill patternType="none">
          <bgColor auto="1"/>
        </patternFill>
      </fill>
      <border>
        <bottom style="thin">
          <color auto="1"/>
        </bottom>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ont>
        <color auto="1"/>
      </font>
      <fill>
        <patternFill>
          <bgColor rgb="FFFFC000"/>
        </patternFill>
      </fill>
    </dxf>
    <dxf>
      <border>
        <top style="thin">
          <color auto="1"/>
        </top>
        <bottom style="thin">
          <color auto="1"/>
        </bottom>
        <vertical/>
        <horizontal/>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ill>
        <patternFill patternType="none">
          <bgColor auto="1"/>
        </patternFill>
      </fill>
      <border>
        <bottom style="thin">
          <color auto="1"/>
        </bottom>
      </border>
    </dxf>
    <dxf>
      <font>
        <color auto="1"/>
      </font>
      <fill>
        <patternFill>
          <bgColor rgb="FFFFC000"/>
        </patternFill>
      </fill>
    </dxf>
    <dxf>
      <border>
        <top style="thin">
          <color auto="1"/>
        </top>
        <bottom style="thin">
          <color auto="1"/>
        </bottom>
        <vertical/>
        <horizontal/>
      </border>
    </dxf>
    <dxf>
      <border>
        <bottom style="thin">
          <color auto="1"/>
        </bottom>
        <vertical/>
        <horizontal/>
      </border>
    </dxf>
    <dxf>
      <fill>
        <patternFill patternType="none">
          <bgColor auto="1"/>
        </patternFill>
      </fill>
      <border>
        <bottom style="thin">
          <color auto="1"/>
        </bottom>
      </border>
    </dxf>
    <dxf>
      <border>
        <bottom style="thin">
          <color auto="1"/>
        </bottom>
        <vertical/>
        <horizontal/>
      </border>
    </dxf>
    <dxf>
      <border>
        <bottom style="thin">
          <color auto="1"/>
        </bottom>
        <vertical/>
        <horizontal/>
      </border>
    </dxf>
    <dxf>
      <fill>
        <patternFill patternType="none">
          <bgColor auto="1"/>
        </patternFill>
      </fill>
      <border>
        <bottom style="thin">
          <color auto="1"/>
        </bottom>
      </border>
    </dxf>
    <dxf>
      <border>
        <bottom style="thin">
          <color auto="1"/>
        </bottom>
        <vertical/>
        <horizontal/>
      </border>
    </dxf>
    <dxf>
      <border>
        <bottom style="thin">
          <color auto="1"/>
        </bottom>
        <vertical/>
        <horizontal/>
      </border>
    </dxf>
    <dxf>
      <fill>
        <patternFill patternType="none">
          <bgColor auto="1"/>
        </patternFill>
      </fill>
      <border>
        <bottom style="thin">
          <color auto="1"/>
        </bottom>
      </border>
    </dxf>
    <dxf>
      <border>
        <bottom style="thin">
          <color auto="1"/>
        </bottom>
        <vertical/>
        <horizontal/>
      </border>
    </dxf>
    <dxf>
      <border>
        <bottom style="thin">
          <color auto="1"/>
        </bottom>
        <vertical/>
        <horizontal/>
      </border>
    </dxf>
    <dxf>
      <fill>
        <patternFill patternType="none">
          <bgColor auto="1"/>
        </patternFill>
      </fill>
      <border>
        <bottom style="thin">
          <color auto="1"/>
        </bottom>
      </border>
    </dxf>
    <dxf>
      <border>
        <bottom style="thin">
          <color auto="1"/>
        </bottom>
        <vertical/>
        <horizontal/>
      </border>
    </dxf>
    <dxf>
      <border>
        <bottom style="thin">
          <color auto="1"/>
        </bottom>
        <vertical/>
        <horizontal/>
      </border>
    </dxf>
    <dxf>
      <fill>
        <patternFill patternType="none">
          <bgColor auto="1"/>
        </patternFill>
      </fill>
      <border>
        <bottom style="thin">
          <color auto="1"/>
        </bottom>
      </border>
    </dxf>
    <dxf>
      <border>
        <bottom style="thin">
          <color auto="1"/>
        </bottom>
        <vertical/>
        <horizontal/>
      </border>
    </dxf>
    <dxf>
      <border>
        <bottom style="thin">
          <color auto="1"/>
        </bottom>
        <vertical/>
        <horizontal/>
      </border>
    </dxf>
    <dxf>
      <border>
        <bottom style="thin">
          <color auto="1"/>
        </bottom>
        <vertical/>
        <horizontal/>
      </border>
    </dxf>
    <dxf>
      <fill>
        <patternFill patternType="none">
          <bgColor auto="1"/>
        </patternFill>
      </fill>
      <border>
        <bottom style="thin">
          <color auto="1"/>
        </bottom>
      </border>
    </dxf>
    <dxf>
      <border>
        <bottom style="thin">
          <color auto="1"/>
        </bottom>
        <vertical/>
        <horizontal/>
      </border>
    </dxf>
    <dxf>
      <border>
        <bottom style="thin">
          <color auto="1"/>
        </bottom>
        <vertical/>
        <horizontal/>
      </border>
    </dxf>
    <dxf>
      <fill>
        <patternFill patternType="none">
          <bgColor auto="1"/>
        </patternFill>
      </fill>
      <border>
        <bottom style="thin">
          <color auto="1"/>
        </bottom>
      </border>
    </dxf>
    <dxf>
      <border>
        <bottom style="thin">
          <color auto="1"/>
        </bottom>
        <vertical/>
        <horizontal/>
      </border>
    </dxf>
    <dxf>
      <border>
        <bottom style="thin">
          <color auto="1"/>
        </bottom>
        <vertical/>
        <horizontal/>
      </border>
    </dxf>
    <dxf>
      <fill>
        <patternFill patternType="none">
          <bgColor auto="1"/>
        </patternFill>
      </fill>
      <border>
        <bottom style="thin">
          <color auto="1"/>
        </bottom>
      </border>
    </dxf>
    <dxf>
      <border>
        <bottom style="thin">
          <color auto="1"/>
        </bottom>
        <vertical/>
        <horizontal/>
      </border>
    </dxf>
    <dxf>
      <border>
        <bottom style="thin">
          <color auto="1"/>
        </bottom>
        <vertical/>
        <horizontal/>
      </border>
    </dxf>
    <dxf>
      <fill>
        <patternFill patternType="none">
          <bgColor auto="1"/>
        </patternFill>
      </fill>
      <border>
        <bottom style="thin">
          <color auto="1"/>
        </bottom>
      </border>
    </dxf>
    <dxf>
      <font>
        <color auto="1"/>
      </font>
      <fill>
        <patternFill>
          <bgColor rgb="FFFFC000"/>
        </patternFill>
      </fill>
    </dxf>
    <dxf>
      <border>
        <top style="thin">
          <color auto="1"/>
        </top>
        <bottom style="thin">
          <color auto="1"/>
        </bottom>
        <vertical/>
        <horizontal/>
      </border>
    </dxf>
    <dxf>
      <font>
        <color auto="1"/>
      </font>
      <fill>
        <patternFill>
          <bgColor rgb="FFFFC000"/>
        </patternFill>
      </fill>
    </dxf>
    <dxf>
      <border>
        <bottom style="thin">
          <color auto="1"/>
        </bottom>
        <vertical/>
        <horizontal/>
      </border>
    </dxf>
    <dxf>
      <border>
        <top style="thin">
          <color auto="1"/>
        </top>
        <bottom style="thin">
          <color auto="1"/>
        </bottom>
        <vertical/>
        <horizontal/>
      </border>
    </dxf>
    <dxf>
      <font>
        <color auto="1"/>
      </font>
      <fill>
        <patternFill>
          <bgColor rgb="FFFFC000"/>
        </patternFill>
      </fill>
    </dxf>
    <dxf>
      <border>
        <bottom style="thin">
          <color auto="1"/>
        </bottom>
        <vertical/>
        <horizontal/>
      </border>
    </dxf>
    <dxf>
      <border>
        <top style="thin">
          <color auto="1"/>
        </top>
        <bottom style="thin">
          <color auto="1"/>
        </bottom>
        <vertical/>
        <horizontal/>
      </border>
    </dxf>
    <dxf>
      <border>
        <top style="thin">
          <color auto="1"/>
        </top>
        <bottom/>
        <vertical/>
        <horizontal/>
      </border>
    </dxf>
    <dxf>
      <font>
        <color auto="1"/>
      </font>
      <fill>
        <patternFill>
          <bgColor rgb="FFFFC000"/>
        </patternFill>
      </fill>
    </dxf>
    <dxf>
      <border>
        <top style="thin">
          <color auto="1"/>
        </top>
        <bottom style="thin">
          <color auto="1"/>
        </bottom>
        <vertical/>
        <horizontal/>
      </border>
    </dxf>
    <dxf>
      <border>
        <top style="thin">
          <color auto="1"/>
        </top>
        <bottom/>
        <vertical/>
        <horizontal/>
      </border>
    </dxf>
    <dxf>
      <font>
        <color auto="1"/>
      </font>
      <fill>
        <patternFill>
          <bgColor rgb="FFFFC000"/>
        </patternFill>
      </fill>
    </dxf>
    <dxf>
      <border>
        <top style="thin">
          <color auto="1"/>
        </top>
        <bottom style="thin">
          <color auto="1"/>
        </bottom>
        <vertical/>
        <horizontal/>
      </border>
    </dxf>
    <dxf>
      <font>
        <color auto="1"/>
      </font>
      <fill>
        <patternFill>
          <bgColor rgb="FFFFC000"/>
        </patternFill>
      </fill>
    </dxf>
    <dxf>
      <font>
        <color auto="1"/>
      </font>
      <fill>
        <patternFill>
          <bgColor rgb="FFFFC000"/>
        </patternFill>
      </fill>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border>
        <top style="thin">
          <color auto="1"/>
        </top>
        <bottom style="thin">
          <color auto="1"/>
        </bottom>
        <vertical/>
        <horizontal/>
      </border>
    </dxf>
    <dxf>
      <font>
        <color auto="1"/>
      </font>
      <fill>
        <patternFill>
          <bgColor rgb="FFFFC000"/>
        </patternFill>
      </fill>
    </dxf>
  </dxfs>
  <tableStyles count="0" defaultTableStyle="TableStyleMedium2" defaultPivotStyle="PivotStyleLight16"/>
  <colors>
    <mruColors>
      <color rgb="FFF48D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31"/>
  <sheetViews>
    <sheetView showGridLines="0" tabSelected="1" zoomScale="70" zoomScaleNormal="70" workbookViewId="0">
      <selection activeCell="C2" sqref="C2"/>
    </sheetView>
  </sheetViews>
  <sheetFormatPr defaultRowHeight="14.5" x14ac:dyDescent="0.35"/>
  <cols>
    <col min="1" max="1" width="2.54296875" style="658" customWidth="1"/>
    <col min="2" max="2" width="26.1796875" customWidth="1"/>
    <col min="3" max="3" width="114" bestFit="1" customWidth="1"/>
  </cols>
  <sheetData>
    <row r="1" spans="1:3" x14ac:dyDescent="0.35">
      <c r="B1" s="804" t="s">
        <v>1796</v>
      </c>
      <c r="C1" s="805" t="s">
        <v>1797</v>
      </c>
    </row>
    <row r="2" spans="1:3" x14ac:dyDescent="0.35">
      <c r="A2" s="658" t="s">
        <v>1798</v>
      </c>
      <c r="B2" s="662" t="s">
        <v>1798</v>
      </c>
      <c r="C2" s="107" t="s">
        <v>2817</v>
      </c>
    </row>
    <row r="3" spans="1:3" x14ac:dyDescent="0.35">
      <c r="A3" s="658" t="s">
        <v>1799</v>
      </c>
      <c r="B3" s="662" t="s">
        <v>1799</v>
      </c>
      <c r="C3" s="107" t="s">
        <v>2818</v>
      </c>
    </row>
    <row r="4" spans="1:3" x14ac:dyDescent="0.35">
      <c r="A4" s="658" t="s">
        <v>1800</v>
      </c>
      <c r="B4" s="662" t="s">
        <v>1800</v>
      </c>
      <c r="C4" s="107" t="s">
        <v>1830</v>
      </c>
    </row>
    <row r="5" spans="1:3" x14ac:dyDescent="0.35">
      <c r="A5" s="658" t="s">
        <v>1801</v>
      </c>
      <c r="B5" s="662" t="s">
        <v>1801</v>
      </c>
      <c r="C5" s="107" t="s">
        <v>2819</v>
      </c>
    </row>
    <row r="6" spans="1:3" x14ac:dyDescent="0.35">
      <c r="A6" s="658" t="s">
        <v>1802</v>
      </c>
      <c r="B6" s="662" t="s">
        <v>1802</v>
      </c>
      <c r="C6" s="107" t="s">
        <v>2820</v>
      </c>
    </row>
    <row r="7" spans="1:3" x14ac:dyDescent="0.35">
      <c r="A7" s="658" t="s">
        <v>1803</v>
      </c>
      <c r="B7" s="662" t="s">
        <v>1803</v>
      </c>
      <c r="C7" s="107" t="s">
        <v>2821</v>
      </c>
    </row>
    <row r="8" spans="1:3" x14ac:dyDescent="0.35">
      <c r="A8" s="658" t="s">
        <v>1804</v>
      </c>
      <c r="B8" s="662" t="s">
        <v>1804</v>
      </c>
      <c r="C8" s="107" t="s">
        <v>2822</v>
      </c>
    </row>
    <row r="9" spans="1:3" x14ac:dyDescent="0.35">
      <c r="A9" s="658" t="s">
        <v>1805</v>
      </c>
      <c r="B9" s="662" t="s">
        <v>1805</v>
      </c>
      <c r="C9" s="107" t="s">
        <v>2823</v>
      </c>
    </row>
    <row r="10" spans="1:3" x14ac:dyDescent="0.35">
      <c r="A10" s="658" t="s">
        <v>1806</v>
      </c>
      <c r="B10" s="662" t="s">
        <v>1806</v>
      </c>
      <c r="C10" s="107" t="s">
        <v>2824</v>
      </c>
    </row>
    <row r="11" spans="1:3" x14ac:dyDescent="0.35">
      <c r="A11" s="658" t="s">
        <v>1807</v>
      </c>
      <c r="B11" s="662" t="s">
        <v>1807</v>
      </c>
      <c r="C11" s="107" t="s">
        <v>2825</v>
      </c>
    </row>
    <row r="12" spans="1:3" x14ac:dyDescent="0.35">
      <c r="A12" s="658" t="s">
        <v>1808</v>
      </c>
      <c r="B12" s="662" t="s">
        <v>1808</v>
      </c>
      <c r="C12" s="107" t="s">
        <v>2826</v>
      </c>
    </row>
    <row r="13" spans="1:3" x14ac:dyDescent="0.35">
      <c r="A13" s="658" t="s">
        <v>1809</v>
      </c>
      <c r="B13" s="662" t="s">
        <v>1809</v>
      </c>
      <c r="C13" s="107" t="s">
        <v>2827</v>
      </c>
    </row>
    <row r="14" spans="1:3" x14ac:dyDescent="0.35">
      <c r="A14" s="658" t="s">
        <v>1810</v>
      </c>
      <c r="B14" s="662" t="s">
        <v>1810</v>
      </c>
      <c r="C14" s="107" t="s">
        <v>2828</v>
      </c>
    </row>
    <row r="15" spans="1:3" x14ac:dyDescent="0.35">
      <c r="A15" s="658" t="s">
        <v>1811</v>
      </c>
      <c r="B15" s="662" t="s">
        <v>1811</v>
      </c>
      <c r="C15" s="107" t="s">
        <v>2747</v>
      </c>
    </row>
    <row r="16" spans="1:3" x14ac:dyDescent="0.35">
      <c r="A16" s="658" t="s">
        <v>1812</v>
      </c>
      <c r="B16" s="662" t="s">
        <v>1812</v>
      </c>
      <c r="C16" s="107" t="s">
        <v>2829</v>
      </c>
    </row>
    <row r="17" spans="1:3" x14ac:dyDescent="0.35">
      <c r="A17" s="658" t="s">
        <v>1813</v>
      </c>
      <c r="B17" s="662" t="s">
        <v>1813</v>
      </c>
      <c r="C17" s="107" t="s">
        <v>2830</v>
      </c>
    </row>
    <row r="18" spans="1:3" x14ac:dyDescent="0.35">
      <c r="A18" s="658" t="s">
        <v>1814</v>
      </c>
      <c r="B18" s="662" t="s">
        <v>1814</v>
      </c>
      <c r="C18" s="107" t="s">
        <v>1831</v>
      </c>
    </row>
    <row r="19" spans="1:3" x14ac:dyDescent="0.35">
      <c r="A19" s="658" t="s">
        <v>1815</v>
      </c>
      <c r="B19" s="662" t="s">
        <v>1815</v>
      </c>
      <c r="C19" s="107" t="s">
        <v>2831</v>
      </c>
    </row>
    <row r="20" spans="1:3" x14ac:dyDescent="0.35">
      <c r="A20" s="658" t="s">
        <v>1816</v>
      </c>
      <c r="B20" s="662" t="s">
        <v>1816</v>
      </c>
      <c r="C20" s="107" t="s">
        <v>2832</v>
      </c>
    </row>
    <row r="21" spans="1:3" x14ac:dyDescent="0.35">
      <c r="A21" s="658" t="s">
        <v>1817</v>
      </c>
      <c r="B21" s="662" t="s">
        <v>1817</v>
      </c>
      <c r="C21" s="107" t="s">
        <v>2833</v>
      </c>
    </row>
    <row r="22" spans="1:3" x14ac:dyDescent="0.35">
      <c r="A22" s="658" t="s">
        <v>1818</v>
      </c>
      <c r="B22" s="662" t="s">
        <v>1818</v>
      </c>
      <c r="C22" s="107" t="s">
        <v>2861</v>
      </c>
    </row>
    <row r="23" spans="1:3" x14ac:dyDescent="0.35">
      <c r="A23" s="658" t="s">
        <v>1819</v>
      </c>
      <c r="B23" s="662" t="s">
        <v>1819</v>
      </c>
      <c r="C23" s="107" t="s">
        <v>2834</v>
      </c>
    </row>
    <row r="24" spans="1:3" x14ac:dyDescent="0.35">
      <c r="A24" s="658" t="s">
        <v>1820</v>
      </c>
      <c r="B24" s="662" t="s">
        <v>1820</v>
      </c>
      <c r="C24" s="107" t="s">
        <v>2835</v>
      </c>
    </row>
    <row r="25" spans="1:3" x14ac:dyDescent="0.35">
      <c r="A25" s="658" t="s">
        <v>1821</v>
      </c>
      <c r="B25" s="662" t="s">
        <v>1821</v>
      </c>
      <c r="C25" s="107" t="s">
        <v>2836</v>
      </c>
    </row>
    <row r="26" spans="1:3" x14ac:dyDescent="0.35">
      <c r="A26" s="658" t="s">
        <v>1822</v>
      </c>
      <c r="B26" s="662" t="s">
        <v>1822</v>
      </c>
      <c r="C26" s="107" t="s">
        <v>2837</v>
      </c>
    </row>
    <row r="27" spans="1:3" x14ac:dyDescent="0.35">
      <c r="A27" s="658" t="s">
        <v>1823</v>
      </c>
      <c r="B27" s="662" t="s">
        <v>1823</v>
      </c>
      <c r="C27" s="107" t="s">
        <v>2838</v>
      </c>
    </row>
    <row r="28" spans="1:3" x14ac:dyDescent="0.35">
      <c r="A28" s="658" t="s">
        <v>1824</v>
      </c>
      <c r="B28" s="662" t="s">
        <v>1824</v>
      </c>
      <c r="C28" s="107" t="s">
        <v>2839</v>
      </c>
    </row>
    <row r="29" spans="1:3" x14ac:dyDescent="0.35">
      <c r="A29" s="658" t="s">
        <v>1825</v>
      </c>
      <c r="B29" s="662" t="s">
        <v>1825</v>
      </c>
      <c r="C29" s="107" t="s">
        <v>2872</v>
      </c>
    </row>
    <row r="30" spans="1:3" x14ac:dyDescent="0.35">
      <c r="A30" s="658" t="s">
        <v>1826</v>
      </c>
      <c r="B30" s="662" t="s">
        <v>1826</v>
      </c>
      <c r="C30" s="107" t="s">
        <v>2870</v>
      </c>
    </row>
    <row r="31" spans="1:3" x14ac:dyDescent="0.35">
      <c r="A31" s="658" t="s">
        <v>1827</v>
      </c>
      <c r="B31" s="662" t="s">
        <v>1827</v>
      </c>
      <c r="C31" s="107" t="s">
        <v>2871</v>
      </c>
    </row>
  </sheetData>
  <hyperlinks>
    <hyperlink ref="B2" location="'1 Overview'!A1" display="1 Overview"/>
    <hyperlink ref="B3" location="'2 Direct-Overhead'!A1" display="2 Direct-Overhead"/>
    <hyperlink ref="B4" location="'3 Acute Cost wghts V10'!A1" display="3 Acute Cost wghts V10"/>
    <hyperlink ref="B5" location="'4 Acute by Jurisdiction'!A1" display="4 Acute by Jurisdiction"/>
    <hyperlink ref="B6" location="'5 Peer Group'!A1" display="5 Peer Group"/>
    <hyperlink ref="B7" location="'6 Acute Cost Bucket'!A1" display="6 Acute Cost Bucket"/>
    <hyperlink ref="B8" location="'7 Acute Line Item'!A1" display="7 Acute Line Item"/>
    <hyperlink ref="B9" location="'8 Acute SD Overnight'!A1" display="8 Acute SD Overnight"/>
    <hyperlink ref="B10" location="'9 Acute Urgency'!A1" display="9 Acute Urgency"/>
    <hyperlink ref="B11" location="'10 Acute Indigenous'!A1" display="10 Acute Indigenous"/>
    <hyperlink ref="B12" location="'11 Acute Paediatric'!A1" display="11 Acute Paediatric"/>
    <hyperlink ref="B13" location="'12 Acute Location'!A1" display="12 Acute Location"/>
    <hyperlink ref="B14" location="'13 ED by Jurisdiction'!A1" display="13 ED by Jurisdiction"/>
    <hyperlink ref="B15" location="'14 URG table'!A1" display="14 URG table"/>
    <hyperlink ref="B16" location="'15 ED Cost Bucket'!A1" display="15 ED Cost Bucket"/>
    <hyperlink ref="B17" location="'16 ED Line Item'!A1" display="16 ED Line Item"/>
    <hyperlink ref="B18" location="'17 Tier 2 class'!A1" display="17 Tier 2 class"/>
    <hyperlink ref="B19" location="'18 Tier 2 Class Movement'!A1" display="18 Tier 2 Class Movement"/>
    <hyperlink ref="B20" location="'19 NA by Jurisdiction'!A1" display="19 NA by Jurisdiction"/>
    <hyperlink ref="B21" location="'20 NA Cost Bucket'!A1" display="20 NA Cost Bucket"/>
    <hyperlink ref="B22" location="'21 NA Line Item'!A1" display="21 NA Line Item"/>
    <hyperlink ref="B23" location="'22 Subacute by Jursidiction'!A1" display="22 Subacute by Jursidiction"/>
    <hyperlink ref="B24" location="'23 Subacute ANSNAP class'!A1" display="23 Subacute ANSNAP class"/>
    <hyperlink ref="B25" location="'24 Subacute Cost Bucket'!A1" display="24 Subacute Cost Bucket"/>
    <hyperlink ref="B26" location="'25 Subacute Line Item'!A1" display="25 Subacute Line Item"/>
    <hyperlink ref="B27" location="'26 Other stream Jursidicatio'!A1" display="26 Other stream Jursidicatio"/>
    <hyperlink ref="B28" location="'27 Organ Cost Bucket'!A1" display="27 Organ Cost Bucket"/>
    <hyperlink ref="B29" location="'28 MH table'!A1" display="28 MH table"/>
    <hyperlink ref="B30" location="'29 MH Cost Bucket'!A1" display="29 MH Cost Bucket"/>
    <hyperlink ref="B31" location="'30 MH Line Item'!A1" display="30 MH Line Item"/>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D22"/>
  <sheetViews>
    <sheetView showGridLines="0" zoomScale="70" zoomScaleNormal="70" zoomScaleSheetLayoutView="80" workbookViewId="0">
      <pane xSplit="2" ySplit="6" topLeftCell="C7" activePane="bottomRight" state="frozen"/>
      <selection pane="topRight"/>
      <selection pane="bottomLeft"/>
      <selection pane="bottomRight"/>
    </sheetView>
  </sheetViews>
  <sheetFormatPr defaultColWidth="9.1796875" defaultRowHeight="12" customHeight="1" x14ac:dyDescent="0.25"/>
  <cols>
    <col min="1" max="1" width="11.54296875" style="234" bestFit="1" customWidth="1"/>
    <col min="2" max="2" width="17.81640625" style="234" bestFit="1" customWidth="1"/>
    <col min="3" max="3" width="14.453125" style="234" customWidth="1"/>
    <col min="4" max="29" width="12.26953125" style="234" bestFit="1" customWidth="1"/>
    <col min="30" max="30" width="9.54296875" style="231" customWidth="1"/>
    <col min="31" max="16384" width="9.1796875" style="234"/>
  </cols>
  <sheetData>
    <row r="1" spans="1:30" s="359" customFormat="1" ht="12" customHeight="1" x14ac:dyDescent="0.25">
      <c r="C1" s="359">
        <v>0</v>
      </c>
      <c r="D1" s="359">
        <v>1</v>
      </c>
      <c r="E1" s="359">
        <v>2</v>
      </c>
      <c r="F1" s="359">
        <v>3</v>
      </c>
      <c r="G1" s="359">
        <v>4</v>
      </c>
      <c r="H1" s="359">
        <v>5</v>
      </c>
      <c r="I1" s="359">
        <v>6</v>
      </c>
      <c r="J1" s="359">
        <v>7</v>
      </c>
      <c r="K1" s="359">
        <v>8</v>
      </c>
      <c r="L1" s="359">
        <v>9</v>
      </c>
      <c r="M1" s="359">
        <v>10</v>
      </c>
      <c r="N1" s="359">
        <v>11</v>
      </c>
      <c r="O1" s="359">
        <v>12</v>
      </c>
      <c r="P1" s="359">
        <v>13</v>
      </c>
      <c r="Q1" s="359">
        <v>14</v>
      </c>
      <c r="R1" s="359">
        <v>15</v>
      </c>
      <c r="S1" s="359">
        <v>16</v>
      </c>
      <c r="T1" s="359">
        <v>17</v>
      </c>
      <c r="U1" s="359">
        <v>18</v>
      </c>
      <c r="V1" s="359">
        <v>19</v>
      </c>
      <c r="W1" s="359">
        <v>20</v>
      </c>
      <c r="X1" s="359">
        <v>21</v>
      </c>
      <c r="Y1" s="359">
        <v>22</v>
      </c>
      <c r="Z1" s="359">
        <v>23</v>
      </c>
      <c r="AA1" s="359">
        <v>24</v>
      </c>
      <c r="AB1" s="359">
        <v>25</v>
      </c>
      <c r="AC1" s="359">
        <v>26</v>
      </c>
      <c r="AD1" s="774"/>
    </row>
    <row r="2" spans="1:30" ht="12" customHeight="1" x14ac:dyDescent="0.25">
      <c r="A2" s="660">
        <v>9</v>
      </c>
      <c r="B2" s="232"/>
      <c r="C2" s="232" t="s">
        <v>2824</v>
      </c>
      <c r="D2" s="232"/>
      <c r="F2" s="232"/>
      <c r="H2" s="232"/>
      <c r="J2" s="232"/>
      <c r="L2" s="232"/>
      <c r="N2" s="232"/>
      <c r="P2" s="232"/>
      <c r="R2" s="232"/>
      <c r="T2" s="232"/>
      <c r="U2" s="232"/>
      <c r="V2" s="232"/>
      <c r="W2" s="232"/>
      <c r="X2" s="232"/>
      <c r="Y2" s="232"/>
      <c r="Z2" s="232"/>
      <c r="AA2" s="232"/>
      <c r="AB2" s="232"/>
      <c r="AC2" s="232"/>
      <c r="AD2" s="6"/>
    </row>
    <row r="3" spans="1:30" ht="12" customHeight="1" x14ac:dyDescent="0.25">
      <c r="A3" s="232"/>
      <c r="B3" s="232"/>
      <c r="C3" s="232"/>
      <c r="D3" s="232"/>
      <c r="F3" s="232"/>
      <c r="H3" s="232"/>
      <c r="J3" s="232"/>
      <c r="L3" s="232"/>
      <c r="N3" s="232"/>
      <c r="P3" s="232"/>
      <c r="R3" s="232"/>
      <c r="T3" s="232"/>
      <c r="U3" s="232"/>
      <c r="V3" s="232"/>
      <c r="W3" s="232"/>
      <c r="X3" s="232"/>
      <c r="Y3" s="232"/>
      <c r="Z3" s="232"/>
      <c r="AA3" s="232"/>
      <c r="AB3" s="232"/>
      <c r="AC3" s="232"/>
      <c r="AD3" s="6"/>
    </row>
    <row r="4" spans="1:30" s="313" customFormat="1" ht="15" customHeight="1" x14ac:dyDescent="0.25">
      <c r="A4" s="934"/>
      <c r="B4" s="385"/>
      <c r="C4" s="950" t="s">
        <v>33</v>
      </c>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2"/>
      <c r="AD4" s="6"/>
    </row>
    <row r="5" spans="1:30" s="314" customFormat="1" ht="12" customHeight="1" x14ac:dyDescent="0.25">
      <c r="A5" s="934"/>
      <c r="B5" s="385"/>
      <c r="C5" s="954" t="s">
        <v>2</v>
      </c>
      <c r="D5" s="953"/>
      <c r="E5" s="955"/>
      <c r="F5" s="954" t="s">
        <v>3</v>
      </c>
      <c r="G5" s="953"/>
      <c r="H5" s="955"/>
      <c r="I5" s="954" t="s">
        <v>10</v>
      </c>
      <c r="J5" s="953"/>
      <c r="K5" s="955"/>
      <c r="L5" s="954" t="s">
        <v>4</v>
      </c>
      <c r="M5" s="953"/>
      <c r="N5" s="955"/>
      <c r="O5" s="954" t="s">
        <v>5</v>
      </c>
      <c r="P5" s="953"/>
      <c r="Q5" s="955"/>
      <c r="R5" s="954" t="s">
        <v>6</v>
      </c>
      <c r="S5" s="953"/>
      <c r="T5" s="955"/>
      <c r="U5" s="954" t="s">
        <v>7</v>
      </c>
      <c r="V5" s="953"/>
      <c r="W5" s="955"/>
      <c r="X5" s="954" t="s">
        <v>8</v>
      </c>
      <c r="Y5" s="953"/>
      <c r="Z5" s="955"/>
      <c r="AA5" s="954" t="s">
        <v>9</v>
      </c>
      <c r="AB5" s="953"/>
      <c r="AC5" s="955"/>
      <c r="AD5" s="6"/>
    </row>
    <row r="6" spans="1:30" ht="15" customHeight="1" x14ac:dyDescent="0.25">
      <c r="A6" s="934"/>
      <c r="B6" s="385"/>
      <c r="C6" s="52" t="s">
        <v>29</v>
      </c>
      <c r="D6" s="331" t="s">
        <v>30</v>
      </c>
      <c r="E6" s="53" t="s">
        <v>31</v>
      </c>
      <c r="F6" s="52" t="s">
        <v>29</v>
      </c>
      <c r="G6" s="331" t="s">
        <v>30</v>
      </c>
      <c r="H6" s="53" t="s">
        <v>31</v>
      </c>
      <c r="I6" s="52" t="s">
        <v>29</v>
      </c>
      <c r="J6" s="331" t="s">
        <v>30</v>
      </c>
      <c r="K6" s="53" t="s">
        <v>31</v>
      </c>
      <c r="L6" s="52" t="s">
        <v>29</v>
      </c>
      <c r="M6" s="331" t="s">
        <v>30</v>
      </c>
      <c r="N6" s="53" t="s">
        <v>31</v>
      </c>
      <c r="O6" s="52" t="s">
        <v>29</v>
      </c>
      <c r="P6" s="331" t="s">
        <v>30</v>
      </c>
      <c r="Q6" s="53" t="s">
        <v>31</v>
      </c>
      <c r="R6" s="52" t="s">
        <v>29</v>
      </c>
      <c r="S6" s="331" t="s">
        <v>30</v>
      </c>
      <c r="T6" s="53" t="s">
        <v>31</v>
      </c>
      <c r="U6" s="52" t="s">
        <v>29</v>
      </c>
      <c r="V6" s="331" t="s">
        <v>30</v>
      </c>
      <c r="W6" s="53" t="s">
        <v>31</v>
      </c>
      <c r="X6" s="52" t="s">
        <v>29</v>
      </c>
      <c r="Y6" s="331" t="s">
        <v>30</v>
      </c>
      <c r="Z6" s="53" t="s">
        <v>31</v>
      </c>
      <c r="AA6" s="52" t="s">
        <v>29</v>
      </c>
      <c r="AB6" s="331" t="s">
        <v>30</v>
      </c>
      <c r="AC6" s="53" t="s">
        <v>31</v>
      </c>
      <c r="AD6" s="6"/>
    </row>
    <row r="7" spans="1:30" ht="12" customHeight="1" x14ac:dyDescent="0.25">
      <c r="A7" s="973" t="s">
        <v>84</v>
      </c>
      <c r="B7" s="386" t="s">
        <v>76</v>
      </c>
      <c r="C7" s="318">
        <v>690041</v>
      </c>
      <c r="D7" s="319">
        <v>718864</v>
      </c>
      <c r="E7" s="320">
        <v>739051</v>
      </c>
      <c r="F7" s="318">
        <v>601998</v>
      </c>
      <c r="G7" s="319">
        <v>634848</v>
      </c>
      <c r="H7" s="320">
        <v>663922</v>
      </c>
      <c r="I7" s="318">
        <v>621294</v>
      </c>
      <c r="J7" s="319">
        <v>661762</v>
      </c>
      <c r="K7" s="320">
        <v>687976</v>
      </c>
      <c r="L7" s="318">
        <v>181050</v>
      </c>
      <c r="M7" s="319">
        <v>176376</v>
      </c>
      <c r="N7" s="320">
        <v>176493</v>
      </c>
      <c r="O7" s="318">
        <v>185791</v>
      </c>
      <c r="P7" s="319">
        <v>193663</v>
      </c>
      <c r="Q7" s="320">
        <v>197680</v>
      </c>
      <c r="R7" s="318">
        <v>45548</v>
      </c>
      <c r="S7" s="319">
        <v>50633</v>
      </c>
      <c r="T7" s="320">
        <v>53776</v>
      </c>
      <c r="U7" s="318">
        <v>52332</v>
      </c>
      <c r="V7" s="319">
        <v>56048</v>
      </c>
      <c r="W7" s="320">
        <v>58178</v>
      </c>
      <c r="X7" s="318">
        <v>51772</v>
      </c>
      <c r="Y7" s="319">
        <v>51084</v>
      </c>
      <c r="Z7" s="320">
        <v>83244</v>
      </c>
      <c r="AA7" s="318">
        <v>2429826</v>
      </c>
      <c r="AB7" s="319">
        <v>2543278</v>
      </c>
      <c r="AC7" s="320">
        <v>2660320</v>
      </c>
      <c r="AD7" s="51"/>
    </row>
    <row r="8" spans="1:30" ht="12" customHeight="1" x14ac:dyDescent="0.25">
      <c r="A8" s="974"/>
      <c r="B8" s="387" t="s">
        <v>79</v>
      </c>
      <c r="C8" s="335">
        <v>4.0575357115999999</v>
      </c>
      <c r="D8" s="336">
        <v>3.9970147344</v>
      </c>
      <c r="E8" s="302">
        <v>4.0101900950999996</v>
      </c>
      <c r="F8" s="335">
        <v>3.1040834023000001</v>
      </c>
      <c r="G8" s="336">
        <v>3.0533135490999999</v>
      </c>
      <c r="H8" s="302">
        <v>3.0202071930000001</v>
      </c>
      <c r="I8" s="335">
        <v>2.6535537120999999</v>
      </c>
      <c r="J8" s="336">
        <v>2.5940141622000001</v>
      </c>
      <c r="K8" s="302">
        <v>2.6080938869999999</v>
      </c>
      <c r="L8" s="335">
        <v>3.7499033416000001</v>
      </c>
      <c r="M8" s="336">
        <v>3.7099888874000002</v>
      </c>
      <c r="N8" s="302">
        <v>3.6924977194999999</v>
      </c>
      <c r="O8" s="335">
        <v>3.4697913247000001</v>
      </c>
      <c r="P8" s="336">
        <v>3.3393007441</v>
      </c>
      <c r="Q8" s="302">
        <v>3.3622774180000001</v>
      </c>
      <c r="R8" s="335">
        <v>3.9450469834000002</v>
      </c>
      <c r="S8" s="336">
        <v>3.6733355717</v>
      </c>
      <c r="T8" s="302">
        <v>3.6337213626999998</v>
      </c>
      <c r="U8" s="335">
        <v>3.2576435068</v>
      </c>
      <c r="V8" s="336">
        <v>3.1322794746999998</v>
      </c>
      <c r="W8" s="302">
        <v>3.0543676303999998</v>
      </c>
      <c r="X8" s="335">
        <v>3.4274125010000001</v>
      </c>
      <c r="Y8" s="336">
        <v>3.5092005325</v>
      </c>
      <c r="Z8" s="302">
        <v>2.718934698</v>
      </c>
      <c r="AA8" s="335">
        <v>3.3616987388999999</v>
      </c>
      <c r="AB8" s="336">
        <v>3.2911014839999999</v>
      </c>
      <c r="AC8" s="302">
        <v>3.2623958771999999</v>
      </c>
      <c r="AD8" s="51"/>
    </row>
    <row r="9" spans="1:30" ht="12" customHeight="1" x14ac:dyDescent="0.25">
      <c r="A9" s="974"/>
      <c r="B9" s="388" t="s">
        <v>82</v>
      </c>
      <c r="C9" s="58">
        <v>6463.9921474000002</v>
      </c>
      <c r="D9" s="51">
        <v>6583.0511225</v>
      </c>
      <c r="E9" s="238">
        <v>6815.6575223999998</v>
      </c>
      <c r="F9" s="58">
        <v>5050.1467948</v>
      </c>
      <c r="G9" s="51">
        <v>5226.9253089000003</v>
      </c>
      <c r="H9" s="238">
        <v>5414.1898264000001</v>
      </c>
      <c r="I9" s="58">
        <v>5194.3958208000004</v>
      </c>
      <c r="J9" s="51">
        <v>5202.8942593000002</v>
      </c>
      <c r="K9" s="238">
        <v>5260.4322238000004</v>
      </c>
      <c r="L9" s="58">
        <v>7177.8114366</v>
      </c>
      <c r="M9" s="51">
        <v>7872.3931844999997</v>
      </c>
      <c r="N9" s="238">
        <v>8277.3594176000006</v>
      </c>
      <c r="O9" s="58">
        <v>9220.1519079999998</v>
      </c>
      <c r="P9" s="51">
        <v>8892.3797001000003</v>
      </c>
      <c r="Q9" s="238">
        <v>8995.0342737999999</v>
      </c>
      <c r="R9" s="58">
        <v>6511.0095603</v>
      </c>
      <c r="S9" s="51">
        <v>6990.8112314</v>
      </c>
      <c r="T9" s="238">
        <v>7456.2955160000001</v>
      </c>
      <c r="U9" s="58">
        <v>7034.3344883</v>
      </c>
      <c r="V9" s="51">
        <v>7077.0559303999999</v>
      </c>
      <c r="W9" s="238">
        <v>7157.8232727000004</v>
      </c>
      <c r="X9" s="58">
        <v>6627.1132011999998</v>
      </c>
      <c r="Y9" s="51">
        <v>6819.6984648999996</v>
      </c>
      <c r="Z9" s="238">
        <v>5388.9724232999997</v>
      </c>
      <c r="AA9" s="58">
        <v>6069.6494303999998</v>
      </c>
      <c r="AB9" s="51">
        <v>6174.4423747000001</v>
      </c>
      <c r="AC9" s="238">
        <v>6298.4155840000003</v>
      </c>
      <c r="AD9" s="51"/>
    </row>
    <row r="10" spans="1:30" ht="12" customHeight="1" x14ac:dyDescent="0.25">
      <c r="A10" s="975"/>
      <c r="B10" s="389" t="s">
        <v>77</v>
      </c>
      <c r="C10" s="96">
        <v>1593.0832422999999</v>
      </c>
      <c r="D10" s="97">
        <v>1646.9919577000001</v>
      </c>
      <c r="E10" s="98">
        <v>1699.5846483</v>
      </c>
      <c r="F10" s="96">
        <v>1626.9365671999999</v>
      </c>
      <c r="G10" s="97">
        <v>1711.8861933999999</v>
      </c>
      <c r="H10" s="98">
        <v>1792.6550996000001</v>
      </c>
      <c r="I10" s="96">
        <v>1957.5242804</v>
      </c>
      <c r="J10" s="97">
        <v>2005.7308611000001</v>
      </c>
      <c r="K10" s="98">
        <v>2016.9642856999999</v>
      </c>
      <c r="L10" s="96">
        <v>1914.1323875999999</v>
      </c>
      <c r="M10" s="97">
        <v>2121.9452196000002</v>
      </c>
      <c r="N10" s="98">
        <v>2241.6694732000001</v>
      </c>
      <c r="O10" s="96">
        <v>2657.2640961000002</v>
      </c>
      <c r="P10" s="97">
        <v>2662.9466410999999</v>
      </c>
      <c r="Q10" s="98">
        <v>2675.2802209000001</v>
      </c>
      <c r="R10" s="96">
        <v>1650.426367</v>
      </c>
      <c r="S10" s="97">
        <v>1903.123495</v>
      </c>
      <c r="T10" s="98">
        <v>2051.9722818</v>
      </c>
      <c r="U10" s="96">
        <v>2159.3321900999999</v>
      </c>
      <c r="V10" s="97">
        <v>2259.3947914</v>
      </c>
      <c r="W10" s="98">
        <v>2343.4714281000001</v>
      </c>
      <c r="X10" s="96">
        <v>1933.5616006</v>
      </c>
      <c r="Y10" s="97">
        <v>1943.3766756</v>
      </c>
      <c r="Z10" s="98">
        <v>1982.0161283</v>
      </c>
      <c r="AA10" s="96">
        <v>1805.5304481000001</v>
      </c>
      <c r="AB10" s="97">
        <v>1876.1020907</v>
      </c>
      <c r="AC10" s="98">
        <v>1930.6104534999999</v>
      </c>
      <c r="AD10" s="51"/>
    </row>
    <row r="11" spans="1:30" ht="12" customHeight="1" x14ac:dyDescent="0.25">
      <c r="A11" s="973" t="s">
        <v>85</v>
      </c>
      <c r="B11" s="388" t="s">
        <v>76</v>
      </c>
      <c r="C11" s="318">
        <v>750063</v>
      </c>
      <c r="D11" s="319">
        <v>766302</v>
      </c>
      <c r="E11" s="320">
        <v>778050</v>
      </c>
      <c r="F11" s="318">
        <v>920119</v>
      </c>
      <c r="G11" s="319">
        <v>953038</v>
      </c>
      <c r="H11" s="320">
        <v>971411</v>
      </c>
      <c r="I11" s="318">
        <v>273017</v>
      </c>
      <c r="J11" s="319">
        <v>284707</v>
      </c>
      <c r="K11" s="320">
        <v>304543</v>
      </c>
      <c r="L11" s="318">
        <v>96430</v>
      </c>
      <c r="M11" s="319">
        <v>91592</v>
      </c>
      <c r="N11" s="320">
        <v>94630</v>
      </c>
      <c r="O11" s="318">
        <v>152028</v>
      </c>
      <c r="P11" s="319">
        <v>158096</v>
      </c>
      <c r="Q11" s="320">
        <v>164531</v>
      </c>
      <c r="R11" s="318">
        <v>61266</v>
      </c>
      <c r="S11" s="319">
        <v>61265</v>
      </c>
      <c r="T11" s="320">
        <v>64814</v>
      </c>
      <c r="U11" s="318">
        <v>20786</v>
      </c>
      <c r="V11" s="319">
        <v>28532</v>
      </c>
      <c r="W11" s="320">
        <v>27842</v>
      </c>
      <c r="X11" s="318">
        <v>28020</v>
      </c>
      <c r="Y11" s="319">
        <v>29679</v>
      </c>
      <c r="Z11" s="320">
        <v>20857</v>
      </c>
      <c r="AA11" s="318">
        <v>2301729</v>
      </c>
      <c r="AB11" s="319">
        <v>2373211</v>
      </c>
      <c r="AC11" s="320">
        <v>2426678</v>
      </c>
      <c r="AD11" s="51"/>
    </row>
    <row r="12" spans="1:30" ht="12" customHeight="1" x14ac:dyDescent="0.25">
      <c r="A12" s="974"/>
      <c r="B12" s="387" t="s">
        <v>79</v>
      </c>
      <c r="C12" s="335">
        <v>1.5629327137</v>
      </c>
      <c r="D12" s="336">
        <v>1.5550474878</v>
      </c>
      <c r="E12" s="302">
        <v>1.5410731957999999</v>
      </c>
      <c r="F12" s="335">
        <v>1.5559389601</v>
      </c>
      <c r="G12" s="336">
        <v>1.547169158</v>
      </c>
      <c r="H12" s="302">
        <v>1.5390025436999999</v>
      </c>
      <c r="I12" s="335">
        <v>1.9030719699</v>
      </c>
      <c r="J12" s="336">
        <v>1.8592939408</v>
      </c>
      <c r="K12" s="302">
        <v>1.8129164026</v>
      </c>
      <c r="L12" s="335">
        <v>1.9057139893999999</v>
      </c>
      <c r="M12" s="336">
        <v>1.94914403</v>
      </c>
      <c r="N12" s="302">
        <v>1.9257212301</v>
      </c>
      <c r="O12" s="335">
        <v>1.6103152051</v>
      </c>
      <c r="P12" s="336">
        <v>1.5701662280999999</v>
      </c>
      <c r="Q12" s="302">
        <v>1.5706827285</v>
      </c>
      <c r="R12" s="335">
        <v>1.5121600888</v>
      </c>
      <c r="S12" s="336">
        <v>1.5142087652</v>
      </c>
      <c r="T12" s="302">
        <v>1.4673527324</v>
      </c>
      <c r="U12" s="335">
        <v>1.272683537</v>
      </c>
      <c r="V12" s="336">
        <v>1.1946586289000001</v>
      </c>
      <c r="W12" s="302">
        <v>1.1689892967</v>
      </c>
      <c r="X12" s="335">
        <v>1.8494646681</v>
      </c>
      <c r="Y12" s="336">
        <v>1.7884699619</v>
      </c>
      <c r="Z12" s="302">
        <v>1.9100062329</v>
      </c>
      <c r="AA12" s="335">
        <v>1.617487984</v>
      </c>
      <c r="AB12" s="336">
        <v>1.6021323008999999</v>
      </c>
      <c r="AC12" s="302">
        <v>1.5883001371000001</v>
      </c>
      <c r="AD12" s="51"/>
    </row>
    <row r="13" spans="1:30" ht="12" customHeight="1" x14ac:dyDescent="0.25">
      <c r="A13" s="974"/>
      <c r="B13" s="388" t="s">
        <v>82</v>
      </c>
      <c r="C13" s="58">
        <v>3248.2896123999999</v>
      </c>
      <c r="D13" s="51">
        <v>3403.3977592000001</v>
      </c>
      <c r="E13" s="238">
        <v>3480.8361740999999</v>
      </c>
      <c r="F13" s="58">
        <v>3200.8016271000001</v>
      </c>
      <c r="G13" s="51">
        <v>3261.4129360000002</v>
      </c>
      <c r="H13" s="238">
        <v>3476.1683886999999</v>
      </c>
      <c r="I13" s="58">
        <v>6182.4809507999998</v>
      </c>
      <c r="J13" s="51">
        <v>6289.2319276999997</v>
      </c>
      <c r="K13" s="238">
        <v>6278.5307419000001</v>
      </c>
      <c r="L13" s="58">
        <v>6118.4604366000003</v>
      </c>
      <c r="M13" s="51">
        <v>6853.5507961000003</v>
      </c>
      <c r="N13" s="238">
        <v>7327.5354115999999</v>
      </c>
      <c r="O13" s="58">
        <v>6058.759384</v>
      </c>
      <c r="P13" s="51">
        <v>5847.6266440999998</v>
      </c>
      <c r="Q13" s="238">
        <v>5905.3173795000002</v>
      </c>
      <c r="R13" s="58">
        <v>4003.5602663</v>
      </c>
      <c r="S13" s="51">
        <v>4230.4076519999999</v>
      </c>
      <c r="T13" s="238">
        <v>4091.1305372000002</v>
      </c>
      <c r="U13" s="58">
        <v>3256.6169184999999</v>
      </c>
      <c r="V13" s="51">
        <v>2510.0992624</v>
      </c>
      <c r="W13" s="238">
        <v>2746.2842989999999</v>
      </c>
      <c r="X13" s="58">
        <v>5838.4374048999998</v>
      </c>
      <c r="Y13" s="51">
        <v>5783.4971404999997</v>
      </c>
      <c r="Z13" s="238">
        <v>7023.2707269000002</v>
      </c>
      <c r="AA13" s="58">
        <v>3934.9263252999999</v>
      </c>
      <c r="AB13" s="51">
        <v>4028.9416409999999</v>
      </c>
      <c r="AC13" s="238">
        <v>4182.7785857999997</v>
      </c>
      <c r="AD13" s="51"/>
    </row>
    <row r="14" spans="1:30" ht="12" customHeight="1" x14ac:dyDescent="0.25">
      <c r="A14" s="975"/>
      <c r="B14" s="390" t="s">
        <v>77</v>
      </c>
      <c r="C14" s="96">
        <v>2078.3297859999998</v>
      </c>
      <c r="D14" s="97">
        <v>2188.6133933999999</v>
      </c>
      <c r="E14" s="98">
        <v>2258.7091798000001</v>
      </c>
      <c r="F14" s="96">
        <v>2057.1511538999998</v>
      </c>
      <c r="G14" s="97">
        <v>2107.9872999999998</v>
      </c>
      <c r="H14" s="98">
        <v>2258.7151678</v>
      </c>
      <c r="I14" s="96">
        <v>3248.6847837</v>
      </c>
      <c r="J14" s="97">
        <v>3382.5915255999998</v>
      </c>
      <c r="K14" s="98">
        <v>3463.2213227000002</v>
      </c>
      <c r="L14" s="96">
        <v>3210.5869352</v>
      </c>
      <c r="M14" s="97">
        <v>3516.1848946999999</v>
      </c>
      <c r="N14" s="98">
        <v>3805.0862695999999</v>
      </c>
      <c r="O14" s="96">
        <v>3762.4679719999999</v>
      </c>
      <c r="P14" s="97">
        <v>3724.2086470999998</v>
      </c>
      <c r="Q14" s="98">
        <v>3759.7137042999998</v>
      </c>
      <c r="R14" s="96">
        <v>2647.5769965999998</v>
      </c>
      <c r="S14" s="97">
        <v>2793.8073991000001</v>
      </c>
      <c r="T14" s="98">
        <v>2788.1029875999998</v>
      </c>
      <c r="U14" s="96">
        <v>2558.8583680000002</v>
      </c>
      <c r="V14" s="97">
        <v>2101.1016886000002</v>
      </c>
      <c r="W14" s="98">
        <v>2349.2809615000001</v>
      </c>
      <c r="X14" s="96">
        <v>3156.825597</v>
      </c>
      <c r="Y14" s="97">
        <v>3233.7681166000002</v>
      </c>
      <c r="Z14" s="98">
        <v>3677.0930930999998</v>
      </c>
      <c r="AA14" s="96">
        <v>2432.7391388000001</v>
      </c>
      <c r="AB14" s="97">
        <v>2514.7371653999999</v>
      </c>
      <c r="AC14" s="98">
        <v>2633.4938140999998</v>
      </c>
      <c r="AD14" s="51"/>
    </row>
    <row r="15" spans="1:30" ht="12" customHeight="1" x14ac:dyDescent="0.25">
      <c r="A15" s="973" t="s">
        <v>86</v>
      </c>
      <c r="B15" s="386" t="s">
        <v>76</v>
      </c>
      <c r="C15" s="58">
        <v>149482</v>
      </c>
      <c r="D15" s="51">
        <v>150407</v>
      </c>
      <c r="E15" s="238">
        <v>146314</v>
      </c>
      <c r="F15" s="58">
        <v>85142</v>
      </c>
      <c r="G15" s="51">
        <v>87511</v>
      </c>
      <c r="H15" s="238">
        <v>89244</v>
      </c>
      <c r="I15" s="58">
        <v>413372</v>
      </c>
      <c r="J15" s="51">
        <v>454067</v>
      </c>
      <c r="K15" s="238">
        <v>486450</v>
      </c>
      <c r="L15" s="58">
        <v>99405</v>
      </c>
      <c r="M15" s="51">
        <v>111804</v>
      </c>
      <c r="N15" s="238">
        <v>116784</v>
      </c>
      <c r="O15" s="58">
        <v>170989</v>
      </c>
      <c r="P15" s="51">
        <v>179650</v>
      </c>
      <c r="Q15" s="238">
        <v>185234</v>
      </c>
      <c r="R15" s="58">
        <v>10526</v>
      </c>
      <c r="S15" s="51">
        <v>9581</v>
      </c>
      <c r="T15" s="238">
        <v>9404</v>
      </c>
      <c r="U15" s="58">
        <v>83747</v>
      </c>
      <c r="V15" s="51">
        <v>81122</v>
      </c>
      <c r="W15" s="238">
        <v>87844</v>
      </c>
      <c r="X15" s="58">
        <v>28842</v>
      </c>
      <c r="Y15" s="51">
        <v>28372</v>
      </c>
      <c r="Z15" s="238">
        <v>4410</v>
      </c>
      <c r="AA15" s="58">
        <v>1041505</v>
      </c>
      <c r="AB15" s="51">
        <v>1102514</v>
      </c>
      <c r="AC15" s="238">
        <v>1125684</v>
      </c>
      <c r="AD15" s="51"/>
    </row>
    <row r="16" spans="1:30" ht="12" customHeight="1" x14ac:dyDescent="0.25">
      <c r="A16" s="974"/>
      <c r="B16" s="387" t="s">
        <v>79</v>
      </c>
      <c r="C16" s="335">
        <v>4.0486413079999997</v>
      </c>
      <c r="D16" s="336">
        <v>4.0522249628999996</v>
      </c>
      <c r="E16" s="302">
        <v>4.1170427984</v>
      </c>
      <c r="F16" s="335">
        <v>3.6503488289999999</v>
      </c>
      <c r="G16" s="336">
        <v>3.6267440665000001</v>
      </c>
      <c r="H16" s="302">
        <v>3.5746940971000001</v>
      </c>
      <c r="I16" s="335">
        <v>1.5111352486</v>
      </c>
      <c r="J16" s="336">
        <v>1.4900686462999999</v>
      </c>
      <c r="K16" s="302">
        <v>1.4377428307</v>
      </c>
      <c r="L16" s="335">
        <v>1.6616669181999999</v>
      </c>
      <c r="M16" s="336">
        <v>1.6394583378000001</v>
      </c>
      <c r="N16" s="302">
        <v>1.6525979585999999</v>
      </c>
      <c r="O16" s="335">
        <v>1.4216294615</v>
      </c>
      <c r="P16" s="336">
        <v>1.4108711383000001</v>
      </c>
      <c r="Q16" s="302">
        <v>1.384184329</v>
      </c>
      <c r="R16" s="335">
        <v>4.3099942997999996</v>
      </c>
      <c r="S16" s="336">
        <v>4.6988832062999997</v>
      </c>
      <c r="T16" s="302">
        <v>4.9061037856</v>
      </c>
      <c r="U16" s="335">
        <v>1.3465795789999999</v>
      </c>
      <c r="V16" s="336">
        <v>1.3523458495</v>
      </c>
      <c r="W16" s="302">
        <v>1.3376553891</v>
      </c>
      <c r="X16" s="335">
        <v>1.7144788849999999</v>
      </c>
      <c r="Y16" s="336">
        <v>1.7214507261000001</v>
      </c>
      <c r="Z16" s="302">
        <v>3.2657596372</v>
      </c>
      <c r="AA16" s="335">
        <v>2.0705680721999999</v>
      </c>
      <c r="AB16" s="336">
        <v>2.0351496670000002</v>
      </c>
      <c r="AC16" s="302">
        <v>1.9972123615999999</v>
      </c>
      <c r="AD16" s="51"/>
    </row>
    <row r="17" spans="1:30" ht="12" customHeight="1" x14ac:dyDescent="0.25">
      <c r="A17" s="974"/>
      <c r="B17" s="388" t="s">
        <v>82</v>
      </c>
      <c r="C17" s="58">
        <v>8050.8151543000004</v>
      </c>
      <c r="D17" s="51">
        <v>8470.0232156000002</v>
      </c>
      <c r="E17" s="238">
        <v>8946.4039955999997</v>
      </c>
      <c r="F17" s="58">
        <v>8150.9601769999999</v>
      </c>
      <c r="G17" s="51">
        <v>8544.6958739000002</v>
      </c>
      <c r="H17" s="238">
        <v>8945.3609942999992</v>
      </c>
      <c r="I17" s="58">
        <v>2452.7203694</v>
      </c>
      <c r="J17" s="51">
        <v>2424.9569729999998</v>
      </c>
      <c r="K17" s="238">
        <v>2438.1533166999998</v>
      </c>
      <c r="L17" s="58">
        <v>2324.009916</v>
      </c>
      <c r="M17" s="51">
        <v>2455.2640875000002</v>
      </c>
      <c r="N17" s="238">
        <v>2629.294605</v>
      </c>
      <c r="O17" s="58">
        <v>2482.1379123000002</v>
      </c>
      <c r="P17" s="51">
        <v>2505.2078830999999</v>
      </c>
      <c r="Q17" s="238">
        <v>2486.6770726</v>
      </c>
      <c r="R17" s="58">
        <v>7868.5709507000001</v>
      </c>
      <c r="S17" s="51">
        <v>9187.2454854999996</v>
      </c>
      <c r="T17" s="238">
        <v>10016.580002000001</v>
      </c>
      <c r="U17" s="58">
        <v>1661.8023091</v>
      </c>
      <c r="V17" s="51">
        <v>1777.8592023000001</v>
      </c>
      <c r="W17" s="238">
        <v>1701.6994863</v>
      </c>
      <c r="X17" s="58">
        <v>2488.1805253000002</v>
      </c>
      <c r="Y17" s="51">
        <v>2132.9501143000002</v>
      </c>
      <c r="Z17" s="238">
        <v>5067.5573197000003</v>
      </c>
      <c r="AA17" s="58">
        <v>3706.6774048000002</v>
      </c>
      <c r="AB17" s="51">
        <v>3755.1723572999999</v>
      </c>
      <c r="AC17" s="238">
        <v>3843.9280024999998</v>
      </c>
      <c r="AD17" s="51"/>
    </row>
    <row r="18" spans="1:30" ht="12" customHeight="1" x14ac:dyDescent="0.25">
      <c r="A18" s="975"/>
      <c r="B18" s="389" t="s">
        <v>77</v>
      </c>
      <c r="C18" s="96">
        <v>1988.5227023</v>
      </c>
      <c r="D18" s="97">
        <v>2090.2154478000002</v>
      </c>
      <c r="E18" s="98">
        <v>2173.0170011999999</v>
      </c>
      <c r="F18" s="96">
        <v>2232.9263747</v>
      </c>
      <c r="G18" s="97">
        <v>2356.023948</v>
      </c>
      <c r="H18" s="98">
        <v>2502.4130040999999</v>
      </c>
      <c r="I18" s="96">
        <v>1623.0978474999999</v>
      </c>
      <c r="J18" s="97">
        <v>1627.4129243</v>
      </c>
      <c r="K18" s="98">
        <v>1695.8201875</v>
      </c>
      <c r="L18" s="96">
        <v>1398.6015431999999</v>
      </c>
      <c r="M18" s="97">
        <v>1497.6068808</v>
      </c>
      <c r="N18" s="98">
        <v>1591.0068091999999</v>
      </c>
      <c r="O18" s="96">
        <v>1745.980918</v>
      </c>
      <c r="P18" s="97">
        <v>1775.6461345</v>
      </c>
      <c r="Q18" s="98">
        <v>1796.4927216999999</v>
      </c>
      <c r="R18" s="96">
        <v>1825.6569274000001</v>
      </c>
      <c r="S18" s="97">
        <v>1955.1976675999999</v>
      </c>
      <c r="T18" s="98">
        <v>2041.6567686999999</v>
      </c>
      <c r="U18" s="96">
        <v>1234.0914232</v>
      </c>
      <c r="V18" s="97">
        <v>1314.6483224000001</v>
      </c>
      <c r="W18" s="98">
        <v>1272.1508844</v>
      </c>
      <c r="X18" s="96">
        <v>1451.2751059</v>
      </c>
      <c r="Y18" s="97">
        <v>1239.0422113</v>
      </c>
      <c r="Z18" s="98">
        <v>1551.7239119000001</v>
      </c>
      <c r="AA18" s="96">
        <v>1790.1741337000001</v>
      </c>
      <c r="AB18" s="97">
        <v>1845.1578368999999</v>
      </c>
      <c r="AC18" s="98">
        <v>1924.6466107000001</v>
      </c>
      <c r="AD18" s="51"/>
    </row>
    <row r="19" spans="1:30" ht="12" customHeight="1" x14ac:dyDescent="0.25">
      <c r="A19" s="973" t="s">
        <v>39</v>
      </c>
      <c r="B19" s="386" t="s">
        <v>76</v>
      </c>
      <c r="C19" s="58">
        <v>1589586</v>
      </c>
      <c r="D19" s="51">
        <v>1635573</v>
      </c>
      <c r="E19" s="238">
        <v>1663415</v>
      </c>
      <c r="F19" s="58">
        <v>1607259</v>
      </c>
      <c r="G19" s="51">
        <v>1675397</v>
      </c>
      <c r="H19" s="238">
        <v>1724577</v>
      </c>
      <c r="I19" s="58">
        <v>1307683</v>
      </c>
      <c r="J19" s="51">
        <v>1400536</v>
      </c>
      <c r="K19" s="238">
        <v>1478969</v>
      </c>
      <c r="L19" s="58">
        <v>376885</v>
      </c>
      <c r="M19" s="51">
        <v>379772</v>
      </c>
      <c r="N19" s="238">
        <v>387907</v>
      </c>
      <c r="O19" s="58">
        <v>508808</v>
      </c>
      <c r="P19" s="51">
        <v>531409</v>
      </c>
      <c r="Q19" s="238">
        <v>547445</v>
      </c>
      <c r="R19" s="58">
        <v>117340</v>
      </c>
      <c r="S19" s="51">
        <v>121479</v>
      </c>
      <c r="T19" s="238">
        <v>127994</v>
      </c>
      <c r="U19" s="58">
        <v>156865</v>
      </c>
      <c r="V19" s="51">
        <v>165702</v>
      </c>
      <c r="W19" s="238">
        <v>173864</v>
      </c>
      <c r="X19" s="58">
        <v>108634</v>
      </c>
      <c r="Y19" s="51">
        <v>109135</v>
      </c>
      <c r="Z19" s="238">
        <v>108511</v>
      </c>
      <c r="AA19" s="58">
        <v>5773060</v>
      </c>
      <c r="AB19" s="51">
        <v>6019003</v>
      </c>
      <c r="AC19" s="238">
        <v>6212682</v>
      </c>
      <c r="AD19" s="51"/>
    </row>
    <row r="20" spans="1:30" ht="12" customHeight="1" x14ac:dyDescent="0.25">
      <c r="A20" s="974"/>
      <c r="B20" s="387" t="s">
        <v>79</v>
      </c>
      <c r="C20" s="335">
        <v>2.8795944353</v>
      </c>
      <c r="D20" s="336">
        <v>2.8579763789000001</v>
      </c>
      <c r="E20" s="302">
        <v>2.8646777864000001</v>
      </c>
      <c r="F20" s="335">
        <v>2.2467436797999998</v>
      </c>
      <c r="G20" s="336">
        <v>2.2265057176999998</v>
      </c>
      <c r="H20" s="302">
        <v>2.2145755162</v>
      </c>
      <c r="I20" s="335">
        <v>2.1357385544</v>
      </c>
      <c r="J20" s="336">
        <v>2.0867475024000002</v>
      </c>
      <c r="K20" s="302">
        <v>2.0594123339000001</v>
      </c>
      <c r="L20" s="335">
        <v>2.7272669382000001</v>
      </c>
      <c r="M20" s="336">
        <v>2.6757554532999999</v>
      </c>
      <c r="N20" s="302">
        <v>2.6473561962000001</v>
      </c>
      <c r="O20" s="335">
        <v>2.2258926745999998</v>
      </c>
      <c r="P20" s="336">
        <v>2.1610454470999998</v>
      </c>
      <c r="Q20" s="302">
        <v>2.1545159788000001</v>
      </c>
      <c r="R20" s="335">
        <v>2.7075166184000001</v>
      </c>
      <c r="S20" s="336">
        <v>2.6653166390999998</v>
      </c>
      <c r="T20" s="302">
        <v>2.6301936027999999</v>
      </c>
      <c r="U20" s="335">
        <v>1.9743409938000001</v>
      </c>
      <c r="V20" s="336">
        <v>1.9272489167</v>
      </c>
      <c r="W20" s="302">
        <v>1.8850883449</v>
      </c>
      <c r="X20" s="335">
        <v>2.5656332272000002</v>
      </c>
      <c r="Y20" s="336">
        <v>2.5764878362000001</v>
      </c>
      <c r="Z20" s="302">
        <v>2.5856733419000002</v>
      </c>
      <c r="AA20" s="335">
        <v>2.4333488652000002</v>
      </c>
      <c r="AB20" s="336">
        <v>2.3951084589999998</v>
      </c>
      <c r="AC20" s="302">
        <v>2.379252632</v>
      </c>
      <c r="AD20" s="51"/>
    </row>
    <row r="21" spans="1:30" ht="12" customHeight="1" x14ac:dyDescent="0.25">
      <c r="A21" s="974"/>
      <c r="B21" s="388" t="s">
        <v>82</v>
      </c>
      <c r="C21" s="58">
        <v>5095.8510001000004</v>
      </c>
      <c r="D21" s="51">
        <v>5266.8390548999996</v>
      </c>
      <c r="E21" s="238">
        <v>5443.2401097000002</v>
      </c>
      <c r="F21" s="58">
        <v>4155.6996811999998</v>
      </c>
      <c r="G21" s="51">
        <v>4282.1542719999998</v>
      </c>
      <c r="H21" s="238">
        <v>4505.2831767999996</v>
      </c>
      <c r="I21" s="58">
        <v>4534.0157234999997</v>
      </c>
      <c r="J21" s="51">
        <v>4523.0961596999996</v>
      </c>
      <c r="K21" s="238">
        <v>4541.7945799999998</v>
      </c>
      <c r="L21" s="58">
        <v>5626.5548011000001</v>
      </c>
      <c r="M21" s="51">
        <v>6031.8822632000001</v>
      </c>
      <c r="N21" s="238">
        <v>6345.2327821999997</v>
      </c>
      <c r="O21" s="58">
        <v>6011.188099</v>
      </c>
      <c r="P21" s="51">
        <v>5827.2854016000001</v>
      </c>
      <c r="Q21" s="238">
        <v>5864.2663462</v>
      </c>
      <c r="R21" s="58">
        <v>5323.5909711000004</v>
      </c>
      <c r="S21" s="51">
        <v>5771.9002369</v>
      </c>
      <c r="T21" s="238">
        <v>5940.3425211000003</v>
      </c>
      <c r="U21" s="58">
        <v>3665.4689681999998</v>
      </c>
      <c r="V21" s="51">
        <v>3696.3734725999998</v>
      </c>
      <c r="W21" s="238">
        <v>3694.6922853000001</v>
      </c>
      <c r="X21" s="58">
        <v>5324.8156510999997</v>
      </c>
      <c r="Y21" s="51">
        <v>5319.484571</v>
      </c>
      <c r="Z21" s="238">
        <v>5690.0397722999996</v>
      </c>
      <c r="AA21" s="58">
        <v>4792.2330763</v>
      </c>
      <c r="AB21" s="51">
        <v>4885.3576199999998</v>
      </c>
      <c r="AC21" s="238">
        <v>5027.3144462999999</v>
      </c>
      <c r="AD21" s="51"/>
    </row>
    <row r="22" spans="1:30" ht="12" customHeight="1" x14ac:dyDescent="0.25">
      <c r="A22" s="975"/>
      <c r="B22" s="389" t="s">
        <v>77</v>
      </c>
      <c r="C22" s="96">
        <v>1769.6419112999999</v>
      </c>
      <c r="D22" s="97">
        <v>1842.8560480000001</v>
      </c>
      <c r="E22" s="98">
        <v>1900.1229860999999</v>
      </c>
      <c r="F22" s="96">
        <v>1849.6545550000001</v>
      </c>
      <c r="G22" s="97">
        <v>1923.2621942000001</v>
      </c>
      <c r="H22" s="98">
        <v>2034.3777594999999</v>
      </c>
      <c r="I22" s="96">
        <v>2122.9263827</v>
      </c>
      <c r="J22" s="97">
        <v>2167.5339994999999</v>
      </c>
      <c r="K22" s="98">
        <v>2205.3837910000002</v>
      </c>
      <c r="L22" s="96">
        <v>2063.0744728999998</v>
      </c>
      <c r="M22" s="97">
        <v>2254.2726226</v>
      </c>
      <c r="N22" s="98">
        <v>2396.8186795000001</v>
      </c>
      <c r="O22" s="96">
        <v>2700.5740965999998</v>
      </c>
      <c r="P22" s="97">
        <v>2696.5121948000001</v>
      </c>
      <c r="Q22" s="98">
        <v>2721.8486211999998</v>
      </c>
      <c r="R22" s="96">
        <v>1966.2265173000001</v>
      </c>
      <c r="S22" s="97">
        <v>2165.5589254000001</v>
      </c>
      <c r="T22" s="98">
        <v>2258.5191123</v>
      </c>
      <c r="U22" s="96">
        <v>1856.5531383</v>
      </c>
      <c r="V22" s="97">
        <v>1917.9533274</v>
      </c>
      <c r="W22" s="98">
        <v>1959.9570997000001</v>
      </c>
      <c r="X22" s="96">
        <v>2075.4391526999998</v>
      </c>
      <c r="Y22" s="97">
        <v>2064.6263088999999</v>
      </c>
      <c r="Z22" s="98">
        <v>2200.6027134999999</v>
      </c>
      <c r="AA22" s="96">
        <v>1969.3982825999999</v>
      </c>
      <c r="AB22" s="97">
        <v>2039.7229201</v>
      </c>
      <c r="AC22" s="98">
        <v>2112.9805127999998</v>
      </c>
      <c r="AD22" s="51"/>
    </row>
  </sheetData>
  <mergeCells count="15">
    <mergeCell ref="C4:AC4"/>
    <mergeCell ref="A19:A22"/>
    <mergeCell ref="A4:A6"/>
    <mergeCell ref="A7:A10"/>
    <mergeCell ref="A11:A14"/>
    <mergeCell ref="A15:A18"/>
    <mergeCell ref="O5:Q5"/>
    <mergeCell ref="L5:N5"/>
    <mergeCell ref="I5:K5"/>
    <mergeCell ref="F5:H5"/>
    <mergeCell ref="C5:E5"/>
    <mergeCell ref="AA5:AC5"/>
    <mergeCell ref="X5:Z5"/>
    <mergeCell ref="U5:W5"/>
    <mergeCell ref="R5:T5"/>
  </mergeCells>
  <conditionalFormatting sqref="C4">
    <cfRule type="expression" dxfId="359" priority="41">
      <formula>(C1+1)&lt;=(9*rounds_bucket)</formula>
    </cfRule>
  </conditionalFormatting>
  <conditionalFormatting sqref="C1:AC1">
    <cfRule type="expression" dxfId="358" priority="40">
      <formula>(C1+1)&gt;(9*rounds_bucket)</formula>
    </cfRule>
  </conditionalFormatting>
  <conditionalFormatting sqref="C10:E10">
    <cfRule type="expression" dxfId="357" priority="36">
      <formula>(C1+1)&lt;=(9*rounds_bucket)</formula>
    </cfRule>
  </conditionalFormatting>
  <conditionalFormatting sqref="C14:E14">
    <cfRule type="expression" dxfId="356" priority="35">
      <formula>(C1+1)&lt;=(9*rounds_bucket)</formula>
    </cfRule>
  </conditionalFormatting>
  <conditionalFormatting sqref="C18:E18">
    <cfRule type="expression" dxfId="355" priority="34">
      <formula>(C1+1)&lt;=(9*rounds_bucket)</formula>
    </cfRule>
  </conditionalFormatting>
  <conditionalFormatting sqref="C22:E22">
    <cfRule type="expression" dxfId="354" priority="33">
      <formula>(C1+1)&lt;=(9*rounds_bucket)</formula>
    </cfRule>
  </conditionalFormatting>
  <conditionalFormatting sqref="F10:H10">
    <cfRule type="expression" dxfId="353" priority="32">
      <formula>(F1+1)&lt;=(9*rounds_bucket)</formula>
    </cfRule>
  </conditionalFormatting>
  <conditionalFormatting sqref="F14:H14">
    <cfRule type="expression" dxfId="352" priority="31">
      <formula>(F1+1)&lt;=(9*rounds_bucket)</formula>
    </cfRule>
  </conditionalFormatting>
  <conditionalFormatting sqref="F18:H18">
    <cfRule type="expression" dxfId="351" priority="30">
      <formula>(F1+1)&lt;=(9*rounds_bucket)</formula>
    </cfRule>
  </conditionalFormatting>
  <conditionalFormatting sqref="F22:H22">
    <cfRule type="expression" dxfId="350" priority="29">
      <formula>(F1+1)&lt;=(9*rounds_bucket)</formula>
    </cfRule>
  </conditionalFormatting>
  <conditionalFormatting sqref="I10:K10">
    <cfRule type="expression" dxfId="349" priority="28">
      <formula>(I1+1)&lt;=(9*rounds_bucket)</formula>
    </cfRule>
  </conditionalFormatting>
  <conditionalFormatting sqref="I14:K14">
    <cfRule type="expression" dxfId="348" priority="27">
      <formula>(I1+1)&lt;=(9*rounds_bucket)</formula>
    </cfRule>
  </conditionalFormatting>
  <conditionalFormatting sqref="I18:K18">
    <cfRule type="expression" dxfId="347" priority="26">
      <formula>(I1+1)&lt;=(9*rounds_bucket)</formula>
    </cfRule>
  </conditionalFormatting>
  <conditionalFormatting sqref="I22:K22">
    <cfRule type="expression" dxfId="346" priority="25">
      <formula>(I1+1)&lt;=(9*rounds_bucket)</formula>
    </cfRule>
  </conditionalFormatting>
  <conditionalFormatting sqref="L10:N10">
    <cfRule type="expression" dxfId="345" priority="24">
      <formula>(L1+1)&lt;=(9*rounds_bucket)</formula>
    </cfRule>
  </conditionalFormatting>
  <conditionalFormatting sqref="L14:N14">
    <cfRule type="expression" dxfId="344" priority="23">
      <formula>(L1+1)&lt;=(9*rounds_bucket)</formula>
    </cfRule>
  </conditionalFormatting>
  <conditionalFormatting sqref="L18:N18">
    <cfRule type="expression" dxfId="343" priority="22">
      <formula>(L1+1)&lt;=(9*rounds_bucket)</formula>
    </cfRule>
  </conditionalFormatting>
  <conditionalFormatting sqref="L22:N22">
    <cfRule type="expression" dxfId="342" priority="21">
      <formula>(L1+1)&lt;=(9*rounds_bucket)</formula>
    </cfRule>
  </conditionalFormatting>
  <conditionalFormatting sqref="O10:Q10">
    <cfRule type="expression" dxfId="341" priority="20">
      <formula>(O1+1)&lt;=(9*rounds_bucket)</formula>
    </cfRule>
  </conditionalFormatting>
  <conditionalFormatting sqref="O14:Q14">
    <cfRule type="expression" dxfId="340" priority="19">
      <formula>(O1+1)&lt;=(9*rounds_bucket)</formula>
    </cfRule>
  </conditionalFormatting>
  <conditionalFormatting sqref="O18:Q18">
    <cfRule type="expression" dxfId="339" priority="18">
      <formula>(O1+1)&lt;=(9*rounds_bucket)</formula>
    </cfRule>
  </conditionalFormatting>
  <conditionalFormatting sqref="O22:Q22">
    <cfRule type="expression" dxfId="338" priority="17">
      <formula>(O1+1)&lt;=(9*rounds_bucket)</formula>
    </cfRule>
  </conditionalFormatting>
  <conditionalFormatting sqref="R10:T10">
    <cfRule type="expression" dxfId="337" priority="16">
      <formula>(R1+1)&lt;=(9*rounds_bucket)</formula>
    </cfRule>
  </conditionalFormatting>
  <conditionalFormatting sqref="R14:T14">
    <cfRule type="expression" dxfId="336" priority="15">
      <formula>(R1+1)&lt;=(9*rounds_bucket)</formula>
    </cfRule>
  </conditionalFormatting>
  <conditionalFormatting sqref="R18:T18">
    <cfRule type="expression" dxfId="335" priority="14">
      <formula>(R1+1)&lt;=(9*rounds_bucket)</formula>
    </cfRule>
  </conditionalFormatting>
  <conditionalFormatting sqref="R22:T22">
    <cfRule type="expression" dxfId="334" priority="13">
      <formula>(R1+1)&lt;=(9*rounds_bucket)</formula>
    </cfRule>
  </conditionalFormatting>
  <conditionalFormatting sqref="U10:W10">
    <cfRule type="expression" dxfId="333" priority="12">
      <formula>(U1+1)&lt;=(9*rounds_bucket)</formula>
    </cfRule>
  </conditionalFormatting>
  <conditionalFormatting sqref="U14:W14">
    <cfRule type="expression" dxfId="332" priority="11">
      <formula>(U1+1)&lt;=(9*rounds_bucket)</formula>
    </cfRule>
  </conditionalFormatting>
  <conditionalFormatting sqref="U18:W18">
    <cfRule type="expression" dxfId="331" priority="10">
      <formula>(U1+1)&lt;=(9*rounds_bucket)</formula>
    </cfRule>
  </conditionalFormatting>
  <conditionalFormatting sqref="U22:W22">
    <cfRule type="expression" dxfId="330" priority="9">
      <formula>(U1+1)&lt;=(9*rounds_bucket)</formula>
    </cfRule>
  </conditionalFormatting>
  <conditionalFormatting sqref="X10:Z10">
    <cfRule type="expression" dxfId="329" priority="8">
      <formula>(X1+1)&lt;=(9*rounds_bucket)</formula>
    </cfRule>
  </conditionalFormatting>
  <conditionalFormatting sqref="X14:Z14">
    <cfRule type="expression" dxfId="328" priority="7">
      <formula>(X1+1)&lt;=(9*rounds_bucket)</formula>
    </cfRule>
  </conditionalFormatting>
  <conditionalFormatting sqref="X18:Z18">
    <cfRule type="expression" dxfId="327" priority="6">
      <formula>(X1+1)&lt;=(9*rounds_bucket)</formula>
    </cfRule>
  </conditionalFormatting>
  <conditionalFormatting sqref="X22:Z22">
    <cfRule type="expression" dxfId="326" priority="5">
      <formula>(X1+1)&lt;=(9*rounds_bucket)</formula>
    </cfRule>
  </conditionalFormatting>
  <conditionalFormatting sqref="AA10:AC10">
    <cfRule type="expression" dxfId="325" priority="4">
      <formula>(AA1+1)&lt;=(9*rounds_bucket)</formula>
    </cfRule>
  </conditionalFormatting>
  <conditionalFormatting sqref="AA14:AC14">
    <cfRule type="expression" dxfId="324" priority="3">
      <formula>(AA1+1)&lt;=(9*rounds_bucket)</formula>
    </cfRule>
  </conditionalFormatting>
  <conditionalFormatting sqref="AA18:AC18">
    <cfRule type="expression" dxfId="323" priority="2">
      <formula>(AA1+1)&lt;=(9*rounds_bucket)</formula>
    </cfRule>
  </conditionalFormatting>
  <conditionalFormatting sqref="AA22:AC22">
    <cfRule type="expression" dxfId="322" priority="1">
      <formula>(AA1+1)&lt;=(9*rounds_bucket)</formula>
    </cfRule>
  </conditionalFormatting>
  <pageMargins left="0.39370078740157483" right="0.39370078740157483" top="0.51181102362204722" bottom="0.39370078740157483" header="0.31496062992125984" footer="0.31496062992125984"/>
  <pageSetup paperSize="9" scale="38" pageOrder="overThenDown"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31"/>
  <sheetViews>
    <sheetView showGridLines="0" zoomScale="70" zoomScaleNormal="70" zoomScaleSheetLayoutView="80" workbookViewId="0">
      <pane xSplit="3" ySplit="6" topLeftCell="D7" activePane="bottomRight" state="frozen"/>
      <selection pane="topRight"/>
      <selection pane="bottomLeft"/>
      <selection pane="bottomRight"/>
    </sheetView>
  </sheetViews>
  <sheetFormatPr defaultColWidth="9.1796875" defaultRowHeight="12" customHeight="1" x14ac:dyDescent="0.25"/>
  <cols>
    <col min="1" max="1" width="20.1796875" style="234" customWidth="1"/>
    <col min="2" max="2" width="13" style="234" customWidth="1"/>
    <col min="3" max="3" width="15" style="234" customWidth="1"/>
    <col min="4" max="4" width="15.7265625" style="234" customWidth="1"/>
    <col min="5" max="7" width="13.81640625" style="234" bestFit="1" customWidth="1"/>
    <col min="8" max="8" width="13" style="234" bestFit="1" customWidth="1"/>
    <col min="9" max="9" width="13.81640625" style="234" bestFit="1" customWidth="1"/>
    <col min="10" max="10" width="13.453125" style="234" bestFit="1" customWidth="1"/>
    <col min="11" max="11" width="13" style="234" bestFit="1" customWidth="1"/>
    <col min="12" max="17" width="13.81640625" style="234" bestFit="1" customWidth="1"/>
    <col min="18" max="18" width="13.453125" style="234" bestFit="1" customWidth="1"/>
    <col min="19" max="21" width="13.81640625" style="234" bestFit="1" customWidth="1"/>
    <col min="22" max="22" width="13.453125" style="234" bestFit="1" customWidth="1"/>
    <col min="23" max="23" width="13.81640625" style="234" bestFit="1" customWidth="1"/>
    <col min="24" max="24" width="13.453125" style="234" bestFit="1" customWidth="1"/>
    <col min="25" max="27" width="13.81640625" style="234" bestFit="1" customWidth="1"/>
    <col min="28" max="28" width="13.453125" style="234" bestFit="1" customWidth="1"/>
    <col min="29" max="29" width="13" style="234" bestFit="1" customWidth="1"/>
    <col min="30" max="30" width="13.81640625" style="234" bestFit="1" customWidth="1"/>
    <col min="31" max="31" width="9.54296875" style="231" customWidth="1"/>
    <col min="32" max="16384" width="9.1796875" style="234"/>
  </cols>
  <sheetData>
    <row r="1" spans="1:31" s="359" customFormat="1" ht="12" customHeight="1" x14ac:dyDescent="0.25">
      <c r="D1" s="359">
        <v>0</v>
      </c>
      <c r="E1" s="359">
        <v>1</v>
      </c>
      <c r="F1" s="359">
        <v>2</v>
      </c>
      <c r="G1" s="359">
        <v>3</v>
      </c>
      <c r="H1" s="359">
        <v>4</v>
      </c>
      <c r="I1" s="359">
        <v>5</v>
      </c>
      <c r="J1" s="359">
        <v>6</v>
      </c>
      <c r="K1" s="359">
        <v>7</v>
      </c>
      <c r="L1" s="359">
        <v>8</v>
      </c>
      <c r="M1" s="359">
        <v>9</v>
      </c>
      <c r="N1" s="359">
        <v>10</v>
      </c>
      <c r="O1" s="359">
        <v>11</v>
      </c>
      <c r="P1" s="359">
        <v>12</v>
      </c>
      <c r="Q1" s="359">
        <v>13</v>
      </c>
      <c r="R1" s="359">
        <v>14</v>
      </c>
      <c r="S1" s="359">
        <v>15</v>
      </c>
      <c r="T1" s="359">
        <v>16</v>
      </c>
      <c r="U1" s="359">
        <v>17</v>
      </c>
      <c r="V1" s="359">
        <v>18</v>
      </c>
      <c r="W1" s="359">
        <v>19</v>
      </c>
      <c r="X1" s="359">
        <v>20</v>
      </c>
      <c r="Y1" s="359">
        <v>21</v>
      </c>
      <c r="Z1" s="359">
        <v>22</v>
      </c>
      <c r="AA1" s="359">
        <v>23</v>
      </c>
      <c r="AB1" s="359">
        <v>24</v>
      </c>
      <c r="AC1" s="359">
        <v>25</v>
      </c>
      <c r="AD1" s="359">
        <v>26</v>
      </c>
      <c r="AE1" s="774"/>
    </row>
    <row r="2" spans="1:31" ht="12" customHeight="1" x14ac:dyDescent="0.25">
      <c r="A2" s="232"/>
      <c r="B2" s="232"/>
      <c r="C2" s="660">
        <v>10</v>
      </c>
      <c r="D2" s="232" t="s">
        <v>2825</v>
      </c>
      <c r="E2" s="232"/>
      <c r="G2" s="232"/>
      <c r="I2" s="232"/>
      <c r="K2" s="232"/>
      <c r="M2" s="232"/>
      <c r="O2" s="232"/>
      <c r="Q2" s="232"/>
      <c r="S2" s="232"/>
      <c r="U2" s="232"/>
      <c r="V2" s="232"/>
      <c r="W2" s="232"/>
      <c r="X2" s="232"/>
      <c r="Y2" s="232"/>
      <c r="Z2" s="232"/>
      <c r="AA2" s="232"/>
      <c r="AB2" s="232"/>
      <c r="AC2" s="232"/>
      <c r="AD2" s="232"/>
      <c r="AE2" s="6"/>
    </row>
    <row r="3" spans="1:31" ht="12" customHeight="1" x14ac:dyDescent="0.35">
      <c r="A3" s="167"/>
      <c r="B3" s="167"/>
      <c r="C3" s="167"/>
      <c r="D3" s="232"/>
      <c r="E3" s="232"/>
      <c r="G3" s="232"/>
      <c r="I3" s="232"/>
      <c r="K3" s="232"/>
      <c r="M3" s="232"/>
      <c r="O3" s="232"/>
      <c r="Q3" s="232"/>
      <c r="S3" s="232"/>
      <c r="U3" s="232"/>
      <c r="V3" s="232"/>
      <c r="W3" s="232"/>
      <c r="X3" s="232"/>
      <c r="Y3" s="232"/>
      <c r="Z3" s="232"/>
      <c r="AA3" s="232"/>
      <c r="AB3" s="232"/>
      <c r="AC3" s="232"/>
      <c r="AD3" s="232"/>
      <c r="AE3" s="6"/>
    </row>
    <row r="4" spans="1:31" s="313" customFormat="1" ht="15" customHeight="1" x14ac:dyDescent="0.35">
      <c r="A4" s="167"/>
      <c r="B4" s="167"/>
      <c r="C4" s="167"/>
      <c r="D4" s="950" t="s">
        <v>33</v>
      </c>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2"/>
      <c r="AE4" s="6"/>
    </row>
    <row r="5" spans="1:31" s="314" customFormat="1" ht="12" customHeight="1" x14ac:dyDescent="0.35">
      <c r="A5" s="167"/>
      <c r="B5" s="167"/>
      <c r="C5" s="167"/>
      <c r="D5" s="954" t="s">
        <v>2</v>
      </c>
      <c r="E5" s="953"/>
      <c r="F5" s="955"/>
      <c r="G5" s="954" t="s">
        <v>3</v>
      </c>
      <c r="H5" s="953"/>
      <c r="I5" s="955"/>
      <c r="J5" s="954" t="s">
        <v>10</v>
      </c>
      <c r="K5" s="953"/>
      <c r="L5" s="955"/>
      <c r="M5" s="954" t="s">
        <v>4</v>
      </c>
      <c r="N5" s="953"/>
      <c r="O5" s="955"/>
      <c r="P5" s="954" t="s">
        <v>5</v>
      </c>
      <c r="Q5" s="953"/>
      <c r="R5" s="955"/>
      <c r="S5" s="954" t="s">
        <v>6</v>
      </c>
      <c r="T5" s="953"/>
      <c r="U5" s="955"/>
      <c r="V5" s="954" t="s">
        <v>7</v>
      </c>
      <c r="W5" s="953"/>
      <c r="X5" s="955"/>
      <c r="Y5" s="954" t="s">
        <v>8</v>
      </c>
      <c r="Z5" s="953"/>
      <c r="AA5" s="955"/>
      <c r="AB5" s="954" t="s">
        <v>9</v>
      </c>
      <c r="AC5" s="953"/>
      <c r="AD5" s="955"/>
      <c r="AE5" s="6"/>
    </row>
    <row r="6" spans="1:31" ht="15" customHeight="1" x14ac:dyDescent="0.35">
      <c r="A6" s="167"/>
      <c r="B6" s="167"/>
      <c r="C6" s="167"/>
      <c r="D6" s="52" t="s">
        <v>29</v>
      </c>
      <c r="E6" s="331" t="s">
        <v>30</v>
      </c>
      <c r="F6" s="331" t="s">
        <v>31</v>
      </c>
      <c r="G6" s="52" t="s">
        <v>29</v>
      </c>
      <c r="H6" s="331" t="s">
        <v>30</v>
      </c>
      <c r="I6" s="331" t="s">
        <v>31</v>
      </c>
      <c r="J6" s="52" t="s">
        <v>29</v>
      </c>
      <c r="K6" s="331" t="s">
        <v>30</v>
      </c>
      <c r="L6" s="331" t="s">
        <v>31</v>
      </c>
      <c r="M6" s="52" t="s">
        <v>29</v>
      </c>
      <c r="N6" s="331" t="s">
        <v>30</v>
      </c>
      <c r="O6" s="331" t="s">
        <v>31</v>
      </c>
      <c r="P6" s="52" t="s">
        <v>29</v>
      </c>
      <c r="Q6" s="331" t="s">
        <v>30</v>
      </c>
      <c r="R6" s="331" t="s">
        <v>31</v>
      </c>
      <c r="S6" s="52" t="s">
        <v>29</v>
      </c>
      <c r="T6" s="331" t="s">
        <v>30</v>
      </c>
      <c r="U6" s="331" t="s">
        <v>31</v>
      </c>
      <c r="V6" s="52" t="s">
        <v>29</v>
      </c>
      <c r="W6" s="331" t="s">
        <v>30</v>
      </c>
      <c r="X6" s="331" t="s">
        <v>31</v>
      </c>
      <c r="Y6" s="52" t="s">
        <v>29</v>
      </c>
      <c r="Z6" s="331" t="s">
        <v>30</v>
      </c>
      <c r="AA6" s="331" t="s">
        <v>31</v>
      </c>
      <c r="AB6" s="52" t="s">
        <v>29</v>
      </c>
      <c r="AC6" s="331" t="s">
        <v>30</v>
      </c>
      <c r="AD6" s="53" t="s">
        <v>31</v>
      </c>
      <c r="AE6" s="6"/>
    </row>
    <row r="7" spans="1:31" ht="12" customHeight="1" x14ac:dyDescent="0.25">
      <c r="A7" s="976" t="s">
        <v>80</v>
      </c>
      <c r="B7" s="391" t="s">
        <v>78</v>
      </c>
      <c r="C7" s="325" t="s">
        <v>76</v>
      </c>
      <c r="D7" s="318">
        <v>37345</v>
      </c>
      <c r="E7" s="319">
        <v>39428</v>
      </c>
      <c r="F7" s="319">
        <v>42093</v>
      </c>
      <c r="G7" s="318">
        <v>8884</v>
      </c>
      <c r="H7" s="319">
        <v>9867</v>
      </c>
      <c r="I7" s="319">
        <v>10863</v>
      </c>
      <c r="J7" s="318">
        <v>41774</v>
      </c>
      <c r="K7" s="319">
        <v>44734</v>
      </c>
      <c r="L7" s="319">
        <v>46816</v>
      </c>
      <c r="M7" s="318">
        <v>7972</v>
      </c>
      <c r="N7" s="319">
        <v>8378</v>
      </c>
      <c r="O7" s="319">
        <v>8490</v>
      </c>
      <c r="P7" s="318">
        <v>21736</v>
      </c>
      <c r="Q7" s="319">
        <v>22065</v>
      </c>
      <c r="R7" s="319">
        <v>22087</v>
      </c>
      <c r="S7" s="318">
        <v>2503</v>
      </c>
      <c r="T7" s="319">
        <v>2662</v>
      </c>
      <c r="U7" s="319">
        <v>2904</v>
      </c>
      <c r="V7" s="318">
        <v>24697</v>
      </c>
      <c r="W7" s="319">
        <v>26069</v>
      </c>
      <c r="X7" s="319">
        <v>25459</v>
      </c>
      <c r="Y7" s="318">
        <v>1515</v>
      </c>
      <c r="Z7" s="319">
        <v>1483</v>
      </c>
      <c r="AA7" s="319">
        <v>1605</v>
      </c>
      <c r="AB7" s="318">
        <v>146426</v>
      </c>
      <c r="AC7" s="319">
        <v>154686</v>
      </c>
      <c r="AD7" s="320">
        <v>160317</v>
      </c>
      <c r="AE7" s="51"/>
    </row>
    <row r="8" spans="1:31" ht="12" customHeight="1" x14ac:dyDescent="0.25">
      <c r="A8" s="977"/>
      <c r="B8" s="383"/>
      <c r="C8" s="240" t="s">
        <v>79</v>
      </c>
      <c r="D8" s="335">
        <v>4.0883384656999997</v>
      </c>
      <c r="E8" s="336">
        <v>4.0832656995000001</v>
      </c>
      <c r="F8" s="336">
        <v>4.0773050151000003</v>
      </c>
      <c r="G8" s="335">
        <v>3.9585772174999998</v>
      </c>
      <c r="H8" s="336">
        <v>3.9984797810999999</v>
      </c>
      <c r="I8" s="336">
        <v>4.1079812207000002</v>
      </c>
      <c r="J8" s="335">
        <v>3.615382774</v>
      </c>
      <c r="K8" s="336">
        <v>3.6117494523000002</v>
      </c>
      <c r="L8" s="336">
        <v>3.5901614833000002</v>
      </c>
      <c r="M8" s="335">
        <v>4.6397390867999997</v>
      </c>
      <c r="N8" s="336">
        <v>4.4380520410999997</v>
      </c>
      <c r="O8" s="336">
        <v>4.4405182567999999</v>
      </c>
      <c r="P8" s="335">
        <v>3.7769138756</v>
      </c>
      <c r="Q8" s="336">
        <v>3.6809426693999998</v>
      </c>
      <c r="R8" s="336">
        <v>3.9127088333</v>
      </c>
      <c r="S8" s="335">
        <v>3.9852177386999998</v>
      </c>
      <c r="T8" s="336">
        <v>4.0833959429000002</v>
      </c>
      <c r="U8" s="336">
        <v>3.7073002755000002</v>
      </c>
      <c r="V8" s="335">
        <v>4.6110053853000004</v>
      </c>
      <c r="W8" s="336">
        <v>4.4256012889000003</v>
      </c>
      <c r="X8" s="336">
        <v>4.4596017125999996</v>
      </c>
      <c r="Y8" s="335">
        <v>4.5359735973999999</v>
      </c>
      <c r="Z8" s="336">
        <v>4.6412677006000003</v>
      </c>
      <c r="AA8" s="336">
        <v>4.4915887850000003</v>
      </c>
      <c r="AB8" s="335">
        <v>4.0203515768999996</v>
      </c>
      <c r="AC8" s="336">
        <v>3.9663705829999998</v>
      </c>
      <c r="AD8" s="302">
        <v>3.9918411646999998</v>
      </c>
      <c r="AE8" s="51"/>
    </row>
    <row r="9" spans="1:31" ht="12" customHeight="1" x14ac:dyDescent="0.25">
      <c r="A9" s="977"/>
      <c r="B9" s="383"/>
      <c r="C9" s="240" t="s">
        <v>82</v>
      </c>
      <c r="D9" s="58">
        <v>8308.7039554999992</v>
      </c>
      <c r="E9" s="51">
        <v>8519.9719879000004</v>
      </c>
      <c r="F9" s="51">
        <v>8958.8380902999997</v>
      </c>
      <c r="G9" s="58">
        <v>9069.2338125999995</v>
      </c>
      <c r="H9" s="51">
        <v>9459.1135813000001</v>
      </c>
      <c r="I9" s="51">
        <v>10104.468987</v>
      </c>
      <c r="J9" s="58">
        <v>9011.8746348999994</v>
      </c>
      <c r="K9" s="51">
        <v>9385.6269890000003</v>
      </c>
      <c r="L9" s="51">
        <v>9428.2359073000007</v>
      </c>
      <c r="M9" s="58">
        <v>10735.958842</v>
      </c>
      <c r="N9" s="51">
        <v>11255.206344</v>
      </c>
      <c r="O9" s="51">
        <v>12450.232352999999</v>
      </c>
      <c r="P9" s="58">
        <v>11223.254273</v>
      </c>
      <c r="Q9" s="51">
        <v>10987.674675</v>
      </c>
      <c r="R9" s="51">
        <v>12031.241029000001</v>
      </c>
      <c r="S9" s="58">
        <v>8611.4552526999996</v>
      </c>
      <c r="T9" s="51">
        <v>9676.2323534999996</v>
      </c>
      <c r="U9" s="51">
        <v>9620.4149837999994</v>
      </c>
      <c r="V9" s="58">
        <v>10998.731403</v>
      </c>
      <c r="W9" s="51">
        <v>11003.476901</v>
      </c>
      <c r="X9" s="51">
        <v>11487.129038999999</v>
      </c>
      <c r="Y9" s="58">
        <v>10689.961707</v>
      </c>
      <c r="Z9" s="51">
        <v>11501.570436</v>
      </c>
      <c r="AA9" s="51">
        <v>12578.330008000001</v>
      </c>
      <c r="AB9" s="58">
        <v>9603.7781959999993</v>
      </c>
      <c r="AC9" s="51">
        <v>9797.3890735999994</v>
      </c>
      <c r="AD9" s="238">
        <v>10231.44599</v>
      </c>
      <c r="AE9" s="51"/>
    </row>
    <row r="10" spans="1:31" ht="12" customHeight="1" x14ac:dyDescent="0.25">
      <c r="A10" s="977"/>
      <c r="B10" s="239" t="s">
        <v>75</v>
      </c>
      <c r="C10" s="325" t="s">
        <v>76</v>
      </c>
      <c r="D10" s="318">
        <v>42287</v>
      </c>
      <c r="E10" s="319">
        <v>45038</v>
      </c>
      <c r="F10" s="319">
        <v>46460</v>
      </c>
      <c r="G10" s="318">
        <v>13294</v>
      </c>
      <c r="H10" s="319">
        <v>14671</v>
      </c>
      <c r="I10" s="319">
        <v>14730</v>
      </c>
      <c r="J10" s="318">
        <v>72024</v>
      </c>
      <c r="K10" s="319">
        <v>79123</v>
      </c>
      <c r="L10" s="319">
        <v>85070</v>
      </c>
      <c r="M10" s="318">
        <v>14363</v>
      </c>
      <c r="N10" s="319">
        <v>16221</v>
      </c>
      <c r="O10" s="319">
        <v>17088</v>
      </c>
      <c r="P10" s="318">
        <v>48018</v>
      </c>
      <c r="Q10" s="319">
        <v>51547</v>
      </c>
      <c r="R10" s="319">
        <v>52089</v>
      </c>
      <c r="S10" s="318">
        <v>2406</v>
      </c>
      <c r="T10" s="319">
        <v>2708</v>
      </c>
      <c r="U10" s="319">
        <v>3003</v>
      </c>
      <c r="V10" s="318">
        <v>85015</v>
      </c>
      <c r="W10" s="319">
        <v>89802</v>
      </c>
      <c r="X10" s="319">
        <v>93907</v>
      </c>
      <c r="Y10" s="318">
        <v>1458</v>
      </c>
      <c r="Z10" s="319">
        <v>1825</v>
      </c>
      <c r="AA10" s="319">
        <v>1713</v>
      </c>
      <c r="AB10" s="318">
        <v>278865</v>
      </c>
      <c r="AC10" s="319">
        <v>300935</v>
      </c>
      <c r="AD10" s="320">
        <v>314060</v>
      </c>
      <c r="AE10" s="51"/>
    </row>
    <row r="11" spans="1:31" ht="12" customHeight="1" x14ac:dyDescent="0.25">
      <c r="A11" s="978"/>
      <c r="B11" s="383"/>
      <c r="C11" s="240" t="s">
        <v>82</v>
      </c>
      <c r="D11" s="322">
        <v>1028.5287191</v>
      </c>
      <c r="E11" s="323">
        <v>1085.9601751</v>
      </c>
      <c r="F11" s="323">
        <v>1180.8687235</v>
      </c>
      <c r="G11" s="322">
        <v>1167.0722548000001</v>
      </c>
      <c r="H11" s="323">
        <v>1167.1780418999999</v>
      </c>
      <c r="I11" s="323">
        <v>1286.3504387999999</v>
      </c>
      <c r="J11" s="322">
        <v>1055.4155843999999</v>
      </c>
      <c r="K11" s="323">
        <v>1081.1654086999999</v>
      </c>
      <c r="L11" s="323">
        <v>1147.5285524000001</v>
      </c>
      <c r="M11" s="322">
        <v>893.90293155999996</v>
      </c>
      <c r="N11" s="323">
        <v>894.08457133000002</v>
      </c>
      <c r="O11" s="323">
        <v>986.86085346000004</v>
      </c>
      <c r="P11" s="322">
        <v>1015.6200805</v>
      </c>
      <c r="Q11" s="323">
        <v>1044.1220363</v>
      </c>
      <c r="R11" s="323">
        <v>1110.1510949000001</v>
      </c>
      <c r="S11" s="322">
        <v>1625.1037507000001</v>
      </c>
      <c r="T11" s="323">
        <v>1934.1232709000001</v>
      </c>
      <c r="U11" s="323">
        <v>1956.4211147999999</v>
      </c>
      <c r="V11" s="322">
        <v>703.24746160999996</v>
      </c>
      <c r="W11" s="323">
        <v>712.94996914000001</v>
      </c>
      <c r="X11" s="323">
        <v>712.85308227999997</v>
      </c>
      <c r="Y11" s="322">
        <v>1139.2680648</v>
      </c>
      <c r="Z11" s="323">
        <v>1146.5315808</v>
      </c>
      <c r="AA11" s="323">
        <v>1272.9670024</v>
      </c>
      <c r="AB11" s="322">
        <v>939.48151540000003</v>
      </c>
      <c r="AC11" s="323">
        <v>967.83975797999994</v>
      </c>
      <c r="AD11" s="324">
        <v>1022.4769628</v>
      </c>
      <c r="AE11" s="51"/>
    </row>
    <row r="12" spans="1:31" ht="12" customHeight="1" x14ac:dyDescent="0.25">
      <c r="A12" s="976" t="s">
        <v>81</v>
      </c>
      <c r="B12" s="391" t="s">
        <v>78</v>
      </c>
      <c r="C12" s="325" t="s">
        <v>76</v>
      </c>
      <c r="D12" s="58">
        <v>792308</v>
      </c>
      <c r="E12" s="51">
        <v>810115</v>
      </c>
      <c r="F12" s="51">
        <v>814280</v>
      </c>
      <c r="G12" s="58">
        <v>612703</v>
      </c>
      <c r="H12" s="51">
        <v>631598</v>
      </c>
      <c r="I12" s="51">
        <v>648897</v>
      </c>
      <c r="J12" s="58">
        <v>504897</v>
      </c>
      <c r="K12" s="51">
        <v>530226</v>
      </c>
      <c r="L12" s="51">
        <v>537590</v>
      </c>
      <c r="M12" s="58">
        <v>171113</v>
      </c>
      <c r="N12" s="51">
        <v>169588</v>
      </c>
      <c r="O12" s="51">
        <v>172397</v>
      </c>
      <c r="P12" s="58">
        <v>189896</v>
      </c>
      <c r="Q12" s="51">
        <v>194404</v>
      </c>
      <c r="R12" s="51">
        <v>196881</v>
      </c>
      <c r="S12" s="58">
        <v>51423</v>
      </c>
      <c r="T12" s="51">
        <v>52430</v>
      </c>
      <c r="U12" s="51">
        <v>54222</v>
      </c>
      <c r="V12" s="58">
        <v>20148</v>
      </c>
      <c r="W12" s="51">
        <v>21074</v>
      </c>
      <c r="X12" s="51">
        <v>21540</v>
      </c>
      <c r="Y12" s="58">
        <v>46825</v>
      </c>
      <c r="Z12" s="51">
        <v>47984</v>
      </c>
      <c r="AA12" s="51">
        <v>48771</v>
      </c>
      <c r="AB12" s="58">
        <v>2389313</v>
      </c>
      <c r="AC12" s="51">
        <v>2457419</v>
      </c>
      <c r="AD12" s="238">
        <v>2494578</v>
      </c>
      <c r="AE12" s="51"/>
    </row>
    <row r="13" spans="1:31" ht="12" customHeight="1" x14ac:dyDescent="0.25">
      <c r="A13" s="977"/>
      <c r="B13" s="383"/>
      <c r="C13" s="240" t="s">
        <v>79</v>
      </c>
      <c r="D13" s="335">
        <v>4.6155005377</v>
      </c>
      <c r="E13" s="336">
        <v>4.5918480710000003</v>
      </c>
      <c r="F13" s="336">
        <v>4.6418504691000004</v>
      </c>
      <c r="G13" s="335">
        <v>4.1845722968999999</v>
      </c>
      <c r="H13" s="336">
        <v>4.1678140208999999</v>
      </c>
      <c r="I13" s="336">
        <v>4.1342231509999996</v>
      </c>
      <c r="J13" s="335">
        <v>3.6992337051000002</v>
      </c>
      <c r="K13" s="336">
        <v>3.6251824693999999</v>
      </c>
      <c r="L13" s="336">
        <v>3.6715656913000001</v>
      </c>
      <c r="M13" s="335">
        <v>4.4469911696000004</v>
      </c>
      <c r="N13" s="336">
        <v>4.4039436752999999</v>
      </c>
      <c r="O13" s="336">
        <v>4.4085975974</v>
      </c>
      <c r="P13" s="335">
        <v>3.9668081476000001</v>
      </c>
      <c r="Q13" s="336">
        <v>3.8694625624999999</v>
      </c>
      <c r="R13" s="336">
        <v>3.8834727576999999</v>
      </c>
      <c r="S13" s="335">
        <v>4.7034400949000004</v>
      </c>
      <c r="T13" s="336">
        <v>4.6490940300999997</v>
      </c>
      <c r="U13" s="336">
        <v>4.6508243886000002</v>
      </c>
      <c r="V13" s="335">
        <v>4.1510323605000004</v>
      </c>
      <c r="W13" s="336">
        <v>4.0529562494000002</v>
      </c>
      <c r="X13" s="336">
        <v>4.0550603528</v>
      </c>
      <c r="Y13" s="335">
        <v>4.4218045915999999</v>
      </c>
      <c r="Z13" s="336">
        <v>4.3832944315000004</v>
      </c>
      <c r="AA13" s="336">
        <v>4.3451436304</v>
      </c>
      <c r="AB13" s="335">
        <v>4.2419306302999997</v>
      </c>
      <c r="AC13" s="336">
        <v>4.1967043470999998</v>
      </c>
      <c r="AD13" s="302">
        <v>4.2140590512999996</v>
      </c>
      <c r="AE13" s="51"/>
    </row>
    <row r="14" spans="1:31" ht="12" customHeight="1" x14ac:dyDescent="0.25">
      <c r="A14" s="977"/>
      <c r="B14" s="383"/>
      <c r="C14" s="240" t="s">
        <v>82</v>
      </c>
      <c r="D14" s="58">
        <v>8705.9287721000001</v>
      </c>
      <c r="E14" s="51">
        <v>9021.3259784999991</v>
      </c>
      <c r="F14" s="51">
        <v>9373.1656244999995</v>
      </c>
      <c r="G14" s="58">
        <v>8616.7191327</v>
      </c>
      <c r="H14" s="51">
        <v>8985.9219513999997</v>
      </c>
      <c r="I14" s="51">
        <v>9392.0451830999991</v>
      </c>
      <c r="J14" s="58">
        <v>9044.4036493999993</v>
      </c>
      <c r="K14" s="51">
        <v>9152.3526117000001</v>
      </c>
      <c r="L14" s="51">
        <v>9459.4236385999993</v>
      </c>
      <c r="M14" s="58">
        <v>9792.0324263000002</v>
      </c>
      <c r="N14" s="51">
        <v>10735.717264999999</v>
      </c>
      <c r="O14" s="51">
        <v>11430.298731999999</v>
      </c>
      <c r="P14" s="58">
        <v>12336.806171</v>
      </c>
      <c r="Q14" s="51">
        <v>12054.032327999999</v>
      </c>
      <c r="R14" s="51">
        <v>12070.236370000001</v>
      </c>
      <c r="S14" s="58">
        <v>9585.0547428999998</v>
      </c>
      <c r="T14" s="51">
        <v>10569.683362</v>
      </c>
      <c r="U14" s="51">
        <v>11162.715894000001</v>
      </c>
      <c r="V14" s="58">
        <v>10246.976242000001</v>
      </c>
      <c r="W14" s="51">
        <v>10578.554693</v>
      </c>
      <c r="X14" s="51">
        <v>11029.438480999999</v>
      </c>
      <c r="Y14" s="58">
        <v>10278.341936000001</v>
      </c>
      <c r="Z14" s="51">
        <v>10085.719152</v>
      </c>
      <c r="AA14" s="51">
        <v>10509.117365</v>
      </c>
      <c r="AB14" s="58">
        <v>9183.6627697000004</v>
      </c>
      <c r="AC14" s="51">
        <v>9465.8957922000009</v>
      </c>
      <c r="AD14" s="238">
        <v>9827.101525</v>
      </c>
      <c r="AE14" s="51"/>
    </row>
    <row r="15" spans="1:31" ht="12" customHeight="1" x14ac:dyDescent="0.25">
      <c r="A15" s="977"/>
      <c r="B15" s="239" t="s">
        <v>75</v>
      </c>
      <c r="C15" s="325" t="s">
        <v>76</v>
      </c>
      <c r="D15" s="318">
        <v>714144</v>
      </c>
      <c r="E15" s="319">
        <v>737475</v>
      </c>
      <c r="F15" s="319">
        <v>757399</v>
      </c>
      <c r="G15" s="318">
        <v>955882</v>
      </c>
      <c r="H15" s="319">
        <v>1002799</v>
      </c>
      <c r="I15" s="319">
        <v>1033863</v>
      </c>
      <c r="J15" s="318">
        <v>684969</v>
      </c>
      <c r="K15" s="319">
        <v>742728</v>
      </c>
      <c r="L15" s="319">
        <v>805434</v>
      </c>
      <c r="M15" s="318">
        <v>168579</v>
      </c>
      <c r="N15" s="319">
        <v>171919</v>
      </c>
      <c r="O15" s="319">
        <v>179160</v>
      </c>
      <c r="P15" s="318">
        <v>249158</v>
      </c>
      <c r="Q15" s="319">
        <v>263393</v>
      </c>
      <c r="R15" s="319">
        <v>276388</v>
      </c>
      <c r="S15" s="318">
        <v>59452</v>
      </c>
      <c r="T15" s="319">
        <v>62308</v>
      </c>
      <c r="U15" s="319">
        <v>66412</v>
      </c>
      <c r="V15" s="318">
        <v>26764</v>
      </c>
      <c r="W15" s="319">
        <v>28693</v>
      </c>
      <c r="X15" s="319">
        <v>32881</v>
      </c>
      <c r="Y15" s="318">
        <v>57478</v>
      </c>
      <c r="Z15" s="319">
        <v>56806</v>
      </c>
      <c r="AA15" s="319">
        <v>55401</v>
      </c>
      <c r="AB15" s="318">
        <v>2916426</v>
      </c>
      <c r="AC15" s="319">
        <v>3066121</v>
      </c>
      <c r="AD15" s="320">
        <v>3206938</v>
      </c>
      <c r="AE15" s="51"/>
    </row>
    <row r="16" spans="1:31" ht="12" customHeight="1" x14ac:dyDescent="0.25">
      <c r="A16" s="978"/>
      <c r="B16" s="383"/>
      <c r="C16" s="240" t="s">
        <v>82</v>
      </c>
      <c r="D16" s="322">
        <v>1152.6016248000001</v>
      </c>
      <c r="E16" s="323">
        <v>1211.8306712000001</v>
      </c>
      <c r="F16" s="323">
        <v>1274.2215948</v>
      </c>
      <c r="G16" s="322">
        <v>1264.9538537999999</v>
      </c>
      <c r="H16" s="323">
        <v>1293.4860690999999</v>
      </c>
      <c r="I16" s="323">
        <v>1398.3172420999999</v>
      </c>
      <c r="J16" s="322">
        <v>1276.8309558999999</v>
      </c>
      <c r="K16" s="323">
        <v>1266.5615779</v>
      </c>
      <c r="L16" s="323">
        <v>1318.8623425000001</v>
      </c>
      <c r="M16" s="322">
        <v>1439.0259057000001</v>
      </c>
      <c r="N16" s="323">
        <v>1474.3013905</v>
      </c>
      <c r="O16" s="323">
        <v>1591.0374710999999</v>
      </c>
      <c r="P16" s="322">
        <v>1698.1744507000001</v>
      </c>
      <c r="Q16" s="323">
        <v>1735.2602649</v>
      </c>
      <c r="R16" s="323">
        <v>1846.6879974000001</v>
      </c>
      <c r="S16" s="322">
        <v>1639.3113119</v>
      </c>
      <c r="T16" s="323">
        <v>1695.9700711999999</v>
      </c>
      <c r="U16" s="323">
        <v>1678.6388148000001</v>
      </c>
      <c r="V16" s="322">
        <v>1343.2347198</v>
      </c>
      <c r="W16" s="323">
        <v>1344.2907309</v>
      </c>
      <c r="X16" s="323">
        <v>1377.6753203999999</v>
      </c>
      <c r="Y16" s="322">
        <v>1145.5444895000001</v>
      </c>
      <c r="Z16" s="323">
        <v>1139.9435997</v>
      </c>
      <c r="AA16" s="323">
        <v>1283.4905464999999</v>
      </c>
      <c r="AB16" s="322">
        <v>1293.3012364000001</v>
      </c>
      <c r="AC16" s="323">
        <v>1321.2224206000001</v>
      </c>
      <c r="AD16" s="324">
        <v>1402.0725162000001</v>
      </c>
      <c r="AE16" s="51"/>
    </row>
    <row r="17" spans="1:31" ht="12" customHeight="1" x14ac:dyDescent="0.25">
      <c r="A17" s="976" t="s">
        <v>86</v>
      </c>
      <c r="B17" s="391" t="s">
        <v>78</v>
      </c>
      <c r="C17" s="325" t="s">
        <v>76</v>
      </c>
      <c r="D17" s="58">
        <v>2030</v>
      </c>
      <c r="E17" s="51">
        <v>1790</v>
      </c>
      <c r="F17" s="51">
        <v>1677</v>
      </c>
      <c r="G17" s="58">
        <v>6659</v>
      </c>
      <c r="H17" s="51">
        <v>6686</v>
      </c>
      <c r="I17" s="51">
        <v>6952</v>
      </c>
      <c r="J17" s="58">
        <v>2057</v>
      </c>
      <c r="K17" s="51">
        <v>1893</v>
      </c>
      <c r="L17" s="51">
        <v>1896</v>
      </c>
      <c r="M17" s="58">
        <v>8065</v>
      </c>
      <c r="N17" s="51">
        <v>7306</v>
      </c>
      <c r="O17" s="51">
        <v>5463</v>
      </c>
      <c r="P17" s="58" t="s">
        <v>353</v>
      </c>
      <c r="Q17" s="51" t="s">
        <v>353</v>
      </c>
      <c r="R17" s="51" t="s">
        <v>353</v>
      </c>
      <c r="S17" s="58">
        <v>704</v>
      </c>
      <c r="T17" s="51">
        <v>714</v>
      </c>
      <c r="U17" s="51">
        <v>779</v>
      </c>
      <c r="V17" s="58">
        <v>101</v>
      </c>
      <c r="W17" s="51">
        <v>20</v>
      </c>
      <c r="X17" s="51">
        <v>20</v>
      </c>
      <c r="Y17" s="58">
        <v>820</v>
      </c>
      <c r="Z17" s="51">
        <v>785</v>
      </c>
      <c r="AA17" s="51">
        <v>577</v>
      </c>
      <c r="AB17" s="58">
        <v>20436</v>
      </c>
      <c r="AC17" s="51">
        <v>19194</v>
      </c>
      <c r="AD17" s="238">
        <v>17364</v>
      </c>
      <c r="AE17" s="51"/>
    </row>
    <row r="18" spans="1:31" ht="12" customHeight="1" x14ac:dyDescent="0.25">
      <c r="A18" s="977"/>
      <c r="B18" s="383"/>
      <c r="C18" s="240" t="s">
        <v>79</v>
      </c>
      <c r="D18" s="335">
        <v>4.8684729064000001</v>
      </c>
      <c r="E18" s="336">
        <v>5.1782122905000003</v>
      </c>
      <c r="F18" s="336">
        <v>5.0035778175000001</v>
      </c>
      <c r="G18" s="335">
        <v>4.9584021624999997</v>
      </c>
      <c r="H18" s="336">
        <v>4.6663176786999996</v>
      </c>
      <c r="I18" s="336">
        <v>4.8951380897999996</v>
      </c>
      <c r="J18" s="335">
        <v>7.3665532329000003</v>
      </c>
      <c r="K18" s="336">
        <v>8.0021130481</v>
      </c>
      <c r="L18" s="336">
        <v>5.9419831223999999</v>
      </c>
      <c r="M18" s="335">
        <v>4.9851208927000004</v>
      </c>
      <c r="N18" s="336">
        <v>5.1517930467999999</v>
      </c>
      <c r="O18" s="336">
        <v>5.0598572212999997</v>
      </c>
      <c r="P18" s="335" t="s">
        <v>353</v>
      </c>
      <c r="Q18" s="336" t="s">
        <v>353</v>
      </c>
      <c r="R18" s="336" t="s">
        <v>353</v>
      </c>
      <c r="S18" s="335">
        <v>4.4744318182000002</v>
      </c>
      <c r="T18" s="336">
        <v>4.8809523810000002</v>
      </c>
      <c r="U18" s="336">
        <v>4.6431322208000001</v>
      </c>
      <c r="V18" s="335">
        <v>2.7029702969999998</v>
      </c>
      <c r="W18" s="336">
        <v>1.35</v>
      </c>
      <c r="X18" s="336">
        <v>1.05</v>
      </c>
      <c r="Y18" s="335">
        <v>6.4853658537000003</v>
      </c>
      <c r="Z18" s="336">
        <v>6.4853503185000001</v>
      </c>
      <c r="AA18" s="336">
        <v>6.7417677642999996</v>
      </c>
      <c r="AB18" s="335">
        <v>5.2358582893000003</v>
      </c>
      <c r="AC18" s="336">
        <v>5.3067625300000003</v>
      </c>
      <c r="AD18" s="302">
        <v>5.1173692698000002</v>
      </c>
      <c r="AE18" s="51"/>
    </row>
    <row r="19" spans="1:31" ht="12" customHeight="1" x14ac:dyDescent="0.25">
      <c r="A19" s="977"/>
      <c r="B19" s="383"/>
      <c r="C19" s="240" t="s">
        <v>82</v>
      </c>
      <c r="D19" s="58">
        <v>11594.592268</v>
      </c>
      <c r="E19" s="51">
        <v>13670.132912999999</v>
      </c>
      <c r="F19" s="51">
        <v>13417.849597</v>
      </c>
      <c r="G19" s="58">
        <v>12072.403652000001</v>
      </c>
      <c r="H19" s="51">
        <v>11484.960219000001</v>
      </c>
      <c r="I19" s="51">
        <v>12350.598996999999</v>
      </c>
      <c r="J19" s="58">
        <v>15754.41885</v>
      </c>
      <c r="K19" s="51">
        <v>17522.313504999998</v>
      </c>
      <c r="L19" s="51">
        <v>14280.426208000001</v>
      </c>
      <c r="M19" s="58">
        <v>11534.644853</v>
      </c>
      <c r="N19" s="51">
        <v>13503.915155000001</v>
      </c>
      <c r="O19" s="51">
        <v>13638.463147</v>
      </c>
      <c r="P19" s="58" t="s">
        <v>353</v>
      </c>
      <c r="Q19" s="51" t="s">
        <v>353</v>
      </c>
      <c r="R19" s="51" t="s">
        <v>353</v>
      </c>
      <c r="S19" s="58">
        <v>9962.0064330000005</v>
      </c>
      <c r="T19" s="51">
        <v>12400.589939</v>
      </c>
      <c r="U19" s="51">
        <v>10725.275664000001</v>
      </c>
      <c r="V19" s="58">
        <v>9970.5094327000006</v>
      </c>
      <c r="W19" s="51">
        <v>2589.9417441999999</v>
      </c>
      <c r="X19" s="51">
        <v>2274.0528119999999</v>
      </c>
      <c r="Y19" s="58">
        <v>15812.606054</v>
      </c>
      <c r="Z19" s="51">
        <v>15516.648193999999</v>
      </c>
      <c r="AA19" s="51">
        <v>19038.653493000002</v>
      </c>
      <c r="AB19" s="58">
        <v>12250.319020000001</v>
      </c>
      <c r="AC19" s="51">
        <v>13242.352526999999</v>
      </c>
      <c r="AD19" s="238">
        <v>13207.295792000001</v>
      </c>
      <c r="AE19" s="51"/>
    </row>
    <row r="20" spans="1:31" ht="12" customHeight="1" x14ac:dyDescent="0.25">
      <c r="A20" s="977"/>
      <c r="B20" s="239" t="s">
        <v>75</v>
      </c>
      <c r="C20" s="325" t="s">
        <v>76</v>
      </c>
      <c r="D20" s="318">
        <v>1472</v>
      </c>
      <c r="E20" s="319">
        <v>1727</v>
      </c>
      <c r="F20" s="319">
        <v>1506</v>
      </c>
      <c r="G20" s="318">
        <v>9837</v>
      </c>
      <c r="H20" s="319">
        <v>9776</v>
      </c>
      <c r="I20" s="319">
        <v>9272</v>
      </c>
      <c r="J20" s="318">
        <v>1962</v>
      </c>
      <c r="K20" s="319">
        <v>1832</v>
      </c>
      <c r="L20" s="319">
        <v>2163</v>
      </c>
      <c r="M20" s="318">
        <v>6793</v>
      </c>
      <c r="N20" s="319">
        <v>6360</v>
      </c>
      <c r="O20" s="319">
        <v>5309</v>
      </c>
      <c r="P20" s="318" t="s">
        <v>353</v>
      </c>
      <c r="Q20" s="319" t="s">
        <v>353</v>
      </c>
      <c r="R20" s="319" t="s">
        <v>353</v>
      </c>
      <c r="S20" s="318">
        <v>852</v>
      </c>
      <c r="T20" s="319">
        <v>657</v>
      </c>
      <c r="U20" s="319">
        <v>674</v>
      </c>
      <c r="V20" s="318">
        <v>140</v>
      </c>
      <c r="W20" s="319">
        <v>44</v>
      </c>
      <c r="X20" s="319">
        <v>57</v>
      </c>
      <c r="Y20" s="318">
        <v>538</v>
      </c>
      <c r="Z20" s="319">
        <v>252</v>
      </c>
      <c r="AA20" s="319">
        <v>444</v>
      </c>
      <c r="AB20" s="318">
        <v>21594</v>
      </c>
      <c r="AC20" s="319">
        <v>20648</v>
      </c>
      <c r="AD20" s="320">
        <v>19425</v>
      </c>
      <c r="AE20" s="51"/>
    </row>
    <row r="21" spans="1:31" ht="12" customHeight="1" x14ac:dyDescent="0.25">
      <c r="A21" s="978"/>
      <c r="B21" s="383"/>
      <c r="C21" s="42" t="s">
        <v>82</v>
      </c>
      <c r="D21" s="322">
        <v>1408.8954252999999</v>
      </c>
      <c r="E21" s="323">
        <v>1730.7275235</v>
      </c>
      <c r="F21" s="323">
        <v>1608.5751967000001</v>
      </c>
      <c r="G21" s="322">
        <v>1440.8014326</v>
      </c>
      <c r="H21" s="323">
        <v>1479.7836328000001</v>
      </c>
      <c r="I21" s="323">
        <v>1617.2552149000001</v>
      </c>
      <c r="J21" s="322">
        <v>1574.5404575</v>
      </c>
      <c r="K21" s="323">
        <v>1452.7903013</v>
      </c>
      <c r="L21" s="323">
        <v>1635.2418806000001</v>
      </c>
      <c r="M21" s="322">
        <v>1615.9886736999999</v>
      </c>
      <c r="N21" s="323">
        <v>1442.1512461</v>
      </c>
      <c r="O21" s="323">
        <v>1636.4388670999999</v>
      </c>
      <c r="P21" s="322" t="s">
        <v>353</v>
      </c>
      <c r="Q21" s="323" t="s">
        <v>353</v>
      </c>
      <c r="R21" s="323" t="s">
        <v>353</v>
      </c>
      <c r="S21" s="322">
        <v>2159.4292810000002</v>
      </c>
      <c r="T21" s="323">
        <v>2243.3934095999998</v>
      </c>
      <c r="U21" s="323">
        <v>2097.7017927000002</v>
      </c>
      <c r="V21" s="322">
        <v>1057.8890561999999</v>
      </c>
      <c r="W21" s="323">
        <v>1511.5977270999999</v>
      </c>
      <c r="X21" s="323">
        <v>1093.6619066000001</v>
      </c>
      <c r="Y21" s="322">
        <v>941.21626402000004</v>
      </c>
      <c r="Z21" s="323">
        <v>1997.4079783</v>
      </c>
      <c r="AA21" s="323">
        <v>970.64805177000005</v>
      </c>
      <c r="AB21" s="322">
        <v>1519.3122979</v>
      </c>
      <c r="AC21" s="323">
        <v>1517.4685958</v>
      </c>
      <c r="AD21" s="324">
        <v>1624.1824558000001</v>
      </c>
      <c r="AE21" s="51"/>
    </row>
    <row r="22" spans="1:31" ht="12" customHeight="1" x14ac:dyDescent="0.25">
      <c r="A22" s="966" t="s">
        <v>87</v>
      </c>
      <c r="B22" s="966"/>
      <c r="C22" s="240" t="s">
        <v>76</v>
      </c>
      <c r="D22" s="58">
        <v>79632</v>
      </c>
      <c r="E22" s="51">
        <v>84466</v>
      </c>
      <c r="F22" s="51">
        <v>88553</v>
      </c>
      <c r="G22" s="58">
        <v>22178</v>
      </c>
      <c r="H22" s="51">
        <v>24538</v>
      </c>
      <c r="I22" s="51">
        <v>25593</v>
      </c>
      <c r="J22" s="58">
        <v>113798</v>
      </c>
      <c r="K22" s="51">
        <v>123857</v>
      </c>
      <c r="L22" s="51">
        <v>131886</v>
      </c>
      <c r="M22" s="58">
        <v>22335</v>
      </c>
      <c r="N22" s="51">
        <v>24599</v>
      </c>
      <c r="O22" s="51">
        <v>25578</v>
      </c>
      <c r="P22" s="58">
        <v>69754</v>
      </c>
      <c r="Q22" s="51">
        <v>73612</v>
      </c>
      <c r="R22" s="51">
        <v>74176</v>
      </c>
      <c r="S22" s="58">
        <v>4909</v>
      </c>
      <c r="T22" s="51">
        <v>5370</v>
      </c>
      <c r="U22" s="51">
        <v>5907</v>
      </c>
      <c r="V22" s="58">
        <v>109712</v>
      </c>
      <c r="W22" s="51">
        <v>115871</v>
      </c>
      <c r="X22" s="51">
        <v>119366</v>
      </c>
      <c r="Y22" s="58">
        <v>2973</v>
      </c>
      <c r="Z22" s="51">
        <v>3308</v>
      </c>
      <c r="AA22" s="51">
        <v>3318</v>
      </c>
      <c r="AB22" s="58">
        <v>425291</v>
      </c>
      <c r="AC22" s="51">
        <v>455621</v>
      </c>
      <c r="AD22" s="238">
        <v>474377</v>
      </c>
      <c r="AE22" s="51"/>
    </row>
    <row r="23" spans="1:31" ht="12" customHeight="1" x14ac:dyDescent="0.25">
      <c r="A23" s="967"/>
      <c r="B23" s="967"/>
      <c r="C23" s="240" t="s">
        <v>79</v>
      </c>
      <c r="D23" s="732">
        <v>2.4483373517999998</v>
      </c>
      <c r="E23" s="733">
        <v>2.4392418250999999</v>
      </c>
      <c r="F23" s="733">
        <v>2.4627737061000001</v>
      </c>
      <c r="G23" s="732">
        <v>2.1851384254999999</v>
      </c>
      <c r="H23" s="733">
        <v>2.2057217376999998</v>
      </c>
      <c r="I23" s="733">
        <v>2.3191888406999999</v>
      </c>
      <c r="J23" s="732">
        <v>1.9600783845</v>
      </c>
      <c r="K23" s="733">
        <v>1.9432975125</v>
      </c>
      <c r="L23" s="733">
        <v>1.9194379994999999</v>
      </c>
      <c r="M23" s="732">
        <v>2.2991269308</v>
      </c>
      <c r="N23" s="733">
        <v>2.1709419082000001</v>
      </c>
      <c r="O23" s="733">
        <v>2.1419970287000001</v>
      </c>
      <c r="P23" s="732">
        <v>1.8653123835000001</v>
      </c>
      <c r="Q23" s="733">
        <v>1.8036053904</v>
      </c>
      <c r="R23" s="733">
        <v>1.8673020923000001</v>
      </c>
      <c r="S23" s="732">
        <v>2.5221022612000001</v>
      </c>
      <c r="T23" s="733">
        <v>2.5284916201000001</v>
      </c>
      <c r="U23" s="733">
        <v>2.3309632639000002</v>
      </c>
      <c r="V23" s="732">
        <v>1.8128645909000001</v>
      </c>
      <c r="W23" s="733">
        <v>1.7707019013</v>
      </c>
      <c r="X23" s="733">
        <v>1.7378818089000001</v>
      </c>
      <c r="Y23" s="732">
        <v>2.8018836191999998</v>
      </c>
      <c r="Z23" s="733">
        <v>2.6324062877999999</v>
      </c>
      <c r="AA23" s="733">
        <v>2.6889692585999998</v>
      </c>
      <c r="AB23" s="732">
        <v>2.0398950365999999</v>
      </c>
      <c r="AC23" s="733">
        <v>2.0071001995</v>
      </c>
      <c r="AD23" s="734">
        <v>2.0111008754999999</v>
      </c>
    </row>
    <row r="24" spans="1:31" ht="12" customHeight="1" x14ac:dyDescent="0.25">
      <c r="A24" s="967"/>
      <c r="B24" s="967"/>
      <c r="C24" s="240" t="s">
        <v>82</v>
      </c>
      <c r="D24" s="58">
        <v>4442.7107589999996</v>
      </c>
      <c r="E24" s="51">
        <v>4556.0927462999998</v>
      </c>
      <c r="F24" s="51">
        <v>4878.0677404999997</v>
      </c>
      <c r="G24" s="58">
        <v>4332.4975987999997</v>
      </c>
      <c r="H24" s="51">
        <v>4501.4566289000004</v>
      </c>
      <c r="I24" s="51">
        <v>5029.2184805999996</v>
      </c>
      <c r="J24" s="58">
        <v>3976.1445988</v>
      </c>
      <c r="K24" s="51">
        <v>4080.5258351000002</v>
      </c>
      <c r="L24" s="51">
        <v>4086.9580258000001</v>
      </c>
      <c r="M24" s="58">
        <v>4406.8140448000004</v>
      </c>
      <c r="N24" s="51">
        <v>4422.9059954000004</v>
      </c>
      <c r="O24" s="51">
        <v>4791.8504552000004</v>
      </c>
      <c r="P24" s="58">
        <v>4196.4145411999998</v>
      </c>
      <c r="Q24" s="51">
        <v>4024.6753288</v>
      </c>
      <c r="R24" s="51">
        <v>4362.0669891999996</v>
      </c>
      <c r="S24" s="58">
        <v>5187.3033452</v>
      </c>
      <c r="T24" s="51">
        <v>5772.0179409000002</v>
      </c>
      <c r="U24" s="51">
        <v>5724.1946369999996</v>
      </c>
      <c r="V24" s="58">
        <v>3020.8386722999999</v>
      </c>
      <c r="W24" s="51">
        <v>3028.1431287</v>
      </c>
      <c r="X24" s="51">
        <v>3010.8465778999998</v>
      </c>
      <c r="Y24" s="58">
        <v>6006.1704757999996</v>
      </c>
      <c r="Z24" s="51">
        <v>5788.7693749</v>
      </c>
      <c r="AA24" s="51">
        <v>6741.6552558000003</v>
      </c>
      <c r="AB24" s="58">
        <v>3922.5644063</v>
      </c>
      <c r="AC24" s="51">
        <v>3965.5235026999999</v>
      </c>
      <c r="AD24" s="238">
        <v>4134.6731435000002</v>
      </c>
    </row>
    <row r="25" spans="1:31" ht="12" customHeight="1" x14ac:dyDescent="0.25">
      <c r="A25" s="966" t="s">
        <v>88</v>
      </c>
      <c r="B25" s="966"/>
      <c r="C25" s="325" t="s">
        <v>76</v>
      </c>
      <c r="D25" s="318">
        <v>1506452</v>
      </c>
      <c r="E25" s="319">
        <v>1547590</v>
      </c>
      <c r="F25" s="319">
        <v>1571679</v>
      </c>
      <c r="G25" s="318">
        <v>1568585</v>
      </c>
      <c r="H25" s="319">
        <v>1634397</v>
      </c>
      <c r="I25" s="319">
        <v>1682760</v>
      </c>
      <c r="J25" s="318">
        <v>1189866</v>
      </c>
      <c r="K25" s="319">
        <v>1272954</v>
      </c>
      <c r="L25" s="319">
        <v>1343024</v>
      </c>
      <c r="M25" s="318">
        <v>339692</v>
      </c>
      <c r="N25" s="319">
        <v>341507</v>
      </c>
      <c r="O25" s="319">
        <v>351557</v>
      </c>
      <c r="P25" s="318">
        <v>439054</v>
      </c>
      <c r="Q25" s="319">
        <v>457797</v>
      </c>
      <c r="R25" s="319">
        <v>473269</v>
      </c>
      <c r="S25" s="318">
        <v>110875</v>
      </c>
      <c r="T25" s="319">
        <v>114738</v>
      </c>
      <c r="U25" s="319">
        <v>120634</v>
      </c>
      <c r="V25" s="318">
        <v>46912</v>
      </c>
      <c r="W25" s="319">
        <v>49767</v>
      </c>
      <c r="X25" s="319">
        <v>54421</v>
      </c>
      <c r="Y25" s="318">
        <v>104303</v>
      </c>
      <c r="Z25" s="319">
        <v>104790</v>
      </c>
      <c r="AA25" s="319">
        <v>104172</v>
      </c>
      <c r="AB25" s="318">
        <v>5305739</v>
      </c>
      <c r="AC25" s="319">
        <v>5523540</v>
      </c>
      <c r="AD25" s="320">
        <v>5701516</v>
      </c>
    </row>
    <row r="26" spans="1:31" ht="12" customHeight="1" x14ac:dyDescent="0.25">
      <c r="A26" s="967"/>
      <c r="B26" s="967"/>
      <c r="C26" s="240" t="s">
        <v>79</v>
      </c>
      <c r="D26" s="259">
        <v>2.9015474770999998</v>
      </c>
      <c r="E26" s="260">
        <v>2.8802202133999999</v>
      </c>
      <c r="F26" s="260">
        <v>2.8868267630000002</v>
      </c>
      <c r="G26" s="259">
        <v>2.2439217510999998</v>
      </c>
      <c r="H26" s="260">
        <v>2.2241731965999998</v>
      </c>
      <c r="I26" s="260">
        <v>2.2086025339000002</v>
      </c>
      <c r="J26" s="259">
        <v>2.1453684701000002</v>
      </c>
      <c r="K26" s="260">
        <v>2.0934723486000002</v>
      </c>
      <c r="L26" s="260">
        <v>2.0693829744999999</v>
      </c>
      <c r="M26" s="259">
        <v>2.7363523427000001</v>
      </c>
      <c r="N26" s="260">
        <v>2.6903548097000001</v>
      </c>
      <c r="O26" s="260">
        <v>2.6715127277000001</v>
      </c>
      <c r="P26" s="259">
        <v>2.2831792900000001</v>
      </c>
      <c r="Q26" s="260">
        <v>2.2185204358999999</v>
      </c>
      <c r="R26" s="260">
        <v>2.1995313448</v>
      </c>
      <c r="S26" s="259">
        <v>2.7176279594000001</v>
      </c>
      <c r="T26" s="260">
        <v>2.6674684933999999</v>
      </c>
      <c r="U26" s="260">
        <v>2.6409552862000001</v>
      </c>
      <c r="V26" s="259">
        <v>2.3533211119000002</v>
      </c>
      <c r="W26" s="260">
        <v>2.2927843752000001</v>
      </c>
      <c r="X26" s="260">
        <v>2.2092023300000001</v>
      </c>
      <c r="Y26" s="259">
        <v>2.536159075</v>
      </c>
      <c r="Z26" s="260">
        <v>2.5492317969</v>
      </c>
      <c r="AA26" s="260">
        <v>2.5661214146</v>
      </c>
      <c r="AB26" s="259">
        <v>2.4599261289999999</v>
      </c>
      <c r="AC26" s="260">
        <v>2.4222114803000001</v>
      </c>
      <c r="AD26" s="261">
        <v>2.4062437077999999</v>
      </c>
    </row>
    <row r="27" spans="1:31" ht="12" customHeight="1" x14ac:dyDescent="0.25">
      <c r="A27" s="968"/>
      <c r="B27" s="968"/>
      <c r="C27" s="42" t="s">
        <v>82</v>
      </c>
      <c r="D27" s="322">
        <v>5125.2217450999997</v>
      </c>
      <c r="E27" s="323">
        <v>5299.8574036</v>
      </c>
      <c r="F27" s="323">
        <v>5470.2489925999998</v>
      </c>
      <c r="G27" s="322">
        <v>4136.6175773000004</v>
      </c>
      <c r="H27" s="323">
        <v>4266.1586318</v>
      </c>
      <c r="I27" s="323">
        <v>4480.8162792000003</v>
      </c>
      <c r="J27" s="322">
        <v>4572.8526510000002</v>
      </c>
      <c r="K27" s="323">
        <v>4551.2454208999998</v>
      </c>
      <c r="L27" s="323">
        <v>4577.3926049000002</v>
      </c>
      <c r="M27" s="322">
        <v>5646.6846223000002</v>
      </c>
      <c r="N27" s="323">
        <v>6073.4018342999998</v>
      </c>
      <c r="O27" s="323">
        <v>6416.0277957999997</v>
      </c>
      <c r="P27" s="322">
        <v>6299.507337</v>
      </c>
      <c r="Q27" s="323">
        <v>6117.1381805999999</v>
      </c>
      <c r="R27" s="323">
        <v>6099.7077959999997</v>
      </c>
      <c r="S27" s="322">
        <v>5324.4879923999997</v>
      </c>
      <c r="T27" s="323">
        <v>5750.8497782000004</v>
      </c>
      <c r="U27" s="323">
        <v>5941.4969425999998</v>
      </c>
      <c r="V27" s="322">
        <v>5167.2580865</v>
      </c>
      <c r="W27" s="323">
        <v>5254.5702080999999</v>
      </c>
      <c r="X27" s="323">
        <v>5197.8730102</v>
      </c>
      <c r="Y27" s="322">
        <v>5245.5535056999997</v>
      </c>
      <c r="Z27" s="323">
        <v>5236.2704831000001</v>
      </c>
      <c r="AA27" s="323">
        <v>5602.7226393999999</v>
      </c>
      <c r="AB27" s="322">
        <v>4846.5373429000001</v>
      </c>
      <c r="AC27" s="323">
        <v>4944.7817851</v>
      </c>
      <c r="AD27" s="324">
        <v>5088.2661557000001</v>
      </c>
    </row>
    <row r="28" spans="1:31" ht="12" customHeight="1" x14ac:dyDescent="0.25">
      <c r="A28" s="967" t="s">
        <v>89</v>
      </c>
      <c r="B28" s="967"/>
      <c r="C28" s="240" t="s">
        <v>76</v>
      </c>
      <c r="D28" s="58">
        <v>3502</v>
      </c>
      <c r="E28" s="51">
        <v>3517</v>
      </c>
      <c r="F28" s="51">
        <v>3183</v>
      </c>
      <c r="G28" s="58">
        <v>16496</v>
      </c>
      <c r="H28" s="51">
        <v>16462</v>
      </c>
      <c r="I28" s="51">
        <v>16224</v>
      </c>
      <c r="J28" s="58">
        <v>4019</v>
      </c>
      <c r="K28" s="51">
        <v>3725</v>
      </c>
      <c r="L28" s="51">
        <v>4059</v>
      </c>
      <c r="M28" s="58">
        <v>14858</v>
      </c>
      <c r="N28" s="51">
        <v>13666</v>
      </c>
      <c r="O28" s="51">
        <v>10772</v>
      </c>
      <c r="P28" s="58" t="s">
        <v>353</v>
      </c>
      <c r="Q28" s="51" t="s">
        <v>353</v>
      </c>
      <c r="R28" s="51" t="s">
        <v>353</v>
      </c>
      <c r="S28" s="58">
        <v>1556</v>
      </c>
      <c r="T28" s="51">
        <v>1371</v>
      </c>
      <c r="U28" s="51">
        <v>1453</v>
      </c>
      <c r="V28" s="58">
        <v>241</v>
      </c>
      <c r="W28" s="51">
        <v>64</v>
      </c>
      <c r="X28" s="51">
        <v>77</v>
      </c>
      <c r="Y28" s="58">
        <v>1358</v>
      </c>
      <c r="Z28" s="51">
        <v>1037</v>
      </c>
      <c r="AA28" s="51">
        <v>1021</v>
      </c>
      <c r="AB28" s="58">
        <v>42030</v>
      </c>
      <c r="AC28" s="51">
        <v>39842</v>
      </c>
      <c r="AD28" s="238">
        <v>36789</v>
      </c>
    </row>
    <row r="29" spans="1:31" ht="12" customHeight="1" x14ac:dyDescent="0.25">
      <c r="A29" s="967"/>
      <c r="B29" s="967"/>
      <c r="C29" s="240" t="s">
        <v>79</v>
      </c>
      <c r="D29" s="259">
        <v>3.2424328954999999</v>
      </c>
      <c r="E29" s="260">
        <v>3.1265282912000001</v>
      </c>
      <c r="F29" s="260">
        <v>3.1093308199999998</v>
      </c>
      <c r="G29" s="259">
        <v>2.5979025218</v>
      </c>
      <c r="H29" s="260">
        <v>2.4890657270999998</v>
      </c>
      <c r="I29" s="260">
        <v>2.6690705127999999</v>
      </c>
      <c r="J29" s="259">
        <v>4.2585220204000001</v>
      </c>
      <c r="K29" s="260">
        <v>4.5583892617000004</v>
      </c>
      <c r="L29" s="260">
        <v>3.3084503571999999</v>
      </c>
      <c r="M29" s="259">
        <v>3.1631444339999999</v>
      </c>
      <c r="N29" s="260">
        <v>3.2195960778999999</v>
      </c>
      <c r="O29" s="260">
        <v>3.0589491274</v>
      </c>
      <c r="P29" s="259" t="s">
        <v>353</v>
      </c>
      <c r="Q29" s="260" t="s">
        <v>353</v>
      </c>
      <c r="R29" s="260" t="s">
        <v>353</v>
      </c>
      <c r="S29" s="259">
        <v>2.5719794344000002</v>
      </c>
      <c r="T29" s="260">
        <v>3.0211524435000001</v>
      </c>
      <c r="U29" s="260">
        <v>2.9532002753</v>
      </c>
      <c r="V29" s="259">
        <v>1.7136929460999999</v>
      </c>
      <c r="W29" s="260">
        <v>1.109375</v>
      </c>
      <c r="X29" s="260">
        <v>1.012987013</v>
      </c>
      <c r="Y29" s="259">
        <v>4.3122238586000003</v>
      </c>
      <c r="Z29" s="260">
        <v>5.1523625843999996</v>
      </c>
      <c r="AA29" s="260">
        <v>4.2448579824000001</v>
      </c>
      <c r="AB29" s="259">
        <v>3.0595764929999998</v>
      </c>
      <c r="AC29" s="260">
        <v>3.0747954420000001</v>
      </c>
      <c r="AD29" s="261">
        <v>2.9433526325999999</v>
      </c>
    </row>
    <row r="30" spans="1:31" ht="12" customHeight="1" x14ac:dyDescent="0.25">
      <c r="A30" s="968"/>
      <c r="B30" s="968"/>
      <c r="C30" s="42" t="s">
        <v>82</v>
      </c>
      <c r="D30" s="322">
        <v>7313.2256913000001</v>
      </c>
      <c r="E30" s="323">
        <v>7807.3654668999998</v>
      </c>
      <c r="F30" s="323">
        <v>7830.4266482000003</v>
      </c>
      <c r="G30" s="322">
        <v>5732.4987640999998</v>
      </c>
      <c r="H30" s="323">
        <v>5543.3610021000004</v>
      </c>
      <c r="I30" s="323">
        <v>6216.5036104999999</v>
      </c>
      <c r="J30" s="322">
        <v>8832.0696573000005</v>
      </c>
      <c r="K30" s="323">
        <v>9619.1278648000007</v>
      </c>
      <c r="L30" s="323">
        <v>7541.9355205000002</v>
      </c>
      <c r="M30" s="322">
        <v>6999.8870507000001</v>
      </c>
      <c r="N30" s="323">
        <v>7890.5082722999996</v>
      </c>
      <c r="O30" s="323">
        <v>7723.2434197000002</v>
      </c>
      <c r="P30" s="322" t="s">
        <v>353</v>
      </c>
      <c r="Q30" s="323" t="s">
        <v>353</v>
      </c>
      <c r="R30" s="323" t="s">
        <v>353</v>
      </c>
      <c r="S30" s="322">
        <v>5689.6441364000002</v>
      </c>
      <c r="T30" s="323">
        <v>7533.1368973999997</v>
      </c>
      <c r="U30" s="323">
        <v>6723.2214389999999</v>
      </c>
      <c r="V30" s="322">
        <v>4793.0536123000002</v>
      </c>
      <c r="W30" s="323">
        <v>1848.5802324000001</v>
      </c>
      <c r="X30" s="323">
        <v>1400.2569470000001</v>
      </c>
      <c r="Y30" s="322">
        <v>9920.9950764999994</v>
      </c>
      <c r="Z30" s="323">
        <v>12231.35549</v>
      </c>
      <c r="AA30" s="323">
        <v>11181.460137</v>
      </c>
      <c r="AB30" s="322">
        <v>6736.9866583000003</v>
      </c>
      <c r="AC30" s="323">
        <v>7165.9657139000001</v>
      </c>
      <c r="AD30" s="324">
        <v>7091.2834904000001</v>
      </c>
    </row>
    <row r="31" spans="1:31" ht="12" customHeight="1" x14ac:dyDescent="0.25">
      <c r="D31" s="264"/>
    </row>
  </sheetData>
  <mergeCells count="16">
    <mergeCell ref="A25:B27"/>
    <mergeCell ref="A28:B30"/>
    <mergeCell ref="A7:A11"/>
    <mergeCell ref="A12:A16"/>
    <mergeCell ref="A17:A21"/>
    <mergeCell ref="A22:B24"/>
    <mergeCell ref="S5:U5"/>
    <mergeCell ref="D4:AD4"/>
    <mergeCell ref="P5:R5"/>
    <mergeCell ref="M5:O5"/>
    <mergeCell ref="J5:L5"/>
    <mergeCell ref="G5:I5"/>
    <mergeCell ref="D5:F5"/>
    <mergeCell ref="AB5:AD5"/>
    <mergeCell ref="Y5:AA5"/>
    <mergeCell ref="V5:X5"/>
  </mergeCells>
  <conditionalFormatting sqref="D4">
    <cfRule type="expression" dxfId="321" priority="100">
      <formula>(D1+1)&lt;=(9*rounds_bucket)</formula>
    </cfRule>
  </conditionalFormatting>
  <conditionalFormatting sqref="D1:AD1">
    <cfRule type="expression" dxfId="320" priority="99">
      <formula>(D1+1)&gt;(9*rounds_bucket)</formula>
    </cfRule>
  </conditionalFormatting>
  <conditionalFormatting sqref="D11:F11">
    <cfRule type="expression" dxfId="319" priority="90">
      <formula>(D1+1)&lt;=(9*rounds_bucket)</formula>
    </cfRule>
  </conditionalFormatting>
  <conditionalFormatting sqref="D16:F16">
    <cfRule type="expression" dxfId="318" priority="89">
      <formula>(D1+1)&lt;=(9*rounds_bucket)</formula>
    </cfRule>
  </conditionalFormatting>
  <conditionalFormatting sqref="D21:F21">
    <cfRule type="expression" dxfId="317" priority="88">
      <formula>(D1+1)&lt;=(9*rounds_bucket)</formula>
    </cfRule>
  </conditionalFormatting>
  <conditionalFormatting sqref="D24:F24">
    <cfRule type="expression" dxfId="316" priority="87">
      <formula>(D1+1)&lt;=(9*rounds_bucket)</formula>
    </cfRule>
  </conditionalFormatting>
  <conditionalFormatting sqref="D27:F27">
    <cfRule type="expression" dxfId="315" priority="86">
      <formula>(D1+1)&lt;=(9*rounds_bucket)</formula>
    </cfRule>
  </conditionalFormatting>
  <conditionalFormatting sqref="D30:F30">
    <cfRule type="expression" dxfId="314" priority="85">
      <formula>(D1+1)&lt;=(9*rounds_bucket)</formula>
    </cfRule>
  </conditionalFormatting>
  <conditionalFormatting sqref="D9:F9">
    <cfRule type="expression" dxfId="313" priority="84">
      <formula>(D1+1)&lt;=(9*rounds_bucket)</formula>
    </cfRule>
  </conditionalFormatting>
  <conditionalFormatting sqref="D14:F14">
    <cfRule type="expression" dxfId="312" priority="83">
      <formula>(D1+1)&lt;=(9*rounds_bucket)</formula>
    </cfRule>
  </conditionalFormatting>
  <conditionalFormatting sqref="D19:F19">
    <cfRule type="expression" dxfId="311" priority="82">
      <formula>(D1+1)&lt;=(9*rounds_bucket)</formula>
    </cfRule>
  </conditionalFormatting>
  <conditionalFormatting sqref="G11:I11">
    <cfRule type="expression" dxfId="310" priority="81">
      <formula>(G1+1)&lt;=(9*rounds_bucket)</formula>
    </cfRule>
  </conditionalFormatting>
  <conditionalFormatting sqref="G16:I16">
    <cfRule type="expression" dxfId="309" priority="80">
      <formula>(G1+1)&lt;=(9*rounds_bucket)</formula>
    </cfRule>
  </conditionalFormatting>
  <conditionalFormatting sqref="G21:I21">
    <cfRule type="expression" dxfId="308" priority="79">
      <formula>(G1+1)&lt;=(9*rounds_bucket)</formula>
    </cfRule>
  </conditionalFormatting>
  <conditionalFormatting sqref="G24:I24">
    <cfRule type="expression" dxfId="307" priority="78">
      <formula>(G1+1)&lt;=(9*rounds_bucket)</formula>
    </cfRule>
  </conditionalFormatting>
  <conditionalFormatting sqref="G27:I27">
    <cfRule type="expression" dxfId="306" priority="77">
      <formula>(G1+1)&lt;=(9*rounds_bucket)</formula>
    </cfRule>
  </conditionalFormatting>
  <conditionalFormatting sqref="G30:I30">
    <cfRule type="expression" dxfId="305" priority="76">
      <formula>(G1+1)&lt;=(9*rounds_bucket)</formula>
    </cfRule>
  </conditionalFormatting>
  <conditionalFormatting sqref="G9:I9">
    <cfRule type="expression" dxfId="304" priority="75">
      <formula>(G1+1)&lt;=(9*rounds_bucket)</formula>
    </cfRule>
  </conditionalFormatting>
  <conditionalFormatting sqref="G14:I14">
    <cfRule type="expression" dxfId="303" priority="74">
      <formula>(G1+1)&lt;=(9*rounds_bucket)</formula>
    </cfRule>
  </conditionalFormatting>
  <conditionalFormatting sqref="G19:I19">
    <cfRule type="expression" dxfId="302" priority="73">
      <formula>(G1+1)&lt;=(9*rounds_bucket)</formula>
    </cfRule>
  </conditionalFormatting>
  <conditionalFormatting sqref="AB11:AD11">
    <cfRule type="expression" dxfId="301" priority="9">
      <formula>(AB1+1)&lt;=(9*rounds_bucket)</formula>
    </cfRule>
  </conditionalFormatting>
  <conditionalFormatting sqref="AB16:AD16">
    <cfRule type="expression" dxfId="300" priority="8">
      <formula>(AB1+1)&lt;=(9*rounds_bucket)</formula>
    </cfRule>
  </conditionalFormatting>
  <conditionalFormatting sqref="AB21:AD21">
    <cfRule type="expression" dxfId="299" priority="7">
      <formula>(AB1+1)&lt;=(9*rounds_bucket)</formula>
    </cfRule>
  </conditionalFormatting>
  <conditionalFormatting sqref="AB24:AD24">
    <cfRule type="expression" dxfId="298" priority="6">
      <formula>(AB1+1)&lt;=(9*rounds_bucket)</formula>
    </cfRule>
  </conditionalFormatting>
  <conditionalFormatting sqref="AB27:AD27">
    <cfRule type="expression" dxfId="297" priority="5">
      <formula>(AB1+1)&lt;=(9*rounds_bucket)</formula>
    </cfRule>
  </conditionalFormatting>
  <conditionalFormatting sqref="AB30:AD30">
    <cfRule type="expression" dxfId="296" priority="4">
      <formula>(AB1+1)&lt;=(9*rounds_bucket)</formula>
    </cfRule>
  </conditionalFormatting>
  <conditionalFormatting sqref="AB9:AD9">
    <cfRule type="expression" dxfId="295" priority="3">
      <formula>(AB1+1)&lt;=(9*rounds_bucket)</formula>
    </cfRule>
  </conditionalFormatting>
  <conditionalFormatting sqref="AB14:AD14">
    <cfRule type="expression" dxfId="294" priority="2">
      <formula>(AB1+1)&lt;=(9*rounds_bucket)</formula>
    </cfRule>
  </conditionalFormatting>
  <conditionalFormatting sqref="AB19:AD19">
    <cfRule type="expression" dxfId="293" priority="1">
      <formula>(AB1+1)&lt;=(9*rounds_bucket)</formula>
    </cfRule>
  </conditionalFormatting>
  <conditionalFormatting sqref="J11:L11">
    <cfRule type="expression" dxfId="292" priority="63">
      <formula>(J1+1)&lt;=(9*rounds_bucket)</formula>
    </cfRule>
  </conditionalFormatting>
  <conditionalFormatting sqref="J16:L16">
    <cfRule type="expression" dxfId="291" priority="62">
      <formula>(J1+1)&lt;=(9*rounds_bucket)</formula>
    </cfRule>
  </conditionalFormatting>
  <conditionalFormatting sqref="J21:L21">
    <cfRule type="expression" dxfId="290" priority="61">
      <formula>(J1+1)&lt;=(9*rounds_bucket)</formula>
    </cfRule>
  </conditionalFormatting>
  <conditionalFormatting sqref="J24:L24">
    <cfRule type="expression" dxfId="289" priority="60">
      <formula>(J1+1)&lt;=(9*rounds_bucket)</formula>
    </cfRule>
  </conditionalFormatting>
  <conditionalFormatting sqref="J27:L27">
    <cfRule type="expression" dxfId="288" priority="59">
      <formula>(J1+1)&lt;=(9*rounds_bucket)</formula>
    </cfRule>
  </conditionalFormatting>
  <conditionalFormatting sqref="J30:L30">
    <cfRule type="expression" dxfId="287" priority="58">
      <formula>(J1+1)&lt;=(9*rounds_bucket)</formula>
    </cfRule>
  </conditionalFormatting>
  <conditionalFormatting sqref="J9:L9">
    <cfRule type="expression" dxfId="286" priority="57">
      <formula>(J1+1)&lt;=(9*rounds_bucket)</formula>
    </cfRule>
  </conditionalFormatting>
  <conditionalFormatting sqref="J14:L14">
    <cfRule type="expression" dxfId="285" priority="56">
      <formula>(J1+1)&lt;=(9*rounds_bucket)</formula>
    </cfRule>
  </conditionalFormatting>
  <conditionalFormatting sqref="J19:L19">
    <cfRule type="expression" dxfId="284" priority="55">
      <formula>(J1+1)&lt;=(9*rounds_bucket)</formula>
    </cfRule>
  </conditionalFormatting>
  <conditionalFormatting sqref="M11:O11">
    <cfRule type="expression" dxfId="283" priority="54">
      <formula>(M1+1)&lt;=(9*rounds_bucket)</formula>
    </cfRule>
  </conditionalFormatting>
  <conditionalFormatting sqref="M16:O16">
    <cfRule type="expression" dxfId="282" priority="53">
      <formula>(M1+1)&lt;=(9*rounds_bucket)</formula>
    </cfRule>
  </conditionalFormatting>
  <conditionalFormatting sqref="M21:O21">
    <cfRule type="expression" dxfId="281" priority="52">
      <formula>(M1+1)&lt;=(9*rounds_bucket)</formula>
    </cfRule>
  </conditionalFormatting>
  <conditionalFormatting sqref="M24:O24">
    <cfRule type="expression" dxfId="280" priority="51">
      <formula>(M1+1)&lt;=(9*rounds_bucket)</formula>
    </cfRule>
  </conditionalFormatting>
  <conditionalFormatting sqref="M27:O27">
    <cfRule type="expression" dxfId="279" priority="50">
      <formula>(M1+1)&lt;=(9*rounds_bucket)</formula>
    </cfRule>
  </conditionalFormatting>
  <conditionalFormatting sqref="M30:O30">
    <cfRule type="expression" dxfId="278" priority="49">
      <formula>(M1+1)&lt;=(9*rounds_bucket)</formula>
    </cfRule>
  </conditionalFormatting>
  <conditionalFormatting sqref="M9:O9">
    <cfRule type="expression" dxfId="277" priority="48">
      <formula>(M1+1)&lt;=(9*rounds_bucket)</formula>
    </cfRule>
  </conditionalFormatting>
  <conditionalFormatting sqref="M14:O14">
    <cfRule type="expression" dxfId="276" priority="47">
      <formula>(M1+1)&lt;=(9*rounds_bucket)</formula>
    </cfRule>
  </conditionalFormatting>
  <conditionalFormatting sqref="M19:O19">
    <cfRule type="expression" dxfId="275" priority="46">
      <formula>(M1+1)&lt;=(9*rounds_bucket)</formula>
    </cfRule>
  </conditionalFormatting>
  <conditionalFormatting sqref="P11:R11">
    <cfRule type="expression" dxfId="274" priority="45">
      <formula>(P1+1)&lt;=(9*rounds_bucket)</formula>
    </cfRule>
  </conditionalFormatting>
  <conditionalFormatting sqref="P16:R16">
    <cfRule type="expression" dxfId="273" priority="44">
      <formula>(P1+1)&lt;=(9*rounds_bucket)</formula>
    </cfRule>
  </conditionalFormatting>
  <conditionalFormatting sqref="P21:R21">
    <cfRule type="expression" dxfId="272" priority="43">
      <formula>(P1+1)&lt;=(9*rounds_bucket)</formula>
    </cfRule>
  </conditionalFormatting>
  <conditionalFormatting sqref="P24:R24">
    <cfRule type="expression" dxfId="271" priority="42">
      <formula>(P1+1)&lt;=(9*rounds_bucket)</formula>
    </cfRule>
  </conditionalFormatting>
  <conditionalFormatting sqref="P27:R27">
    <cfRule type="expression" dxfId="270" priority="41">
      <formula>(P1+1)&lt;=(9*rounds_bucket)</formula>
    </cfRule>
  </conditionalFormatting>
  <conditionalFormatting sqref="P30:R30">
    <cfRule type="expression" dxfId="269" priority="40">
      <formula>(P1+1)&lt;=(9*rounds_bucket)</formula>
    </cfRule>
  </conditionalFormatting>
  <conditionalFormatting sqref="P9:R9">
    <cfRule type="expression" dxfId="268" priority="39">
      <formula>(P1+1)&lt;=(9*rounds_bucket)</formula>
    </cfRule>
  </conditionalFormatting>
  <conditionalFormatting sqref="P14:R14">
    <cfRule type="expression" dxfId="267" priority="38">
      <formula>(P1+1)&lt;=(9*rounds_bucket)</formula>
    </cfRule>
  </conditionalFormatting>
  <conditionalFormatting sqref="P19:R19">
    <cfRule type="expression" dxfId="266" priority="37">
      <formula>(P1+1)&lt;=(9*rounds_bucket)</formula>
    </cfRule>
  </conditionalFormatting>
  <conditionalFormatting sqref="S11:U11">
    <cfRule type="expression" dxfId="265" priority="36">
      <formula>(S1+1)&lt;=(9*rounds_bucket)</formula>
    </cfRule>
  </conditionalFormatting>
  <conditionalFormatting sqref="S16:U16">
    <cfRule type="expression" dxfId="264" priority="35">
      <formula>(S1+1)&lt;=(9*rounds_bucket)</formula>
    </cfRule>
  </conditionalFormatting>
  <conditionalFormatting sqref="S21:U21">
    <cfRule type="expression" dxfId="263" priority="34">
      <formula>(S1+1)&lt;=(9*rounds_bucket)</formula>
    </cfRule>
  </conditionalFormatting>
  <conditionalFormatting sqref="S24:U24">
    <cfRule type="expression" dxfId="262" priority="33">
      <formula>(S1+1)&lt;=(9*rounds_bucket)</formula>
    </cfRule>
  </conditionalFormatting>
  <conditionalFormatting sqref="S27:U27">
    <cfRule type="expression" dxfId="261" priority="32">
      <formula>(S1+1)&lt;=(9*rounds_bucket)</formula>
    </cfRule>
  </conditionalFormatting>
  <conditionalFormatting sqref="S30:U30">
    <cfRule type="expression" dxfId="260" priority="31">
      <formula>(S1+1)&lt;=(9*rounds_bucket)</formula>
    </cfRule>
  </conditionalFormatting>
  <conditionalFormatting sqref="S9:U9">
    <cfRule type="expression" dxfId="259" priority="30">
      <formula>(S1+1)&lt;=(9*rounds_bucket)</formula>
    </cfRule>
  </conditionalFormatting>
  <conditionalFormatting sqref="S14:U14">
    <cfRule type="expression" dxfId="258" priority="29">
      <formula>(S1+1)&lt;=(9*rounds_bucket)</formula>
    </cfRule>
  </conditionalFormatting>
  <conditionalFormatting sqref="S19:U19">
    <cfRule type="expression" dxfId="257" priority="28">
      <formula>(S1+1)&lt;=(9*rounds_bucket)</formula>
    </cfRule>
  </conditionalFormatting>
  <conditionalFormatting sqref="V11:X11">
    <cfRule type="expression" dxfId="256" priority="27">
      <formula>(V1+1)&lt;=(9*rounds_bucket)</formula>
    </cfRule>
  </conditionalFormatting>
  <conditionalFormatting sqref="V16:X16">
    <cfRule type="expression" dxfId="255" priority="26">
      <formula>(V1+1)&lt;=(9*rounds_bucket)</formula>
    </cfRule>
  </conditionalFormatting>
  <conditionalFormatting sqref="V21:X21">
    <cfRule type="expression" dxfId="254" priority="25">
      <formula>(V1+1)&lt;=(9*rounds_bucket)</formula>
    </cfRule>
  </conditionalFormatting>
  <conditionalFormatting sqref="V24:X24">
    <cfRule type="expression" dxfId="253" priority="24">
      <formula>(V1+1)&lt;=(9*rounds_bucket)</formula>
    </cfRule>
  </conditionalFormatting>
  <conditionalFormatting sqref="V27:X27">
    <cfRule type="expression" dxfId="252" priority="23">
      <formula>(V1+1)&lt;=(9*rounds_bucket)</formula>
    </cfRule>
  </conditionalFormatting>
  <conditionalFormatting sqref="V30:X30">
    <cfRule type="expression" dxfId="251" priority="22">
      <formula>(V1+1)&lt;=(9*rounds_bucket)</formula>
    </cfRule>
  </conditionalFormatting>
  <conditionalFormatting sqref="V9:X9">
    <cfRule type="expression" dxfId="250" priority="21">
      <formula>(V1+1)&lt;=(9*rounds_bucket)</formula>
    </cfRule>
  </conditionalFormatting>
  <conditionalFormatting sqref="V14:X14">
    <cfRule type="expression" dxfId="249" priority="20">
      <formula>(V1+1)&lt;=(9*rounds_bucket)</formula>
    </cfRule>
  </conditionalFormatting>
  <conditionalFormatting sqref="V19:X19">
    <cfRule type="expression" dxfId="248" priority="19">
      <formula>(V1+1)&lt;=(9*rounds_bucket)</formula>
    </cfRule>
  </conditionalFormatting>
  <conditionalFormatting sqref="Y11:AA11">
    <cfRule type="expression" dxfId="247" priority="18">
      <formula>(Y1+1)&lt;=(9*rounds_bucket)</formula>
    </cfRule>
  </conditionalFormatting>
  <conditionalFormatting sqref="Y16:AA16">
    <cfRule type="expression" dxfId="246" priority="17">
      <formula>(Y1+1)&lt;=(9*rounds_bucket)</formula>
    </cfRule>
  </conditionalFormatting>
  <conditionalFormatting sqref="Y21:AA21">
    <cfRule type="expression" dxfId="245" priority="16">
      <formula>(Y1+1)&lt;=(9*rounds_bucket)</formula>
    </cfRule>
  </conditionalFormatting>
  <conditionalFormatting sqref="Y24:AA24">
    <cfRule type="expression" dxfId="244" priority="15">
      <formula>(Y1+1)&lt;=(9*rounds_bucket)</formula>
    </cfRule>
  </conditionalFormatting>
  <conditionalFormatting sqref="Y27:AA27">
    <cfRule type="expression" dxfId="243" priority="14">
      <formula>(Y1+1)&lt;=(9*rounds_bucket)</formula>
    </cfRule>
  </conditionalFormatting>
  <conditionalFormatting sqref="Y30:AA30">
    <cfRule type="expression" dxfId="242" priority="13">
      <formula>(Y1+1)&lt;=(9*rounds_bucket)</formula>
    </cfRule>
  </conditionalFormatting>
  <conditionalFormatting sqref="Y9:AA9">
    <cfRule type="expression" dxfId="241" priority="12">
      <formula>(Y1+1)&lt;=(9*rounds_bucket)</formula>
    </cfRule>
  </conditionalFormatting>
  <conditionalFormatting sqref="Y14:AA14">
    <cfRule type="expression" dxfId="240" priority="11">
      <formula>(Y1+1)&lt;=(9*rounds_bucket)</formula>
    </cfRule>
  </conditionalFormatting>
  <conditionalFormatting sqref="Y19:AA19">
    <cfRule type="expression" dxfId="239" priority="10">
      <formula>(Y1+1)&lt;=(9*rounds_bucket)</formula>
    </cfRule>
  </conditionalFormatting>
  <pageMargins left="0.39370078740157483" right="0.39370078740157483" top="0.51181102362204722" bottom="0.39370078740157483" header="0.31496062992125984" footer="0.31496062992125984"/>
  <pageSetup paperSize="9" scale="33" pageOrder="overThenDown"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D18"/>
  <sheetViews>
    <sheetView showGridLines="0" zoomScale="70" zoomScaleNormal="70" zoomScaleSheetLayoutView="80" workbookViewId="0">
      <pane xSplit="2" ySplit="6" topLeftCell="C7" activePane="bottomRight" state="frozen"/>
      <selection pane="topRight"/>
      <selection pane="bottomLeft"/>
      <selection pane="bottomRight"/>
    </sheetView>
  </sheetViews>
  <sheetFormatPr defaultColWidth="9.1796875" defaultRowHeight="12" customHeight="1" x14ac:dyDescent="0.25"/>
  <cols>
    <col min="1" max="2" width="20.1796875" style="234" customWidth="1"/>
    <col min="3" max="26" width="9.7265625" style="234" customWidth="1"/>
    <col min="27" max="28" width="12.54296875" style="234" bestFit="1" customWidth="1"/>
    <col min="29" max="29" width="9.7265625" style="234" customWidth="1"/>
    <col min="30" max="30" width="9.54296875" style="231" customWidth="1"/>
    <col min="31" max="16384" width="9.1796875" style="234"/>
  </cols>
  <sheetData>
    <row r="1" spans="1:30" s="359" customFormat="1" ht="12" customHeight="1" x14ac:dyDescent="0.25">
      <c r="C1" s="359">
        <v>0</v>
      </c>
      <c r="D1" s="359">
        <v>1</v>
      </c>
      <c r="E1" s="359">
        <v>2</v>
      </c>
      <c r="F1" s="359">
        <v>3</v>
      </c>
      <c r="G1" s="359">
        <v>4</v>
      </c>
      <c r="H1" s="359">
        <v>5</v>
      </c>
      <c r="I1" s="359">
        <v>6</v>
      </c>
      <c r="J1" s="359">
        <v>7</v>
      </c>
      <c r="K1" s="359">
        <v>8</v>
      </c>
      <c r="L1" s="359">
        <v>9</v>
      </c>
      <c r="M1" s="359">
        <v>10</v>
      </c>
      <c r="N1" s="359">
        <v>11</v>
      </c>
      <c r="O1" s="359">
        <v>12</v>
      </c>
      <c r="P1" s="359">
        <v>13</v>
      </c>
      <c r="Q1" s="359">
        <v>14</v>
      </c>
      <c r="R1" s="359">
        <v>15</v>
      </c>
      <c r="S1" s="359">
        <v>16</v>
      </c>
      <c r="T1" s="359">
        <v>17</v>
      </c>
      <c r="U1" s="359">
        <v>18</v>
      </c>
      <c r="V1" s="359">
        <v>19</v>
      </c>
      <c r="W1" s="359">
        <v>20</v>
      </c>
      <c r="X1" s="359">
        <v>21</v>
      </c>
      <c r="Y1" s="359">
        <v>22</v>
      </c>
      <c r="Z1" s="359">
        <v>23</v>
      </c>
      <c r="AA1" s="359">
        <v>24</v>
      </c>
      <c r="AB1" s="359">
        <v>25</v>
      </c>
      <c r="AC1" s="359">
        <v>26</v>
      </c>
      <c r="AD1" s="774"/>
    </row>
    <row r="2" spans="1:30" ht="12" customHeight="1" x14ac:dyDescent="0.25">
      <c r="A2" s="660">
        <v>11</v>
      </c>
      <c r="B2" s="232"/>
      <c r="C2" s="232" t="s">
        <v>2826</v>
      </c>
      <c r="D2" s="232"/>
      <c r="F2" s="232"/>
      <c r="H2" s="232"/>
      <c r="J2" s="232"/>
      <c r="L2" s="232"/>
      <c r="N2" s="232"/>
      <c r="P2" s="232"/>
      <c r="R2" s="232"/>
      <c r="T2" s="232"/>
      <c r="U2" s="232"/>
      <c r="V2" s="232"/>
      <c r="W2" s="232"/>
      <c r="X2" s="232"/>
      <c r="Y2" s="232"/>
      <c r="Z2" s="232"/>
      <c r="AA2" s="232"/>
      <c r="AB2" s="232"/>
      <c r="AC2" s="232"/>
      <c r="AD2" s="6"/>
    </row>
    <row r="3" spans="1:30" ht="12" customHeight="1" x14ac:dyDescent="0.35">
      <c r="A3" s="167"/>
      <c r="B3" s="167"/>
      <c r="C3" s="232"/>
      <c r="D3" s="232"/>
      <c r="F3" s="232"/>
      <c r="H3" s="232"/>
      <c r="J3" s="232"/>
      <c r="L3" s="232"/>
      <c r="N3" s="232"/>
      <c r="P3" s="232"/>
      <c r="R3" s="232"/>
      <c r="T3" s="232"/>
      <c r="U3" s="232"/>
      <c r="V3" s="232"/>
      <c r="W3" s="232"/>
      <c r="X3" s="232"/>
      <c r="Y3" s="232"/>
      <c r="Z3" s="232"/>
      <c r="AA3" s="232"/>
      <c r="AB3" s="232"/>
      <c r="AC3" s="232"/>
      <c r="AD3" s="6"/>
    </row>
    <row r="4" spans="1:30" s="313" customFormat="1" ht="15" customHeight="1" x14ac:dyDescent="0.35">
      <c r="A4" s="167"/>
      <c r="B4" s="167"/>
      <c r="C4" s="950" t="s">
        <v>33</v>
      </c>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2"/>
      <c r="AD4" s="6"/>
    </row>
    <row r="5" spans="1:30" s="314" customFormat="1" ht="12" customHeight="1" x14ac:dyDescent="0.25">
      <c r="A5" s="392"/>
      <c r="B5" s="385"/>
      <c r="C5" s="954" t="s">
        <v>2</v>
      </c>
      <c r="D5" s="953"/>
      <c r="E5" s="955"/>
      <c r="F5" s="954" t="s">
        <v>3</v>
      </c>
      <c r="G5" s="953"/>
      <c r="H5" s="955"/>
      <c r="I5" s="954" t="s">
        <v>10</v>
      </c>
      <c r="J5" s="953"/>
      <c r="K5" s="955"/>
      <c r="L5" s="954" t="s">
        <v>4</v>
      </c>
      <c r="M5" s="953"/>
      <c r="N5" s="955"/>
      <c r="O5" s="954" t="s">
        <v>5</v>
      </c>
      <c r="P5" s="953"/>
      <c r="Q5" s="955"/>
      <c r="R5" s="954" t="s">
        <v>6</v>
      </c>
      <c r="S5" s="953"/>
      <c r="T5" s="955"/>
      <c r="U5" s="954" t="s">
        <v>7</v>
      </c>
      <c r="V5" s="953"/>
      <c r="W5" s="955"/>
      <c r="X5" s="954" t="s">
        <v>8</v>
      </c>
      <c r="Y5" s="953"/>
      <c r="Z5" s="955"/>
      <c r="AA5" s="954" t="s">
        <v>9</v>
      </c>
      <c r="AB5" s="953"/>
      <c r="AC5" s="955"/>
      <c r="AD5" s="6"/>
    </row>
    <row r="6" spans="1:30" ht="15" customHeight="1" x14ac:dyDescent="0.25">
      <c r="A6" s="392"/>
      <c r="B6" s="385"/>
      <c r="C6" s="52" t="s">
        <v>29</v>
      </c>
      <c r="D6" s="331" t="s">
        <v>30</v>
      </c>
      <c r="E6" s="53" t="s">
        <v>31</v>
      </c>
      <c r="F6" s="52" t="s">
        <v>29</v>
      </c>
      <c r="G6" s="331" t="s">
        <v>30</v>
      </c>
      <c r="H6" s="53" t="s">
        <v>31</v>
      </c>
      <c r="I6" s="52" t="s">
        <v>29</v>
      </c>
      <c r="J6" s="331" t="s">
        <v>30</v>
      </c>
      <c r="K6" s="53" t="s">
        <v>31</v>
      </c>
      <c r="L6" s="52" t="s">
        <v>29</v>
      </c>
      <c r="M6" s="331" t="s">
        <v>30</v>
      </c>
      <c r="N6" s="53" t="s">
        <v>31</v>
      </c>
      <c r="O6" s="52" t="s">
        <v>29</v>
      </c>
      <c r="P6" s="331" t="s">
        <v>30</v>
      </c>
      <c r="Q6" s="53" t="s">
        <v>31</v>
      </c>
      <c r="R6" s="52" t="s">
        <v>29</v>
      </c>
      <c r="S6" s="331" t="s">
        <v>30</v>
      </c>
      <c r="T6" s="53" t="s">
        <v>31</v>
      </c>
      <c r="U6" s="52" t="s">
        <v>29</v>
      </c>
      <c r="V6" s="331" t="s">
        <v>30</v>
      </c>
      <c r="W6" s="53" t="s">
        <v>31</v>
      </c>
      <c r="X6" s="52" t="s">
        <v>29</v>
      </c>
      <c r="Y6" s="331" t="s">
        <v>30</v>
      </c>
      <c r="Z6" s="53" t="s">
        <v>31</v>
      </c>
      <c r="AA6" s="52" t="s">
        <v>29</v>
      </c>
      <c r="AB6" s="331" t="s">
        <v>30</v>
      </c>
      <c r="AC6" s="53" t="s">
        <v>31</v>
      </c>
      <c r="AD6" s="6"/>
    </row>
    <row r="7" spans="1:30" ht="12" customHeight="1" x14ac:dyDescent="0.25">
      <c r="A7" s="964" t="s">
        <v>90</v>
      </c>
      <c r="B7" s="325" t="s">
        <v>76</v>
      </c>
      <c r="C7" s="58">
        <v>54471</v>
      </c>
      <c r="D7" s="51">
        <v>55973</v>
      </c>
      <c r="E7" s="238">
        <v>58293</v>
      </c>
      <c r="F7" s="58">
        <v>63179</v>
      </c>
      <c r="G7" s="51">
        <v>66861</v>
      </c>
      <c r="H7" s="238">
        <v>71297</v>
      </c>
      <c r="I7" s="58">
        <v>43225</v>
      </c>
      <c r="J7" s="51">
        <v>43295</v>
      </c>
      <c r="K7" s="238">
        <v>42892</v>
      </c>
      <c r="L7" s="58">
        <v>21347</v>
      </c>
      <c r="M7" s="51">
        <v>21227</v>
      </c>
      <c r="N7" s="238">
        <v>22763</v>
      </c>
      <c r="O7" s="58">
        <v>26324</v>
      </c>
      <c r="P7" s="51">
        <v>23399</v>
      </c>
      <c r="Q7" s="238" t="s">
        <v>353</v>
      </c>
      <c r="R7" s="58" t="s">
        <v>353</v>
      </c>
      <c r="S7" s="51" t="s">
        <v>353</v>
      </c>
      <c r="T7" s="238" t="s">
        <v>353</v>
      </c>
      <c r="U7" s="58" t="s">
        <v>353</v>
      </c>
      <c r="V7" s="51" t="s">
        <v>353</v>
      </c>
      <c r="W7" s="238" t="s">
        <v>353</v>
      </c>
      <c r="X7" s="58" t="s">
        <v>353</v>
      </c>
      <c r="Y7" s="51" t="s">
        <v>353</v>
      </c>
      <c r="Z7" s="238" t="s">
        <v>353</v>
      </c>
      <c r="AA7" s="58">
        <v>208546</v>
      </c>
      <c r="AB7" s="51">
        <v>210755</v>
      </c>
      <c r="AC7" s="238">
        <v>195245</v>
      </c>
      <c r="AD7" s="51"/>
    </row>
    <row r="8" spans="1:30" ht="12" customHeight="1" x14ac:dyDescent="0.25">
      <c r="A8" s="969"/>
      <c r="B8" s="393" t="s">
        <v>79</v>
      </c>
      <c r="C8" s="335">
        <v>2.6116282058000002</v>
      </c>
      <c r="D8" s="336">
        <v>2.5765815661000002</v>
      </c>
      <c r="E8" s="302">
        <v>2.5506493061</v>
      </c>
      <c r="F8" s="335">
        <v>2.1938935406</v>
      </c>
      <c r="G8" s="336">
        <v>2.1844872197999998</v>
      </c>
      <c r="H8" s="302">
        <v>2.1454058375999998</v>
      </c>
      <c r="I8" s="335">
        <v>2.3278195489</v>
      </c>
      <c r="J8" s="336">
        <v>2.2874234900000001</v>
      </c>
      <c r="K8" s="302">
        <v>2.2998927539</v>
      </c>
      <c r="L8" s="335">
        <v>2.0656766758999998</v>
      </c>
      <c r="M8" s="336">
        <v>2.0824421727</v>
      </c>
      <c r="N8" s="302">
        <v>1.9027808285000001</v>
      </c>
      <c r="O8" s="335">
        <v>2.2220787114</v>
      </c>
      <c r="P8" s="336">
        <v>2.3121073550000002</v>
      </c>
      <c r="Q8" s="302" t="s">
        <v>353</v>
      </c>
      <c r="R8" s="335" t="s">
        <v>353</v>
      </c>
      <c r="S8" s="336" t="s">
        <v>353</v>
      </c>
      <c r="T8" s="302" t="s">
        <v>353</v>
      </c>
      <c r="U8" s="335" t="s">
        <v>353</v>
      </c>
      <c r="V8" s="336" t="s">
        <v>353</v>
      </c>
      <c r="W8" s="302" t="s">
        <v>353</v>
      </c>
      <c r="X8" s="335" t="s">
        <v>353</v>
      </c>
      <c r="Y8" s="336" t="s">
        <v>353</v>
      </c>
      <c r="Z8" s="302" t="s">
        <v>353</v>
      </c>
      <c r="AA8" s="335">
        <v>2.3211953238</v>
      </c>
      <c r="AB8" s="336">
        <v>2.3136580389999999</v>
      </c>
      <c r="AC8" s="302">
        <v>2.2720479398000002</v>
      </c>
      <c r="AD8" s="51"/>
    </row>
    <row r="9" spans="1:30" ht="12" customHeight="1" x14ac:dyDescent="0.25">
      <c r="A9" s="969"/>
      <c r="B9" s="240" t="s">
        <v>82</v>
      </c>
      <c r="C9" s="58">
        <v>6867.5179243000002</v>
      </c>
      <c r="D9" s="51">
        <v>7055.4810821000001</v>
      </c>
      <c r="E9" s="238">
        <v>7189.3441560000001</v>
      </c>
      <c r="F9" s="58">
        <v>5873.5846346999997</v>
      </c>
      <c r="G9" s="51">
        <v>6278.2306013999996</v>
      </c>
      <c r="H9" s="238">
        <v>6457.4152295000004</v>
      </c>
      <c r="I9" s="58">
        <v>8124.1440573</v>
      </c>
      <c r="J9" s="51">
        <v>8708.9744566999998</v>
      </c>
      <c r="K9" s="238">
        <v>8858.2332965999994</v>
      </c>
      <c r="L9" s="58">
        <v>5333.6527108</v>
      </c>
      <c r="M9" s="51">
        <v>5682.2587764</v>
      </c>
      <c r="N9" s="238">
        <v>5374.1485301000002</v>
      </c>
      <c r="O9" s="58">
        <v>7114.8898202999999</v>
      </c>
      <c r="P9" s="51">
        <v>8089.42713</v>
      </c>
      <c r="Q9" s="238" t="s">
        <v>353</v>
      </c>
      <c r="R9" s="58" t="s">
        <v>353</v>
      </c>
      <c r="S9" s="51" t="s">
        <v>353</v>
      </c>
      <c r="T9" s="238" t="s">
        <v>353</v>
      </c>
      <c r="U9" s="58" t="s">
        <v>353</v>
      </c>
      <c r="V9" s="51" t="s">
        <v>353</v>
      </c>
      <c r="W9" s="238" t="s">
        <v>353</v>
      </c>
      <c r="X9" s="58" t="s">
        <v>353</v>
      </c>
      <c r="Y9" s="51" t="s">
        <v>353</v>
      </c>
      <c r="Z9" s="238" t="s">
        <v>353</v>
      </c>
      <c r="AA9" s="58">
        <v>6701.0815044000001</v>
      </c>
      <c r="AB9" s="51">
        <v>7125.0602852000002</v>
      </c>
      <c r="AC9" s="238">
        <v>7077.0665473999998</v>
      </c>
      <c r="AD9" s="51"/>
    </row>
    <row r="10" spans="1:30" ht="12" customHeight="1" x14ac:dyDescent="0.25">
      <c r="A10" s="965"/>
      <c r="B10" s="384" t="s">
        <v>77</v>
      </c>
      <c r="C10" s="110">
        <v>2629.5924928999998</v>
      </c>
      <c r="D10" s="40">
        <v>2738.3107816000002</v>
      </c>
      <c r="E10" s="109">
        <v>2818.6329414000002</v>
      </c>
      <c r="F10" s="110">
        <v>2677.2423210000002</v>
      </c>
      <c r="G10" s="40">
        <v>2874.0065607000001</v>
      </c>
      <c r="H10" s="109">
        <v>3009.8805160000002</v>
      </c>
      <c r="I10" s="110">
        <v>3490.0231254</v>
      </c>
      <c r="J10" s="40">
        <v>3807.3292919999999</v>
      </c>
      <c r="K10" s="109">
        <v>3851.5853757</v>
      </c>
      <c r="L10" s="110">
        <v>2582.0365661000001</v>
      </c>
      <c r="M10" s="40">
        <v>2728.6514127</v>
      </c>
      <c r="N10" s="109">
        <v>2824.3655020000001</v>
      </c>
      <c r="O10" s="110">
        <v>3201.9071978000002</v>
      </c>
      <c r="P10" s="40">
        <v>3498.7247078</v>
      </c>
      <c r="Q10" s="109" t="s">
        <v>353</v>
      </c>
      <c r="R10" s="110" t="s">
        <v>353</v>
      </c>
      <c r="S10" s="40" t="s">
        <v>353</v>
      </c>
      <c r="T10" s="109" t="s">
        <v>353</v>
      </c>
      <c r="U10" s="110" t="s">
        <v>353</v>
      </c>
      <c r="V10" s="40" t="s">
        <v>353</v>
      </c>
      <c r="W10" s="109" t="s">
        <v>353</v>
      </c>
      <c r="X10" s="110" t="s">
        <v>353</v>
      </c>
      <c r="Y10" s="40" t="s">
        <v>353</v>
      </c>
      <c r="Z10" s="109" t="s">
        <v>353</v>
      </c>
      <c r="AA10" s="110">
        <v>2886.9097898</v>
      </c>
      <c r="AB10" s="40">
        <v>3079.5649855000001</v>
      </c>
      <c r="AC10" s="109">
        <v>3114.8403269</v>
      </c>
      <c r="AD10" s="51"/>
    </row>
    <row r="11" spans="1:30" ht="12" customHeight="1" x14ac:dyDescent="0.25">
      <c r="A11" s="964" t="s">
        <v>91</v>
      </c>
      <c r="B11" s="240" t="s">
        <v>76</v>
      </c>
      <c r="C11" s="318">
        <v>1535115</v>
      </c>
      <c r="D11" s="319">
        <v>1579600</v>
      </c>
      <c r="E11" s="320">
        <v>1605122</v>
      </c>
      <c r="F11" s="318">
        <v>1544080</v>
      </c>
      <c r="G11" s="319">
        <v>1608536</v>
      </c>
      <c r="H11" s="320">
        <v>1653280</v>
      </c>
      <c r="I11" s="318">
        <v>1264458</v>
      </c>
      <c r="J11" s="319">
        <v>1357241</v>
      </c>
      <c r="K11" s="320">
        <v>1436077</v>
      </c>
      <c r="L11" s="318">
        <v>355538</v>
      </c>
      <c r="M11" s="319">
        <v>358545</v>
      </c>
      <c r="N11" s="320">
        <v>365144</v>
      </c>
      <c r="O11" s="318">
        <v>482484</v>
      </c>
      <c r="P11" s="319">
        <v>508010</v>
      </c>
      <c r="Q11" s="320">
        <v>547445</v>
      </c>
      <c r="R11" s="318">
        <v>117340</v>
      </c>
      <c r="S11" s="319">
        <v>121479</v>
      </c>
      <c r="T11" s="320">
        <v>127994</v>
      </c>
      <c r="U11" s="318">
        <v>156865</v>
      </c>
      <c r="V11" s="319">
        <v>165702</v>
      </c>
      <c r="W11" s="320">
        <v>173864</v>
      </c>
      <c r="X11" s="318">
        <v>108634</v>
      </c>
      <c r="Y11" s="319">
        <v>109135</v>
      </c>
      <c r="Z11" s="320">
        <v>108511</v>
      </c>
      <c r="AA11" s="318">
        <v>5564514</v>
      </c>
      <c r="AB11" s="319">
        <v>5808248</v>
      </c>
      <c r="AC11" s="320">
        <v>6017437</v>
      </c>
      <c r="AD11" s="51"/>
    </row>
    <row r="12" spans="1:30" ht="12" customHeight="1" x14ac:dyDescent="0.25">
      <c r="A12" s="969"/>
      <c r="B12" s="393" t="s">
        <v>79</v>
      </c>
      <c r="C12" s="335">
        <v>2.8891027708000001</v>
      </c>
      <c r="D12" s="336">
        <v>2.8679475817000002</v>
      </c>
      <c r="E12" s="302">
        <v>2.8760823164999998</v>
      </c>
      <c r="F12" s="335">
        <v>2.2489061447999998</v>
      </c>
      <c r="G12" s="336">
        <v>2.2282522740999999</v>
      </c>
      <c r="H12" s="302">
        <v>2.2175584292999999</v>
      </c>
      <c r="I12" s="335">
        <v>2.1291723409999999</v>
      </c>
      <c r="J12" s="336">
        <v>2.0803460843999999</v>
      </c>
      <c r="K12" s="302">
        <v>2.0522297899000002</v>
      </c>
      <c r="L12" s="335">
        <v>2.7669897451000001</v>
      </c>
      <c r="M12" s="336">
        <v>2.7108814792999998</v>
      </c>
      <c r="N12" s="302">
        <v>2.6937728676999999</v>
      </c>
      <c r="O12" s="335">
        <v>2.2261007619000002</v>
      </c>
      <c r="P12" s="336">
        <v>2.1540875179999999</v>
      </c>
      <c r="Q12" s="302">
        <v>2.1545159788000001</v>
      </c>
      <c r="R12" s="335">
        <v>2.7075166184000001</v>
      </c>
      <c r="S12" s="336">
        <v>2.6653166390999998</v>
      </c>
      <c r="T12" s="302">
        <v>2.6301936027999999</v>
      </c>
      <c r="U12" s="335">
        <v>1.9743409938000001</v>
      </c>
      <c r="V12" s="336">
        <v>1.9272489167</v>
      </c>
      <c r="W12" s="302">
        <v>1.8850883449</v>
      </c>
      <c r="X12" s="335">
        <v>2.5656332272000002</v>
      </c>
      <c r="Y12" s="336">
        <v>2.5764878362000001</v>
      </c>
      <c r="Z12" s="302">
        <v>2.5856733419000002</v>
      </c>
      <c r="AA12" s="335">
        <v>2.4375521384000001</v>
      </c>
      <c r="AB12" s="336">
        <v>2.3980639255999998</v>
      </c>
      <c r="AC12" s="302">
        <v>2.3827310531000001</v>
      </c>
      <c r="AD12" s="51"/>
    </row>
    <row r="13" spans="1:30" ht="12" customHeight="1" x14ac:dyDescent="0.25">
      <c r="A13" s="969"/>
      <c r="B13" s="240" t="s">
        <v>82</v>
      </c>
      <c r="C13" s="58">
        <v>5032.9863488999999</v>
      </c>
      <c r="D13" s="51">
        <v>5203.4586673000003</v>
      </c>
      <c r="E13" s="238">
        <v>5379.8270837</v>
      </c>
      <c r="F13" s="58">
        <v>4085.4091174999999</v>
      </c>
      <c r="G13" s="51">
        <v>4199.1846279000001</v>
      </c>
      <c r="H13" s="238">
        <v>4421.0983085999997</v>
      </c>
      <c r="I13" s="58">
        <v>4411.2885968000001</v>
      </c>
      <c r="J13" s="51">
        <v>4389.5696889000001</v>
      </c>
      <c r="K13" s="238">
        <v>4412.8734361999996</v>
      </c>
      <c r="L13" s="58">
        <v>5644.1410532</v>
      </c>
      <c r="M13" s="51">
        <v>6052.5810812999998</v>
      </c>
      <c r="N13" s="238">
        <v>6405.7699697999997</v>
      </c>
      <c r="O13" s="58">
        <v>5950.9708811999999</v>
      </c>
      <c r="P13" s="51">
        <v>5723.0908890999999</v>
      </c>
      <c r="Q13" s="238">
        <v>5864.2663462</v>
      </c>
      <c r="R13" s="58">
        <v>5323.5909711000004</v>
      </c>
      <c r="S13" s="51">
        <v>5771.9002369</v>
      </c>
      <c r="T13" s="238">
        <v>5940.3425211000003</v>
      </c>
      <c r="U13" s="58">
        <v>3665.4689681999998</v>
      </c>
      <c r="V13" s="51">
        <v>3696.3734725999998</v>
      </c>
      <c r="W13" s="238">
        <v>3694.6922853000001</v>
      </c>
      <c r="X13" s="58">
        <v>5324.8156510999997</v>
      </c>
      <c r="Y13" s="51">
        <v>5319.484571</v>
      </c>
      <c r="Z13" s="238">
        <v>5690.0397722999996</v>
      </c>
      <c r="AA13" s="58">
        <v>4720.6935483999996</v>
      </c>
      <c r="AB13" s="51">
        <v>4804.0889594999999</v>
      </c>
      <c r="AC13" s="238">
        <v>4960.8070863000003</v>
      </c>
      <c r="AD13" s="51"/>
    </row>
    <row r="14" spans="1:30" ht="12" customHeight="1" x14ac:dyDescent="0.25">
      <c r="A14" s="965"/>
      <c r="B14" s="383" t="s">
        <v>77</v>
      </c>
      <c r="C14" s="96">
        <v>1742.0586072000001</v>
      </c>
      <c r="D14" s="97">
        <v>1814.3492931000001</v>
      </c>
      <c r="E14" s="98">
        <v>1870.5400234000001</v>
      </c>
      <c r="F14" s="96">
        <v>1816.6205500000001</v>
      </c>
      <c r="G14" s="97">
        <v>1884.5193952</v>
      </c>
      <c r="H14" s="98">
        <v>1993.6783852999999</v>
      </c>
      <c r="I14" s="96">
        <v>2071.8325669000001</v>
      </c>
      <c r="J14" s="97">
        <v>2110.0189635000002</v>
      </c>
      <c r="K14" s="98">
        <v>2150.2823211999998</v>
      </c>
      <c r="L14" s="96">
        <v>2039.8127833000001</v>
      </c>
      <c r="M14" s="97">
        <v>2232.6985254000001</v>
      </c>
      <c r="N14" s="98">
        <v>2377.9918665999999</v>
      </c>
      <c r="O14" s="96">
        <v>2673.2711218999998</v>
      </c>
      <c r="P14" s="97">
        <v>2656.8516095</v>
      </c>
      <c r="Q14" s="98">
        <v>2721.8486211999998</v>
      </c>
      <c r="R14" s="96">
        <v>1966.2265173000001</v>
      </c>
      <c r="S14" s="97">
        <v>2165.5589254000001</v>
      </c>
      <c r="T14" s="98">
        <v>2258.5191123</v>
      </c>
      <c r="U14" s="96">
        <v>1856.5531383</v>
      </c>
      <c r="V14" s="97">
        <v>1917.9533274</v>
      </c>
      <c r="W14" s="98">
        <v>1959.9570997000001</v>
      </c>
      <c r="X14" s="96">
        <v>2075.4391526999998</v>
      </c>
      <c r="Y14" s="97">
        <v>2064.6263088999999</v>
      </c>
      <c r="Z14" s="98">
        <v>2200.6027134999999</v>
      </c>
      <c r="AA14" s="96">
        <v>1936.6533638000001</v>
      </c>
      <c r="AB14" s="97">
        <v>2003.3198064999999</v>
      </c>
      <c r="AC14" s="98">
        <v>2081.9836464</v>
      </c>
      <c r="AD14" s="51"/>
    </row>
    <row r="15" spans="1:30" ht="12" customHeight="1" x14ac:dyDescent="0.25">
      <c r="A15" s="967" t="s">
        <v>39</v>
      </c>
      <c r="B15" s="325" t="s">
        <v>76</v>
      </c>
      <c r="C15" s="58">
        <v>1589586</v>
      </c>
      <c r="D15" s="51">
        <v>1635573</v>
      </c>
      <c r="E15" s="238">
        <v>1663415</v>
      </c>
      <c r="F15" s="58">
        <v>1607259</v>
      </c>
      <c r="G15" s="51">
        <v>1675397</v>
      </c>
      <c r="H15" s="238">
        <v>1724577</v>
      </c>
      <c r="I15" s="58">
        <v>1307683</v>
      </c>
      <c r="J15" s="51">
        <v>1400536</v>
      </c>
      <c r="K15" s="238">
        <v>1478969</v>
      </c>
      <c r="L15" s="58">
        <v>376885</v>
      </c>
      <c r="M15" s="51">
        <v>379772</v>
      </c>
      <c r="N15" s="238">
        <v>387907</v>
      </c>
      <c r="O15" s="58">
        <v>508808</v>
      </c>
      <c r="P15" s="51">
        <v>531409</v>
      </c>
      <c r="Q15" s="238">
        <v>547445</v>
      </c>
      <c r="R15" s="58">
        <v>117340</v>
      </c>
      <c r="S15" s="51">
        <v>121479</v>
      </c>
      <c r="T15" s="238">
        <v>127994</v>
      </c>
      <c r="U15" s="58">
        <v>156865</v>
      </c>
      <c r="V15" s="51">
        <v>165702</v>
      </c>
      <c r="W15" s="238">
        <v>173864</v>
      </c>
      <c r="X15" s="58">
        <v>108634</v>
      </c>
      <c r="Y15" s="51">
        <v>109135</v>
      </c>
      <c r="Z15" s="238">
        <v>108511</v>
      </c>
      <c r="AA15" s="58">
        <v>5773060</v>
      </c>
      <c r="AB15" s="51">
        <v>6019003</v>
      </c>
      <c r="AC15" s="238">
        <v>6212682</v>
      </c>
      <c r="AD15" s="51"/>
    </row>
    <row r="16" spans="1:30" ht="12" customHeight="1" x14ac:dyDescent="0.25">
      <c r="A16" s="967"/>
      <c r="B16" s="393" t="s">
        <v>79</v>
      </c>
      <c r="C16" s="335">
        <v>2.8795944353</v>
      </c>
      <c r="D16" s="336">
        <v>2.8579763789000001</v>
      </c>
      <c r="E16" s="302">
        <v>2.8646777864000001</v>
      </c>
      <c r="F16" s="335">
        <v>2.2467436797999998</v>
      </c>
      <c r="G16" s="336">
        <v>2.2265057176999998</v>
      </c>
      <c r="H16" s="302">
        <v>2.2145755162</v>
      </c>
      <c r="I16" s="335">
        <v>2.1357385544</v>
      </c>
      <c r="J16" s="336">
        <v>2.0867475024000002</v>
      </c>
      <c r="K16" s="302">
        <v>2.0594123339000001</v>
      </c>
      <c r="L16" s="335">
        <v>2.7272669382000001</v>
      </c>
      <c r="M16" s="336">
        <v>2.6757554532999999</v>
      </c>
      <c r="N16" s="302">
        <v>2.6473561962000001</v>
      </c>
      <c r="O16" s="335">
        <v>2.2258926745999998</v>
      </c>
      <c r="P16" s="336">
        <v>2.1610454470999998</v>
      </c>
      <c r="Q16" s="302">
        <v>2.1545159788000001</v>
      </c>
      <c r="R16" s="335">
        <v>2.7075166184000001</v>
      </c>
      <c r="S16" s="336">
        <v>2.6653166390999998</v>
      </c>
      <c r="T16" s="302">
        <v>2.6301936027999999</v>
      </c>
      <c r="U16" s="335">
        <v>1.9743409938000001</v>
      </c>
      <c r="V16" s="336">
        <v>1.9272489167</v>
      </c>
      <c r="W16" s="302">
        <v>1.8850883449</v>
      </c>
      <c r="X16" s="335">
        <v>2.5656332272000002</v>
      </c>
      <c r="Y16" s="336">
        <v>2.5764878362000001</v>
      </c>
      <c r="Z16" s="302">
        <v>2.5856733419000002</v>
      </c>
      <c r="AA16" s="335">
        <v>2.4333488652000002</v>
      </c>
      <c r="AB16" s="336">
        <v>2.3951084589999998</v>
      </c>
      <c r="AC16" s="302">
        <v>2.379252632</v>
      </c>
      <c r="AD16" s="51"/>
    </row>
    <row r="17" spans="1:30" ht="12" customHeight="1" x14ac:dyDescent="0.25">
      <c r="A17" s="967"/>
      <c r="B17" s="240" t="s">
        <v>82</v>
      </c>
      <c r="C17" s="58">
        <v>5095.8510001000004</v>
      </c>
      <c r="D17" s="51">
        <v>5266.8390548999996</v>
      </c>
      <c r="E17" s="238">
        <v>5443.2401097000002</v>
      </c>
      <c r="F17" s="58">
        <v>4155.6996811999998</v>
      </c>
      <c r="G17" s="51">
        <v>4282.1542719999998</v>
      </c>
      <c r="H17" s="238">
        <v>4505.2831767999996</v>
      </c>
      <c r="I17" s="58">
        <v>4534.0157234999997</v>
      </c>
      <c r="J17" s="51">
        <v>4523.0961596999996</v>
      </c>
      <c r="K17" s="238">
        <v>4541.7945799999998</v>
      </c>
      <c r="L17" s="58">
        <v>5626.5548011000001</v>
      </c>
      <c r="M17" s="51">
        <v>6031.8822632000001</v>
      </c>
      <c r="N17" s="238">
        <v>6345.2327821999997</v>
      </c>
      <c r="O17" s="58">
        <v>6011.188099</v>
      </c>
      <c r="P17" s="51">
        <v>5827.2854016000001</v>
      </c>
      <c r="Q17" s="238">
        <v>5864.2663462</v>
      </c>
      <c r="R17" s="58">
        <v>5323.5909711000004</v>
      </c>
      <c r="S17" s="51">
        <v>5771.9002369</v>
      </c>
      <c r="T17" s="238">
        <v>5940.3425211000003</v>
      </c>
      <c r="U17" s="58">
        <v>3665.4689681999998</v>
      </c>
      <c r="V17" s="51">
        <v>3696.3734725999998</v>
      </c>
      <c r="W17" s="238">
        <v>3694.6922853000001</v>
      </c>
      <c r="X17" s="58">
        <v>5324.8156510999997</v>
      </c>
      <c r="Y17" s="51">
        <v>5319.484571</v>
      </c>
      <c r="Z17" s="238">
        <v>5690.0397722999996</v>
      </c>
      <c r="AA17" s="58">
        <v>4792.2330763</v>
      </c>
      <c r="AB17" s="51">
        <v>4885.3576199999998</v>
      </c>
      <c r="AC17" s="238">
        <v>5027.3144462999999</v>
      </c>
      <c r="AD17" s="51"/>
    </row>
    <row r="18" spans="1:30" ht="12" customHeight="1" x14ac:dyDescent="0.25">
      <c r="A18" s="968"/>
      <c r="B18" s="384" t="s">
        <v>77</v>
      </c>
      <c r="C18" s="96">
        <v>1769.6419112999999</v>
      </c>
      <c r="D18" s="97">
        <v>1842.8560480000001</v>
      </c>
      <c r="E18" s="98">
        <v>1900.1229860999999</v>
      </c>
      <c r="F18" s="96">
        <v>1849.6545550000001</v>
      </c>
      <c r="G18" s="97">
        <v>1923.2621942000001</v>
      </c>
      <c r="H18" s="98">
        <v>2034.3777594999999</v>
      </c>
      <c r="I18" s="96">
        <v>2122.9263827</v>
      </c>
      <c r="J18" s="97">
        <v>2167.5339994999999</v>
      </c>
      <c r="K18" s="98">
        <v>2205.3837910000002</v>
      </c>
      <c r="L18" s="96">
        <v>2063.0744728999998</v>
      </c>
      <c r="M18" s="97">
        <v>2254.2726226</v>
      </c>
      <c r="N18" s="98">
        <v>2396.8186795000001</v>
      </c>
      <c r="O18" s="96">
        <v>2700.5740965999998</v>
      </c>
      <c r="P18" s="97">
        <v>2696.5121948000001</v>
      </c>
      <c r="Q18" s="98">
        <v>2721.8486211999998</v>
      </c>
      <c r="R18" s="96">
        <v>1966.2265173000001</v>
      </c>
      <c r="S18" s="97">
        <v>2165.5589254000001</v>
      </c>
      <c r="T18" s="98">
        <v>2258.5191123</v>
      </c>
      <c r="U18" s="96">
        <v>1856.5531383</v>
      </c>
      <c r="V18" s="97">
        <v>1917.9533274</v>
      </c>
      <c r="W18" s="98">
        <v>1959.9570997000001</v>
      </c>
      <c r="X18" s="96">
        <v>2075.4391526999998</v>
      </c>
      <c r="Y18" s="97">
        <v>2064.6263088999999</v>
      </c>
      <c r="Z18" s="98">
        <v>2200.6027134999999</v>
      </c>
      <c r="AA18" s="96">
        <v>1969.3982825999999</v>
      </c>
      <c r="AB18" s="97">
        <v>2039.7229201</v>
      </c>
      <c r="AC18" s="98">
        <v>2112.9805127999998</v>
      </c>
      <c r="AD18" s="51"/>
    </row>
  </sheetData>
  <mergeCells count="13">
    <mergeCell ref="A7:A10"/>
    <mergeCell ref="A11:A14"/>
    <mergeCell ref="A15:A18"/>
    <mergeCell ref="C4:AC4"/>
    <mergeCell ref="U5:W5"/>
    <mergeCell ref="R5:T5"/>
    <mergeCell ref="O5:Q5"/>
    <mergeCell ref="L5:N5"/>
    <mergeCell ref="I5:K5"/>
    <mergeCell ref="F5:H5"/>
    <mergeCell ref="C5:E5"/>
    <mergeCell ref="AA5:AC5"/>
    <mergeCell ref="X5:Z5"/>
  </mergeCells>
  <conditionalFormatting sqref="C18:E18">
    <cfRule type="expression" dxfId="238" priority="33">
      <formula>(C12+1)&lt;=(9*rounds_bucket)</formula>
    </cfRule>
  </conditionalFormatting>
  <conditionalFormatting sqref="C4">
    <cfRule type="expression" dxfId="237" priority="32">
      <formula>(C1+1)&lt;=(9*rounds_bucket)</formula>
    </cfRule>
  </conditionalFormatting>
  <conditionalFormatting sqref="C1:AC1">
    <cfRule type="expression" dxfId="236" priority="31">
      <formula>(C1+1)&gt;(9*rounds_bucket)</formula>
    </cfRule>
  </conditionalFormatting>
  <conditionalFormatting sqref="C10:E10">
    <cfRule type="expression" dxfId="235" priority="30">
      <formula>(C1+1)&lt;=(9*rounds_bucket)</formula>
    </cfRule>
  </conditionalFormatting>
  <conditionalFormatting sqref="C14:E14">
    <cfRule type="expression" dxfId="234" priority="29">
      <formula>(C1+1)&lt;=(9*rounds_bucket)</formula>
    </cfRule>
  </conditionalFormatting>
  <conditionalFormatting sqref="F18:H18">
    <cfRule type="expression" dxfId="233" priority="26">
      <formula>(F12+1)&lt;=(9*rounds_bucket)</formula>
    </cfRule>
  </conditionalFormatting>
  <conditionalFormatting sqref="F10:H10">
    <cfRule type="expression" dxfId="232" priority="25">
      <formula>(F1+1)&lt;=(9*rounds_bucket)</formula>
    </cfRule>
  </conditionalFormatting>
  <conditionalFormatting sqref="F14:H14">
    <cfRule type="expression" dxfId="231" priority="24">
      <formula>(F1+1)&lt;=(9*rounds_bucket)</formula>
    </cfRule>
  </conditionalFormatting>
  <conditionalFormatting sqref="I18:K18">
    <cfRule type="expression" dxfId="230" priority="23">
      <formula>(I12+1)&lt;=(9*rounds_bucket)</formula>
    </cfRule>
  </conditionalFormatting>
  <conditionalFormatting sqref="I10:K10">
    <cfRule type="expression" dxfId="229" priority="22">
      <formula>(I1+1)&lt;=(9*rounds_bucket)</formula>
    </cfRule>
  </conditionalFormatting>
  <conditionalFormatting sqref="I14:K14">
    <cfRule type="expression" dxfId="228" priority="21">
      <formula>(I1+1)&lt;=(9*rounds_bucket)</formula>
    </cfRule>
  </conditionalFormatting>
  <conditionalFormatting sqref="L18:N18">
    <cfRule type="expression" dxfId="227" priority="20">
      <formula>(L12+1)&lt;=(9*rounds_bucket)</formula>
    </cfRule>
  </conditionalFormatting>
  <conditionalFormatting sqref="L10:N10">
    <cfRule type="expression" dxfId="226" priority="19">
      <formula>(L1+1)&lt;=(9*rounds_bucket)</formula>
    </cfRule>
  </conditionalFormatting>
  <conditionalFormatting sqref="L14:N14">
    <cfRule type="expression" dxfId="225" priority="18">
      <formula>(L1+1)&lt;=(9*rounds_bucket)</formula>
    </cfRule>
  </conditionalFormatting>
  <conditionalFormatting sqref="O18:Q18">
    <cfRule type="expression" dxfId="224" priority="17">
      <formula>(O12+1)&lt;=(9*rounds_bucket)</formula>
    </cfRule>
  </conditionalFormatting>
  <conditionalFormatting sqref="O10:Q10">
    <cfRule type="expression" dxfId="223" priority="16">
      <formula>(O1+1)&lt;=(9*rounds_bucket)</formula>
    </cfRule>
  </conditionalFormatting>
  <conditionalFormatting sqref="O14:Q14">
    <cfRule type="expression" dxfId="222" priority="15">
      <formula>(O1+1)&lt;=(9*rounds_bucket)</formula>
    </cfRule>
  </conditionalFormatting>
  <conditionalFormatting sqref="R18:T18">
    <cfRule type="expression" dxfId="221" priority="14">
      <formula>(R12+1)&lt;=(9*rounds_bucket)</formula>
    </cfRule>
  </conditionalFormatting>
  <conditionalFormatting sqref="R10:T10">
    <cfRule type="expression" dxfId="220" priority="13">
      <formula>(R1+1)&lt;=(9*rounds_bucket)</formula>
    </cfRule>
  </conditionalFormatting>
  <conditionalFormatting sqref="R14:T14">
    <cfRule type="expression" dxfId="219" priority="12">
      <formula>(R1+1)&lt;=(9*rounds_bucket)</formula>
    </cfRule>
  </conditionalFormatting>
  <conditionalFormatting sqref="U18:W18">
    <cfRule type="expression" dxfId="218" priority="11">
      <formula>(U12+1)&lt;=(9*rounds_bucket)</formula>
    </cfRule>
  </conditionalFormatting>
  <conditionalFormatting sqref="U14:W14">
    <cfRule type="expression" dxfId="217" priority="9">
      <formula>(U1+1)&lt;=(9*rounds_bucket)</formula>
    </cfRule>
  </conditionalFormatting>
  <conditionalFormatting sqref="X18:Z18">
    <cfRule type="expression" dxfId="216" priority="8">
      <formula>(X12+1)&lt;=(9*rounds_bucket)</formula>
    </cfRule>
  </conditionalFormatting>
  <conditionalFormatting sqref="X14:Z14">
    <cfRule type="expression" dxfId="215" priority="6">
      <formula>(X1+1)&lt;=(9*rounds_bucket)</formula>
    </cfRule>
  </conditionalFormatting>
  <conditionalFormatting sqref="AA18:AC18">
    <cfRule type="expression" dxfId="214" priority="5">
      <formula>(AA12+1)&lt;=(9*rounds_bucket)</formula>
    </cfRule>
  </conditionalFormatting>
  <conditionalFormatting sqref="AA10:AC10">
    <cfRule type="expression" dxfId="213" priority="4">
      <formula>(AA1+1)&lt;=(9*rounds_bucket)</formula>
    </cfRule>
  </conditionalFormatting>
  <conditionalFormatting sqref="AA14:AC14">
    <cfRule type="expression" dxfId="212" priority="3">
      <formula>(AA1+1)&lt;=(9*rounds_bucket)</formula>
    </cfRule>
  </conditionalFormatting>
  <conditionalFormatting sqref="U10:W10">
    <cfRule type="expression" dxfId="211" priority="2">
      <formula>(U1+1)&lt;=(9*rounds_bucket)</formula>
    </cfRule>
  </conditionalFormatting>
  <conditionalFormatting sqref="X10:Z10">
    <cfRule type="expression" dxfId="210" priority="1">
      <formula>(X1+1)&lt;=(9*rounds_bucket)</formula>
    </cfRule>
  </conditionalFormatting>
  <pageMargins left="0.39370078740157483" right="0.39370078740157483" top="0.51181102362204722" bottom="0.39370078740157483" header="0.31496062992125984" footer="0.31496062992125984"/>
  <pageSetup paperSize="9" scale="45"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D18"/>
  <sheetViews>
    <sheetView showGridLines="0" zoomScale="70" zoomScaleNormal="70" zoomScaleSheetLayoutView="80" workbookViewId="0">
      <pane xSplit="2" ySplit="6" topLeftCell="C7" activePane="bottomRight" state="frozen"/>
      <selection pane="topRight"/>
      <selection pane="bottomLeft"/>
      <selection pane="bottomRight"/>
    </sheetView>
  </sheetViews>
  <sheetFormatPr defaultColWidth="9.1796875" defaultRowHeight="12" customHeight="1" x14ac:dyDescent="0.25"/>
  <cols>
    <col min="1" max="2" width="20.1796875" style="234" customWidth="1"/>
    <col min="3" max="26" width="9.7265625" style="234" customWidth="1"/>
    <col min="27" max="27" width="10.26953125" style="234" bestFit="1" customWidth="1"/>
    <col min="28" max="28" width="9.7265625" style="234" customWidth="1"/>
    <col min="29" max="29" width="10.26953125" style="234" bestFit="1" customWidth="1"/>
    <col min="30" max="30" width="9.54296875" style="231" customWidth="1"/>
    <col min="31" max="16384" width="9.1796875" style="234"/>
  </cols>
  <sheetData>
    <row r="1" spans="1:30" s="359" customFormat="1" ht="12" customHeight="1" x14ac:dyDescent="0.25">
      <c r="C1" s="359">
        <v>0</v>
      </c>
      <c r="D1" s="359">
        <v>1</v>
      </c>
      <c r="E1" s="359">
        <v>2</v>
      </c>
      <c r="F1" s="359">
        <v>3</v>
      </c>
      <c r="G1" s="359">
        <v>4</v>
      </c>
      <c r="H1" s="359">
        <v>5</v>
      </c>
      <c r="I1" s="359">
        <v>6</v>
      </c>
      <c r="J1" s="359">
        <v>7</v>
      </c>
      <c r="K1" s="359">
        <v>8</v>
      </c>
      <c r="L1" s="359">
        <v>9</v>
      </c>
      <c r="M1" s="359">
        <v>10</v>
      </c>
      <c r="N1" s="359">
        <v>11</v>
      </c>
      <c r="O1" s="359">
        <v>12</v>
      </c>
      <c r="P1" s="359">
        <v>13</v>
      </c>
      <c r="Q1" s="359">
        <v>14</v>
      </c>
      <c r="R1" s="359">
        <v>15</v>
      </c>
      <c r="S1" s="359">
        <v>16</v>
      </c>
      <c r="T1" s="359">
        <v>17</v>
      </c>
      <c r="U1" s="359">
        <v>18</v>
      </c>
      <c r="V1" s="359">
        <v>19</v>
      </c>
      <c r="W1" s="359">
        <v>20</v>
      </c>
      <c r="X1" s="359">
        <v>21</v>
      </c>
      <c r="Y1" s="359">
        <v>22</v>
      </c>
      <c r="Z1" s="359">
        <v>23</v>
      </c>
      <c r="AA1" s="359">
        <v>24</v>
      </c>
      <c r="AB1" s="359">
        <v>25</v>
      </c>
      <c r="AC1" s="359">
        <v>26</v>
      </c>
      <c r="AD1" s="774"/>
    </row>
    <row r="2" spans="1:30" ht="12" customHeight="1" x14ac:dyDescent="0.25">
      <c r="A2" s="660">
        <v>12</v>
      </c>
      <c r="B2" s="232"/>
      <c r="C2" s="232" t="s">
        <v>2827</v>
      </c>
      <c r="D2" s="232"/>
      <c r="F2" s="232"/>
      <c r="H2" s="232"/>
      <c r="J2" s="232"/>
      <c r="L2" s="232"/>
      <c r="N2" s="232"/>
      <c r="P2" s="232"/>
      <c r="R2" s="232"/>
      <c r="T2" s="232"/>
      <c r="U2" s="232"/>
      <c r="V2" s="232"/>
      <c r="W2" s="232"/>
      <c r="X2" s="232"/>
      <c r="Y2" s="232"/>
      <c r="Z2" s="232"/>
      <c r="AA2" s="232"/>
      <c r="AB2" s="232"/>
      <c r="AC2" s="232"/>
      <c r="AD2" s="6"/>
    </row>
    <row r="3" spans="1:30" ht="12" customHeight="1" x14ac:dyDescent="0.35">
      <c r="A3" s="167"/>
      <c r="B3" s="167"/>
      <c r="C3" s="232"/>
      <c r="D3" s="232"/>
      <c r="F3" s="232"/>
      <c r="H3" s="232"/>
      <c r="J3" s="232"/>
      <c r="L3" s="232"/>
      <c r="N3" s="232"/>
      <c r="P3" s="232"/>
      <c r="R3" s="232"/>
      <c r="T3" s="232"/>
      <c r="U3" s="232"/>
      <c r="V3" s="232"/>
      <c r="W3" s="232"/>
      <c r="X3" s="232"/>
      <c r="Y3" s="232"/>
      <c r="Z3" s="232"/>
      <c r="AA3" s="232"/>
      <c r="AB3" s="232"/>
      <c r="AC3" s="232"/>
      <c r="AD3" s="6"/>
    </row>
    <row r="4" spans="1:30" s="313" customFormat="1" ht="15" customHeight="1" x14ac:dyDescent="0.35">
      <c r="A4" s="167"/>
      <c r="B4" s="167"/>
      <c r="C4" s="950" t="s">
        <v>33</v>
      </c>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2"/>
      <c r="AD4" s="6"/>
    </row>
    <row r="5" spans="1:30" s="314" customFormat="1" ht="12" customHeight="1" x14ac:dyDescent="0.35">
      <c r="A5" s="167"/>
      <c r="B5" s="167"/>
      <c r="C5" s="954" t="s">
        <v>2</v>
      </c>
      <c r="D5" s="953"/>
      <c r="E5" s="955"/>
      <c r="F5" s="954" t="s">
        <v>3</v>
      </c>
      <c r="G5" s="953"/>
      <c r="H5" s="955"/>
      <c r="I5" s="954" t="s">
        <v>10</v>
      </c>
      <c r="J5" s="953"/>
      <c r="K5" s="955"/>
      <c r="L5" s="954" t="s">
        <v>4</v>
      </c>
      <c r="M5" s="953"/>
      <c r="N5" s="955"/>
      <c r="O5" s="954" t="s">
        <v>5</v>
      </c>
      <c r="P5" s="953"/>
      <c r="Q5" s="955"/>
      <c r="R5" s="954" t="s">
        <v>6</v>
      </c>
      <c r="S5" s="953"/>
      <c r="T5" s="955"/>
      <c r="U5" s="954" t="s">
        <v>7</v>
      </c>
      <c r="V5" s="953"/>
      <c r="W5" s="955"/>
      <c r="X5" s="954" t="s">
        <v>8</v>
      </c>
      <c r="Y5" s="953"/>
      <c r="Z5" s="955"/>
      <c r="AA5" s="954" t="s">
        <v>9</v>
      </c>
      <c r="AB5" s="953"/>
      <c r="AC5" s="955"/>
      <c r="AD5" s="6"/>
    </row>
    <row r="6" spans="1:30" ht="15" customHeight="1" x14ac:dyDescent="0.35">
      <c r="A6" s="167"/>
      <c r="B6" s="167"/>
      <c r="C6" s="52" t="s">
        <v>29</v>
      </c>
      <c r="D6" s="331" t="s">
        <v>30</v>
      </c>
      <c r="E6" s="53" t="s">
        <v>31</v>
      </c>
      <c r="F6" s="52" t="s">
        <v>29</v>
      </c>
      <c r="G6" s="331" t="s">
        <v>30</v>
      </c>
      <c r="H6" s="53" t="s">
        <v>31</v>
      </c>
      <c r="I6" s="52" t="s">
        <v>29</v>
      </c>
      <c r="J6" s="331" t="s">
        <v>30</v>
      </c>
      <c r="K6" s="53" t="s">
        <v>31</v>
      </c>
      <c r="L6" s="52" t="s">
        <v>29</v>
      </c>
      <c r="M6" s="331" t="s">
        <v>30</v>
      </c>
      <c r="N6" s="53" t="s">
        <v>31</v>
      </c>
      <c r="O6" s="52" t="s">
        <v>29</v>
      </c>
      <c r="P6" s="331" t="s">
        <v>30</v>
      </c>
      <c r="Q6" s="53" t="s">
        <v>31</v>
      </c>
      <c r="R6" s="52" t="s">
        <v>29</v>
      </c>
      <c r="S6" s="331" t="s">
        <v>30</v>
      </c>
      <c r="T6" s="53" t="s">
        <v>31</v>
      </c>
      <c r="U6" s="52" t="s">
        <v>29</v>
      </c>
      <c r="V6" s="331" t="s">
        <v>30</v>
      </c>
      <c r="W6" s="53" t="s">
        <v>31</v>
      </c>
      <c r="X6" s="52" t="s">
        <v>29</v>
      </c>
      <c r="Y6" s="331" t="s">
        <v>30</v>
      </c>
      <c r="Z6" s="53" t="s">
        <v>31</v>
      </c>
      <c r="AA6" s="52" t="s">
        <v>29</v>
      </c>
      <c r="AB6" s="331" t="s">
        <v>30</v>
      </c>
      <c r="AC6" s="53" t="s">
        <v>31</v>
      </c>
      <c r="AD6" s="6"/>
    </row>
    <row r="7" spans="1:30" ht="12" customHeight="1" x14ac:dyDescent="0.25">
      <c r="A7" s="979" t="s">
        <v>1515</v>
      </c>
      <c r="B7" s="325" t="s">
        <v>76</v>
      </c>
      <c r="C7" s="318">
        <v>1489896</v>
      </c>
      <c r="D7" s="319">
        <v>1533785</v>
      </c>
      <c r="E7" s="320">
        <v>1544673</v>
      </c>
      <c r="F7" s="318">
        <v>1517605</v>
      </c>
      <c r="G7" s="319">
        <v>1585565</v>
      </c>
      <c r="H7" s="320">
        <v>1637687</v>
      </c>
      <c r="I7" s="318">
        <v>1045945</v>
      </c>
      <c r="J7" s="319">
        <v>1121080</v>
      </c>
      <c r="K7" s="320">
        <v>1186738</v>
      </c>
      <c r="L7" s="318">
        <v>307316</v>
      </c>
      <c r="M7" s="319">
        <v>315390</v>
      </c>
      <c r="N7" s="320">
        <v>324680</v>
      </c>
      <c r="O7" s="318">
        <v>396030</v>
      </c>
      <c r="P7" s="319">
        <v>412631</v>
      </c>
      <c r="Q7" s="320">
        <v>429016</v>
      </c>
      <c r="R7" s="318">
        <v>74124</v>
      </c>
      <c r="S7" s="319">
        <v>76803</v>
      </c>
      <c r="T7" s="320">
        <v>81731</v>
      </c>
      <c r="U7" s="318">
        <v>2166</v>
      </c>
      <c r="V7" s="319">
        <v>2258</v>
      </c>
      <c r="W7" s="320">
        <v>2149</v>
      </c>
      <c r="X7" s="318">
        <v>105533</v>
      </c>
      <c r="Y7" s="319">
        <v>105884</v>
      </c>
      <c r="Z7" s="320">
        <v>105206</v>
      </c>
      <c r="AA7" s="318">
        <v>4938615</v>
      </c>
      <c r="AB7" s="319">
        <v>5153396</v>
      </c>
      <c r="AC7" s="320">
        <v>5311880</v>
      </c>
      <c r="AD7" s="51"/>
    </row>
    <row r="8" spans="1:30" ht="12" customHeight="1" x14ac:dyDescent="0.25">
      <c r="A8" s="980"/>
      <c r="B8" s="393" t="s">
        <v>79</v>
      </c>
      <c r="C8" s="335">
        <v>2.8885412135999999</v>
      </c>
      <c r="D8" s="336">
        <v>2.8669363697999999</v>
      </c>
      <c r="E8" s="302">
        <v>2.8773041284</v>
      </c>
      <c r="F8" s="335">
        <v>2.2388355336000001</v>
      </c>
      <c r="G8" s="336">
        <v>2.2143891925000001</v>
      </c>
      <c r="H8" s="302">
        <v>2.2010249821999999</v>
      </c>
      <c r="I8" s="335">
        <v>2.1036689310000001</v>
      </c>
      <c r="J8" s="336">
        <v>2.0648240981999999</v>
      </c>
      <c r="K8" s="302">
        <v>2.0369677215999999</v>
      </c>
      <c r="L8" s="335">
        <v>2.7115770087</v>
      </c>
      <c r="M8" s="336">
        <v>2.6606043311000001</v>
      </c>
      <c r="N8" s="302">
        <v>2.6245349267</v>
      </c>
      <c r="O8" s="335">
        <v>2.2303588111999999</v>
      </c>
      <c r="P8" s="336">
        <v>2.1787626232999999</v>
      </c>
      <c r="Q8" s="302">
        <v>2.1606163873000002</v>
      </c>
      <c r="R8" s="335">
        <v>2.5685338082000002</v>
      </c>
      <c r="S8" s="336">
        <v>2.5757457390999998</v>
      </c>
      <c r="T8" s="302">
        <v>2.4815064052000002</v>
      </c>
      <c r="U8" s="335">
        <v>2.3010156971</v>
      </c>
      <c r="V8" s="336">
        <v>2.2550930026999998</v>
      </c>
      <c r="W8" s="302">
        <v>2.4332247557</v>
      </c>
      <c r="X8" s="335">
        <v>2.5075758293999999</v>
      </c>
      <c r="Y8" s="336">
        <v>2.5166786293999999</v>
      </c>
      <c r="Z8" s="302">
        <v>2.5278691328999998</v>
      </c>
      <c r="AA8" s="335">
        <v>2.4456698891999999</v>
      </c>
      <c r="AB8" s="336">
        <v>2.4121377436999998</v>
      </c>
      <c r="AC8" s="302">
        <v>2.3945375271999998</v>
      </c>
      <c r="AD8" s="51"/>
    </row>
    <row r="9" spans="1:30" ht="12" customHeight="1" x14ac:dyDescent="0.25">
      <c r="A9" s="980"/>
      <c r="B9" s="240" t="s">
        <v>82</v>
      </c>
      <c r="C9" s="58">
        <v>5060.3596260000004</v>
      </c>
      <c r="D9" s="51">
        <v>5233.8486862</v>
      </c>
      <c r="E9" s="238">
        <v>5396.7198992000003</v>
      </c>
      <c r="F9" s="58">
        <v>4108.7453607999996</v>
      </c>
      <c r="G9" s="51">
        <v>4225.5473087</v>
      </c>
      <c r="H9" s="238">
        <v>4439.8742326000001</v>
      </c>
      <c r="I9" s="58">
        <v>4489.2587740999998</v>
      </c>
      <c r="J9" s="51">
        <v>4483.8992498999996</v>
      </c>
      <c r="K9" s="238">
        <v>4477.7838842000001</v>
      </c>
      <c r="L9" s="58">
        <v>5503.9826788999999</v>
      </c>
      <c r="M9" s="51">
        <v>5903.7076912000002</v>
      </c>
      <c r="N9" s="238">
        <v>6150.1190164</v>
      </c>
      <c r="O9" s="58">
        <v>6079.3550290000003</v>
      </c>
      <c r="P9" s="51">
        <v>5918.0053264999997</v>
      </c>
      <c r="Q9" s="238">
        <v>5882.1300388</v>
      </c>
      <c r="R9" s="58">
        <v>5064.3301009999996</v>
      </c>
      <c r="S9" s="51">
        <v>5613.3590285</v>
      </c>
      <c r="T9" s="238">
        <v>5638.6927747999998</v>
      </c>
      <c r="U9" s="58">
        <v>5455.5595032000001</v>
      </c>
      <c r="V9" s="51">
        <v>5652.7404194999999</v>
      </c>
      <c r="W9" s="238">
        <v>6268.7267081999998</v>
      </c>
      <c r="X9" s="58">
        <v>5137.2559275000003</v>
      </c>
      <c r="Y9" s="51">
        <v>5106.9003052999997</v>
      </c>
      <c r="Z9" s="238">
        <v>5463.0326811000004</v>
      </c>
      <c r="AA9" s="58">
        <v>4758.1769233000005</v>
      </c>
      <c r="AB9" s="51">
        <v>4859.4823403</v>
      </c>
      <c r="AC9" s="238">
        <v>4987.0606964999997</v>
      </c>
      <c r="AD9" s="51"/>
    </row>
    <row r="10" spans="1:30" ht="12" customHeight="1" x14ac:dyDescent="0.25">
      <c r="A10" s="981"/>
      <c r="B10" s="384" t="s">
        <v>77</v>
      </c>
      <c r="C10" s="110">
        <v>1751.8737839999999</v>
      </c>
      <c r="D10" s="40">
        <v>1825.5894135999999</v>
      </c>
      <c r="E10" s="109">
        <v>1875.6167782</v>
      </c>
      <c r="F10" s="110">
        <v>1835.2153604</v>
      </c>
      <c r="G10" s="40">
        <v>1908.2225126000001</v>
      </c>
      <c r="H10" s="109">
        <v>2017.1848428000001</v>
      </c>
      <c r="I10" s="110">
        <v>2134.0139164000002</v>
      </c>
      <c r="J10" s="40">
        <v>2171.5647613000001</v>
      </c>
      <c r="K10" s="109">
        <v>2198.2596173000002</v>
      </c>
      <c r="L10" s="110">
        <v>2029.808728</v>
      </c>
      <c r="M10" s="40">
        <v>2218.9348570000002</v>
      </c>
      <c r="N10" s="109">
        <v>2343.3176499000001</v>
      </c>
      <c r="O10" s="110">
        <v>2725.7295994000001</v>
      </c>
      <c r="P10" s="40">
        <v>2716.2230814999998</v>
      </c>
      <c r="Q10" s="109">
        <v>2722.4314660999999</v>
      </c>
      <c r="R10" s="110">
        <v>1971.6813089</v>
      </c>
      <c r="S10" s="40">
        <v>2179.3141082000002</v>
      </c>
      <c r="T10" s="109">
        <v>2272.2862061000001</v>
      </c>
      <c r="U10" s="110">
        <v>2370.9353700000001</v>
      </c>
      <c r="V10" s="40">
        <v>2506.6551193</v>
      </c>
      <c r="W10" s="109">
        <v>2576.3040153000002</v>
      </c>
      <c r="X10" s="110">
        <v>2048.6941480999999</v>
      </c>
      <c r="Y10" s="40">
        <v>2029.2222635999999</v>
      </c>
      <c r="Z10" s="109">
        <v>2161.1216380000001</v>
      </c>
      <c r="AA10" s="110">
        <v>1945.5515825</v>
      </c>
      <c r="AB10" s="40">
        <v>2014.5957057999999</v>
      </c>
      <c r="AC10" s="109">
        <v>2082.6822047000001</v>
      </c>
      <c r="AD10" s="51"/>
    </row>
    <row r="11" spans="1:30" ht="12" customHeight="1" x14ac:dyDescent="0.25">
      <c r="A11" s="979" t="s">
        <v>1516</v>
      </c>
      <c r="B11" s="240" t="s">
        <v>76</v>
      </c>
      <c r="C11" s="318">
        <v>99690</v>
      </c>
      <c r="D11" s="319">
        <v>101788</v>
      </c>
      <c r="E11" s="320">
        <v>118742</v>
      </c>
      <c r="F11" s="318">
        <v>89654</v>
      </c>
      <c r="G11" s="319">
        <v>89832</v>
      </c>
      <c r="H11" s="320">
        <v>86890</v>
      </c>
      <c r="I11" s="318">
        <v>261738</v>
      </c>
      <c r="J11" s="319">
        <v>279456</v>
      </c>
      <c r="K11" s="320">
        <v>292231</v>
      </c>
      <c r="L11" s="318">
        <v>69569</v>
      </c>
      <c r="M11" s="319">
        <v>64382</v>
      </c>
      <c r="N11" s="320">
        <v>63227</v>
      </c>
      <c r="O11" s="318">
        <v>112778</v>
      </c>
      <c r="P11" s="319">
        <v>118778</v>
      </c>
      <c r="Q11" s="320">
        <v>118429</v>
      </c>
      <c r="R11" s="318">
        <v>43216</v>
      </c>
      <c r="S11" s="319">
        <v>44676</v>
      </c>
      <c r="T11" s="320">
        <v>46263</v>
      </c>
      <c r="U11" s="318">
        <v>154699</v>
      </c>
      <c r="V11" s="319">
        <v>163444</v>
      </c>
      <c r="W11" s="320">
        <v>171715</v>
      </c>
      <c r="X11" s="318">
        <v>3101</v>
      </c>
      <c r="Y11" s="319">
        <v>3251</v>
      </c>
      <c r="Z11" s="320">
        <v>3305</v>
      </c>
      <c r="AA11" s="318">
        <v>834445</v>
      </c>
      <c r="AB11" s="319">
        <v>865607</v>
      </c>
      <c r="AC11" s="320">
        <v>900802</v>
      </c>
      <c r="AD11" s="51"/>
    </row>
    <row r="12" spans="1:30" ht="12" customHeight="1" x14ac:dyDescent="0.25">
      <c r="A12" s="980"/>
      <c r="B12" s="393" t="s">
        <v>79</v>
      </c>
      <c r="C12" s="335">
        <v>2.7458822348999998</v>
      </c>
      <c r="D12" s="336">
        <v>2.7229634142000001</v>
      </c>
      <c r="E12" s="302">
        <v>2.7004261340000002</v>
      </c>
      <c r="F12" s="335">
        <v>2.3806076694999998</v>
      </c>
      <c r="G12" s="336">
        <v>2.4403664618000001</v>
      </c>
      <c r="H12" s="302">
        <v>2.4699735297999998</v>
      </c>
      <c r="I12" s="335">
        <v>2.2638936646999999</v>
      </c>
      <c r="J12" s="336">
        <v>2.1746965533</v>
      </c>
      <c r="K12" s="302">
        <v>2.1505589756000001</v>
      </c>
      <c r="L12" s="335">
        <v>2.7965760612000001</v>
      </c>
      <c r="M12" s="336">
        <v>2.7499767016000001</v>
      </c>
      <c r="N12" s="302">
        <v>2.7645467917</v>
      </c>
      <c r="O12" s="335">
        <v>2.2102094380000001</v>
      </c>
      <c r="P12" s="336">
        <v>2.0994965398000001</v>
      </c>
      <c r="Q12" s="302">
        <v>2.1324168911000001</v>
      </c>
      <c r="R12" s="335">
        <v>2.9458996667999999</v>
      </c>
      <c r="S12" s="336">
        <v>2.8192989525000001</v>
      </c>
      <c r="T12" s="302">
        <v>2.8928733544999998</v>
      </c>
      <c r="U12" s="335">
        <v>1.9697670961</v>
      </c>
      <c r="V12" s="336">
        <v>1.9227197083000001</v>
      </c>
      <c r="W12" s="302">
        <v>1.8782284599000001</v>
      </c>
      <c r="X12" s="335">
        <v>4.5414382457000002</v>
      </c>
      <c r="Y12" s="336">
        <v>4.5244540140999998</v>
      </c>
      <c r="Z12" s="302">
        <v>4.4257186082000004</v>
      </c>
      <c r="AA12" s="335">
        <v>2.3604275896</v>
      </c>
      <c r="AB12" s="336">
        <v>2.2937245193</v>
      </c>
      <c r="AC12" s="302">
        <v>2.2891201396</v>
      </c>
      <c r="AD12" s="51"/>
    </row>
    <row r="13" spans="1:30" ht="12" customHeight="1" x14ac:dyDescent="0.25">
      <c r="A13" s="980"/>
      <c r="B13" s="240" t="s">
        <v>82</v>
      </c>
      <c r="C13" s="58">
        <v>5626.2798921000003</v>
      </c>
      <c r="D13" s="51">
        <v>5763.9520021999997</v>
      </c>
      <c r="E13" s="238">
        <v>6048.4051999000003</v>
      </c>
      <c r="F13" s="58">
        <v>4950.5120864999999</v>
      </c>
      <c r="G13" s="51">
        <v>5281.2862039000001</v>
      </c>
      <c r="H13" s="238">
        <v>5738.0991224999998</v>
      </c>
      <c r="I13" s="58">
        <v>4712.8713251999998</v>
      </c>
      <c r="J13" s="51">
        <v>4680.3404904999998</v>
      </c>
      <c r="K13" s="238">
        <v>4801.7393675000003</v>
      </c>
      <c r="L13" s="58">
        <v>6168.0082400000001</v>
      </c>
      <c r="M13" s="51">
        <v>6659.7748150999996</v>
      </c>
      <c r="N13" s="238">
        <v>7347.1708386</v>
      </c>
      <c r="O13" s="58">
        <v>5771.8138478000001</v>
      </c>
      <c r="P13" s="51">
        <v>5512.1272634999996</v>
      </c>
      <c r="Q13" s="238">
        <v>5799.5540713999999</v>
      </c>
      <c r="R13" s="58">
        <v>5768.2747165000001</v>
      </c>
      <c r="S13" s="51">
        <v>6044.4501614999999</v>
      </c>
      <c r="T13" s="238">
        <v>6473.2551167000001</v>
      </c>
      <c r="U13" s="58">
        <v>3640.4052244</v>
      </c>
      <c r="V13" s="51">
        <v>3669.3460101999999</v>
      </c>
      <c r="W13" s="238">
        <v>3662.4784427</v>
      </c>
      <c r="X13" s="58">
        <v>11707.834134000001</v>
      </c>
      <c r="Y13" s="51">
        <v>12243.284136</v>
      </c>
      <c r="Z13" s="238">
        <v>12916.214669999999</v>
      </c>
      <c r="AA13" s="58">
        <v>4993.7924691999997</v>
      </c>
      <c r="AB13" s="51">
        <v>5039.4062390999998</v>
      </c>
      <c r="AC13" s="238">
        <v>5264.6841332000004</v>
      </c>
      <c r="AD13" s="51"/>
    </row>
    <row r="14" spans="1:30" ht="12" customHeight="1" x14ac:dyDescent="0.25">
      <c r="A14" s="981"/>
      <c r="B14" s="383" t="s">
        <v>77</v>
      </c>
      <c r="C14" s="96">
        <v>2048.9880521999999</v>
      </c>
      <c r="D14" s="97">
        <v>2116.7937741000001</v>
      </c>
      <c r="E14" s="98">
        <v>2239.7965727999999</v>
      </c>
      <c r="F14" s="96">
        <v>2079.5161462000001</v>
      </c>
      <c r="G14" s="97">
        <v>2164.1365289</v>
      </c>
      <c r="H14" s="98">
        <v>2323.1419501</v>
      </c>
      <c r="I14" s="96">
        <v>2081.7547214000001</v>
      </c>
      <c r="J14" s="97">
        <v>2152.1809483000002</v>
      </c>
      <c r="K14" s="98">
        <v>2232.7866485</v>
      </c>
      <c r="L14" s="96">
        <v>2205.5571187999999</v>
      </c>
      <c r="M14" s="97">
        <v>2421.7568139</v>
      </c>
      <c r="N14" s="98">
        <v>2657.6402542999999</v>
      </c>
      <c r="O14" s="96">
        <v>2611.4329929999999</v>
      </c>
      <c r="P14" s="97">
        <v>2625.4519400999998</v>
      </c>
      <c r="Q14" s="98">
        <v>2719.7093098999999</v>
      </c>
      <c r="R14" s="96">
        <v>1958.0689666999999</v>
      </c>
      <c r="S14" s="97">
        <v>2143.9550269000001</v>
      </c>
      <c r="T14" s="98">
        <v>2237.6558955</v>
      </c>
      <c r="U14" s="96">
        <v>1848.1399306000001</v>
      </c>
      <c r="V14" s="97">
        <v>1908.4144165</v>
      </c>
      <c r="W14" s="98">
        <v>1949.9642991999999</v>
      </c>
      <c r="X14" s="96">
        <v>2578.0013951999999</v>
      </c>
      <c r="Y14" s="97">
        <v>2706.0246602000002</v>
      </c>
      <c r="Z14" s="98">
        <v>2918.4446217999998</v>
      </c>
      <c r="AA14" s="96">
        <v>2115.6304439</v>
      </c>
      <c r="AB14" s="97">
        <v>2197.0407504</v>
      </c>
      <c r="AC14" s="98">
        <v>2299.8723580000001</v>
      </c>
      <c r="AD14" s="51"/>
    </row>
    <row r="15" spans="1:30" ht="12" customHeight="1" x14ac:dyDescent="0.25">
      <c r="A15" s="967" t="s">
        <v>39</v>
      </c>
      <c r="B15" s="325" t="s">
        <v>76</v>
      </c>
      <c r="C15" s="58">
        <v>1589586</v>
      </c>
      <c r="D15" s="51">
        <v>1635573</v>
      </c>
      <c r="E15" s="238">
        <v>1663415</v>
      </c>
      <c r="F15" s="58">
        <v>1607259</v>
      </c>
      <c r="G15" s="51">
        <v>1675397</v>
      </c>
      <c r="H15" s="238">
        <v>1724577</v>
      </c>
      <c r="I15" s="58">
        <v>1307683</v>
      </c>
      <c r="J15" s="51">
        <v>1400536</v>
      </c>
      <c r="K15" s="238">
        <v>1478969</v>
      </c>
      <c r="L15" s="58">
        <v>376885</v>
      </c>
      <c r="M15" s="51">
        <v>379772</v>
      </c>
      <c r="N15" s="238">
        <v>387907</v>
      </c>
      <c r="O15" s="58">
        <v>508808</v>
      </c>
      <c r="P15" s="51">
        <v>531409</v>
      </c>
      <c r="Q15" s="238">
        <v>547445</v>
      </c>
      <c r="R15" s="58">
        <v>117340</v>
      </c>
      <c r="S15" s="51">
        <v>121479</v>
      </c>
      <c r="T15" s="238">
        <v>127994</v>
      </c>
      <c r="U15" s="58">
        <v>156865</v>
      </c>
      <c r="V15" s="51">
        <v>165702</v>
      </c>
      <c r="W15" s="238">
        <v>173864</v>
      </c>
      <c r="X15" s="58">
        <v>108634</v>
      </c>
      <c r="Y15" s="51">
        <v>109135</v>
      </c>
      <c r="Z15" s="238">
        <v>108511</v>
      </c>
      <c r="AA15" s="58">
        <v>5773060</v>
      </c>
      <c r="AB15" s="51">
        <v>6019003</v>
      </c>
      <c r="AC15" s="238">
        <v>6212682</v>
      </c>
      <c r="AD15" s="51"/>
    </row>
    <row r="16" spans="1:30" ht="12" customHeight="1" x14ac:dyDescent="0.25">
      <c r="A16" s="967"/>
      <c r="B16" s="393" t="s">
        <v>79</v>
      </c>
      <c r="C16" s="335">
        <v>2.8795944353</v>
      </c>
      <c r="D16" s="336">
        <v>2.8579763789000001</v>
      </c>
      <c r="E16" s="302">
        <v>2.8646777864000001</v>
      </c>
      <c r="F16" s="335">
        <v>2.2467436797999998</v>
      </c>
      <c r="G16" s="336">
        <v>2.2265057176999998</v>
      </c>
      <c r="H16" s="302">
        <v>2.2145755162</v>
      </c>
      <c r="I16" s="335">
        <v>2.1357385544</v>
      </c>
      <c r="J16" s="336">
        <v>2.0867475024000002</v>
      </c>
      <c r="K16" s="302">
        <v>2.0594123339000001</v>
      </c>
      <c r="L16" s="335">
        <v>2.7272669382000001</v>
      </c>
      <c r="M16" s="336">
        <v>2.6757554532999999</v>
      </c>
      <c r="N16" s="302">
        <v>2.6473561962000001</v>
      </c>
      <c r="O16" s="335">
        <v>2.2258926745999998</v>
      </c>
      <c r="P16" s="336">
        <v>2.1610454470999998</v>
      </c>
      <c r="Q16" s="302">
        <v>2.1545159788000001</v>
      </c>
      <c r="R16" s="335">
        <v>2.7075166184000001</v>
      </c>
      <c r="S16" s="336">
        <v>2.6653166390999998</v>
      </c>
      <c r="T16" s="302">
        <v>2.6301936027999999</v>
      </c>
      <c r="U16" s="335">
        <v>1.9743409938000001</v>
      </c>
      <c r="V16" s="336">
        <v>1.9272489167</v>
      </c>
      <c r="W16" s="302">
        <v>1.8850883449</v>
      </c>
      <c r="X16" s="335">
        <v>2.5656332272000002</v>
      </c>
      <c r="Y16" s="336">
        <v>2.5764878362000001</v>
      </c>
      <c r="Z16" s="302">
        <v>2.5856733419000002</v>
      </c>
      <c r="AA16" s="335">
        <v>2.4333488652000002</v>
      </c>
      <c r="AB16" s="336">
        <v>2.3951084589999998</v>
      </c>
      <c r="AC16" s="302">
        <v>2.379252632</v>
      </c>
      <c r="AD16" s="51"/>
    </row>
    <row r="17" spans="1:30" ht="12" customHeight="1" x14ac:dyDescent="0.25">
      <c r="A17" s="967"/>
      <c r="B17" s="240" t="s">
        <v>82</v>
      </c>
      <c r="C17" s="58">
        <v>5095.8510001000004</v>
      </c>
      <c r="D17" s="51">
        <v>5266.8390548999996</v>
      </c>
      <c r="E17" s="238">
        <v>5443.2401097000002</v>
      </c>
      <c r="F17" s="58">
        <v>4155.6996811999998</v>
      </c>
      <c r="G17" s="51">
        <v>4282.1542719999998</v>
      </c>
      <c r="H17" s="238">
        <v>4505.2831767999996</v>
      </c>
      <c r="I17" s="58">
        <v>4534.0157234999997</v>
      </c>
      <c r="J17" s="51">
        <v>4523.0961596999996</v>
      </c>
      <c r="K17" s="238">
        <v>4541.7945799999998</v>
      </c>
      <c r="L17" s="58">
        <v>5626.5548011000001</v>
      </c>
      <c r="M17" s="51">
        <v>6031.8822632000001</v>
      </c>
      <c r="N17" s="238">
        <v>6345.2327821999997</v>
      </c>
      <c r="O17" s="58">
        <v>6011.188099</v>
      </c>
      <c r="P17" s="51">
        <v>5827.2854016000001</v>
      </c>
      <c r="Q17" s="238">
        <v>5864.2663462</v>
      </c>
      <c r="R17" s="58">
        <v>5323.5909711000004</v>
      </c>
      <c r="S17" s="51">
        <v>5771.9002369</v>
      </c>
      <c r="T17" s="238">
        <v>5940.3425211000003</v>
      </c>
      <c r="U17" s="58">
        <v>3665.4689681999998</v>
      </c>
      <c r="V17" s="51">
        <v>3696.3734725999998</v>
      </c>
      <c r="W17" s="238">
        <v>3694.6922853000001</v>
      </c>
      <c r="X17" s="58">
        <v>5324.8156510999997</v>
      </c>
      <c r="Y17" s="51">
        <v>5319.484571</v>
      </c>
      <c r="Z17" s="238">
        <v>5690.0397722999996</v>
      </c>
      <c r="AA17" s="58">
        <v>4792.2330763</v>
      </c>
      <c r="AB17" s="51">
        <v>4885.3576199999998</v>
      </c>
      <c r="AC17" s="238">
        <v>5027.3144462999999</v>
      </c>
      <c r="AD17" s="51"/>
    </row>
    <row r="18" spans="1:30" ht="12" customHeight="1" x14ac:dyDescent="0.25">
      <c r="A18" s="968"/>
      <c r="B18" s="384" t="s">
        <v>77</v>
      </c>
      <c r="C18" s="96">
        <v>1769.6419112999999</v>
      </c>
      <c r="D18" s="97">
        <v>1842.8560480000001</v>
      </c>
      <c r="E18" s="98">
        <v>1900.1229860999999</v>
      </c>
      <c r="F18" s="96">
        <v>1849.6545550000001</v>
      </c>
      <c r="G18" s="97">
        <v>1923.2621942000001</v>
      </c>
      <c r="H18" s="98">
        <v>2034.3777594999999</v>
      </c>
      <c r="I18" s="96">
        <v>2122.9263827</v>
      </c>
      <c r="J18" s="97">
        <v>2167.5339994999999</v>
      </c>
      <c r="K18" s="98">
        <v>2205.3837910000002</v>
      </c>
      <c r="L18" s="96">
        <v>2063.0744728999998</v>
      </c>
      <c r="M18" s="97">
        <v>2254.2726226</v>
      </c>
      <c r="N18" s="98">
        <v>2396.8186795000001</v>
      </c>
      <c r="O18" s="96">
        <v>2700.5740965999998</v>
      </c>
      <c r="P18" s="97">
        <v>2696.5121948000001</v>
      </c>
      <c r="Q18" s="98">
        <v>2721.8486211999998</v>
      </c>
      <c r="R18" s="96">
        <v>1966.2265173000001</v>
      </c>
      <c r="S18" s="97">
        <v>2165.5589254000001</v>
      </c>
      <c r="T18" s="98">
        <v>2258.5191123</v>
      </c>
      <c r="U18" s="96">
        <v>1856.5531383</v>
      </c>
      <c r="V18" s="97">
        <v>1917.9533274</v>
      </c>
      <c r="W18" s="98">
        <v>1959.9570997000001</v>
      </c>
      <c r="X18" s="96">
        <v>2075.4391526999998</v>
      </c>
      <c r="Y18" s="97">
        <v>2064.6263088999999</v>
      </c>
      <c r="Z18" s="98">
        <v>2200.6027134999999</v>
      </c>
      <c r="AA18" s="96">
        <v>1969.3982825999999</v>
      </c>
      <c r="AB18" s="97">
        <v>2039.7229201</v>
      </c>
      <c r="AC18" s="98">
        <v>2112.9805127999998</v>
      </c>
      <c r="AD18" s="51"/>
    </row>
  </sheetData>
  <mergeCells count="13">
    <mergeCell ref="A15:A18"/>
    <mergeCell ref="C4:AC4"/>
    <mergeCell ref="A7:A10"/>
    <mergeCell ref="A11:A14"/>
    <mergeCell ref="O5:Q5"/>
    <mergeCell ref="L5:N5"/>
    <mergeCell ref="I5:K5"/>
    <mergeCell ref="F5:H5"/>
    <mergeCell ref="C5:E5"/>
    <mergeCell ref="AA5:AC5"/>
    <mergeCell ref="X5:Z5"/>
    <mergeCell ref="U5:W5"/>
    <mergeCell ref="R5:T5"/>
  </mergeCells>
  <conditionalFormatting sqref="C4">
    <cfRule type="expression" dxfId="209" priority="29">
      <formula>(C1+1)&lt;=(9*rounds_bucket)</formula>
    </cfRule>
  </conditionalFormatting>
  <conditionalFormatting sqref="C1:AC1">
    <cfRule type="expression" dxfId="208" priority="28">
      <formula>(C1+1)&gt;(9*rounds_bucket)</formula>
    </cfRule>
  </conditionalFormatting>
  <conditionalFormatting sqref="C10:E10">
    <cfRule type="expression" dxfId="207" priority="27">
      <formula>(C1+1)&lt;=(9*rounds_bucket)</formula>
    </cfRule>
  </conditionalFormatting>
  <conditionalFormatting sqref="C14:E14">
    <cfRule type="expression" dxfId="206" priority="26">
      <formula>(C1+1)&lt;=(9*rounds_bucket)</formula>
    </cfRule>
  </conditionalFormatting>
  <conditionalFormatting sqref="C18:E18">
    <cfRule type="expression" dxfId="205" priority="25">
      <formula>(C12+1)&lt;=(9*rounds_bucket)</formula>
    </cfRule>
  </conditionalFormatting>
  <conditionalFormatting sqref="F10:H10">
    <cfRule type="expression" dxfId="204" priority="24">
      <formula>(F1+1)&lt;=(9*rounds_bucket)</formula>
    </cfRule>
  </conditionalFormatting>
  <conditionalFormatting sqref="F14:H14">
    <cfRule type="expression" dxfId="203" priority="23">
      <formula>(F1+1)&lt;=(9*rounds_bucket)</formula>
    </cfRule>
  </conditionalFormatting>
  <conditionalFormatting sqref="F18:H18">
    <cfRule type="expression" dxfId="202" priority="22">
      <formula>(F12+1)&lt;=(9*rounds_bucket)</formula>
    </cfRule>
  </conditionalFormatting>
  <conditionalFormatting sqref="I10:K10">
    <cfRule type="expression" dxfId="201" priority="21">
      <formula>(I1+1)&lt;=(9*rounds_bucket)</formula>
    </cfRule>
  </conditionalFormatting>
  <conditionalFormatting sqref="I14:K14">
    <cfRule type="expression" dxfId="200" priority="20">
      <formula>(I1+1)&lt;=(9*rounds_bucket)</formula>
    </cfRule>
  </conditionalFormatting>
  <conditionalFormatting sqref="I18:K18">
    <cfRule type="expression" dxfId="199" priority="19">
      <formula>(I12+1)&lt;=(9*rounds_bucket)</formula>
    </cfRule>
  </conditionalFormatting>
  <conditionalFormatting sqref="L10:N10">
    <cfRule type="expression" dxfId="198" priority="18">
      <formula>(L1+1)&lt;=(9*rounds_bucket)</formula>
    </cfRule>
  </conditionalFormatting>
  <conditionalFormatting sqref="L14:N14">
    <cfRule type="expression" dxfId="197" priority="17">
      <formula>(L1+1)&lt;=(9*rounds_bucket)</formula>
    </cfRule>
  </conditionalFormatting>
  <conditionalFormatting sqref="L18:N18">
    <cfRule type="expression" dxfId="196" priority="16">
      <formula>(L12+1)&lt;=(9*rounds_bucket)</formula>
    </cfRule>
  </conditionalFormatting>
  <conditionalFormatting sqref="O10:Q10">
    <cfRule type="expression" dxfId="195" priority="15">
      <formula>(O1+1)&lt;=(9*rounds_bucket)</formula>
    </cfRule>
  </conditionalFormatting>
  <conditionalFormatting sqref="O14:Q14">
    <cfRule type="expression" dxfId="194" priority="14">
      <formula>(O1+1)&lt;=(9*rounds_bucket)</formula>
    </cfRule>
  </conditionalFormatting>
  <conditionalFormatting sqref="O18:Q18">
    <cfRule type="expression" dxfId="193" priority="13">
      <formula>(O12+1)&lt;=(9*rounds_bucket)</formula>
    </cfRule>
  </conditionalFormatting>
  <conditionalFormatting sqref="R10:T10">
    <cfRule type="expression" dxfId="192" priority="12">
      <formula>(R1+1)&lt;=(9*rounds_bucket)</formula>
    </cfRule>
  </conditionalFormatting>
  <conditionalFormatting sqref="R14:T14">
    <cfRule type="expression" dxfId="191" priority="11">
      <formula>(R1+1)&lt;=(9*rounds_bucket)</formula>
    </cfRule>
  </conditionalFormatting>
  <conditionalFormatting sqref="R18:T18">
    <cfRule type="expression" dxfId="190" priority="10">
      <formula>(R12+1)&lt;=(9*rounds_bucket)</formula>
    </cfRule>
  </conditionalFormatting>
  <conditionalFormatting sqref="U10:W10">
    <cfRule type="expression" dxfId="189" priority="9">
      <formula>(U1+1)&lt;=(9*rounds_bucket)</formula>
    </cfRule>
  </conditionalFormatting>
  <conditionalFormatting sqref="U14:W14">
    <cfRule type="expression" dxfId="188" priority="8">
      <formula>(U1+1)&lt;=(9*rounds_bucket)</formula>
    </cfRule>
  </conditionalFormatting>
  <conditionalFormatting sqref="U18:W18">
    <cfRule type="expression" dxfId="187" priority="7">
      <formula>(U12+1)&lt;=(9*rounds_bucket)</formula>
    </cfRule>
  </conditionalFormatting>
  <conditionalFormatting sqref="X10:Z10">
    <cfRule type="expression" dxfId="186" priority="6">
      <formula>(X1+1)&lt;=(9*rounds_bucket)</formula>
    </cfRule>
  </conditionalFormatting>
  <conditionalFormatting sqref="X14:Z14">
    <cfRule type="expression" dxfId="185" priority="5">
      <formula>(X1+1)&lt;=(9*rounds_bucket)</formula>
    </cfRule>
  </conditionalFormatting>
  <conditionalFormatting sqref="X18:Z18">
    <cfRule type="expression" dxfId="184" priority="4">
      <formula>(X12+1)&lt;=(9*rounds_bucket)</formula>
    </cfRule>
  </conditionalFormatting>
  <conditionalFormatting sqref="AA10:AC10">
    <cfRule type="expression" dxfId="183" priority="3">
      <formula>(AA1+1)&lt;=(9*rounds_bucket)</formula>
    </cfRule>
  </conditionalFormatting>
  <conditionalFormatting sqref="AA14:AC14">
    <cfRule type="expression" dxfId="182" priority="2">
      <formula>(AA1+1)&lt;=(9*rounds_bucket)</formula>
    </cfRule>
  </conditionalFormatting>
  <conditionalFormatting sqref="AA18:AC18">
    <cfRule type="expression" dxfId="181" priority="1">
      <formula>(AA12+1)&lt;=(9*rounds_bucket)</formula>
    </cfRule>
  </conditionalFormatting>
  <pageMargins left="0.39370078740157483" right="0.39370078740157483" top="0.51181102362204722" bottom="0.39370078740157483" header="0.31496062992125984" footer="0.31496062992125984"/>
  <pageSetup paperSize="9" scale="45" pageOrder="overThenDown"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V97"/>
  <sheetViews>
    <sheetView showGridLines="0" topLeftCell="A4" zoomScale="70" zoomScaleNormal="70" zoomScaleSheetLayoutView="80" workbookViewId="0">
      <pane xSplit="4" ySplit="4" topLeftCell="E8" activePane="bottomRight" state="frozen"/>
      <selection pane="topRight"/>
      <selection pane="bottomLeft"/>
      <selection pane="bottomRight"/>
    </sheetView>
  </sheetViews>
  <sheetFormatPr defaultColWidth="9.1796875" defaultRowHeight="11.5" x14ac:dyDescent="0.25"/>
  <cols>
    <col min="1" max="1" width="4.1796875" style="359" customWidth="1"/>
    <col min="2" max="2" width="19.453125" style="234" customWidth="1"/>
    <col min="3" max="3" width="16.26953125" style="234" customWidth="1"/>
    <col min="4" max="4" width="21" style="234" customWidth="1"/>
    <col min="5" max="5" width="16.453125" style="234" customWidth="1"/>
    <col min="6" max="6" width="11.81640625" style="234" customWidth="1"/>
    <col min="7" max="8" width="13.81640625" style="234" bestFit="1" customWidth="1"/>
    <col min="9" max="9" width="16.54296875" style="234" bestFit="1" customWidth="1"/>
    <col min="10" max="10" width="13.453125" style="234" customWidth="1"/>
    <col min="11" max="11" width="17.453125" style="234" bestFit="1" customWidth="1"/>
    <col min="12" max="12" width="17.1796875" style="234" bestFit="1" customWidth="1"/>
    <col min="13" max="13" width="17.453125" style="234" bestFit="1" customWidth="1"/>
    <col min="14" max="14" width="8.7265625" style="234" bestFit="1" customWidth="1"/>
    <col min="15" max="17" width="11" style="234" customWidth="1"/>
    <col min="18" max="18" width="2.54296875" style="234" customWidth="1"/>
    <col min="19" max="19" width="9.26953125" style="234" bestFit="1" customWidth="1"/>
    <col min="20" max="20" width="11.54296875" style="234" customWidth="1"/>
    <col min="21" max="22" width="14.1796875" style="234" customWidth="1"/>
    <col min="23" max="23" width="11.81640625" style="234" customWidth="1"/>
    <col min="24" max="16384" width="9.1796875" style="234"/>
  </cols>
  <sheetData>
    <row r="1" spans="1:22" s="359" customFormat="1" ht="14.5" x14ac:dyDescent="0.35">
      <c r="E1" s="359">
        <v>0</v>
      </c>
      <c r="F1" s="359">
        <v>1</v>
      </c>
      <c r="G1" s="359">
        <v>2</v>
      </c>
      <c r="H1" s="359">
        <v>3</v>
      </c>
      <c r="I1" s="359">
        <v>4</v>
      </c>
      <c r="J1" s="359">
        <v>5</v>
      </c>
      <c r="K1" s="359">
        <v>6</v>
      </c>
      <c r="L1" s="359">
        <v>7</v>
      </c>
      <c r="M1" s="359">
        <v>8</v>
      </c>
      <c r="N1" s="776"/>
      <c r="O1" s="359">
        <v>9</v>
      </c>
      <c r="P1" s="359">
        <v>10</v>
      </c>
      <c r="Q1" s="359">
        <v>11</v>
      </c>
      <c r="S1" s="359">
        <v>0</v>
      </c>
      <c r="T1" s="359">
        <v>1</v>
      </c>
      <c r="U1" s="359">
        <v>2</v>
      </c>
      <c r="V1" s="359">
        <v>3</v>
      </c>
    </row>
    <row r="2" spans="1:22" ht="14.5" x14ac:dyDescent="0.35">
      <c r="A2" s="359">
        <f>'4 Acute by Jurisdiction'!A2+9</f>
        <v>13</v>
      </c>
      <c r="N2" s="167"/>
    </row>
    <row r="3" spans="1:22" ht="14.5" x14ac:dyDescent="0.35">
      <c r="B3" s="232" t="e">
        <f>"Appendix "&amp;A2&amp;". NHCDC "&amp;first_round&amp;IF(INT(rounds_bucket)&gt;1," to "&amp;RIGHT(last_round,2),"")&amp;" Emergency Department by jurisdiction "</f>
        <v>#NAME?</v>
      </c>
      <c r="D3" s="232"/>
      <c r="F3" s="232"/>
      <c r="G3" s="232"/>
      <c r="H3" s="232"/>
      <c r="I3" s="232"/>
      <c r="J3" s="232"/>
      <c r="K3" s="232"/>
      <c r="L3" s="232"/>
      <c r="M3" s="232"/>
      <c r="N3" s="167"/>
      <c r="O3" s="232"/>
      <c r="P3" s="232"/>
      <c r="Q3" s="232"/>
      <c r="S3" s="232"/>
    </row>
    <row r="4" spans="1:22" ht="14.5" x14ac:dyDescent="0.35">
      <c r="B4" s="232"/>
      <c r="C4" s="232"/>
      <c r="D4" s="232"/>
      <c r="E4" s="232"/>
      <c r="F4" s="232"/>
      <c r="G4" s="232"/>
      <c r="H4" s="232"/>
      <c r="I4" s="232"/>
      <c r="J4" s="232"/>
      <c r="K4" s="232"/>
      <c r="L4" s="232"/>
      <c r="M4" s="232"/>
      <c r="N4" s="167"/>
      <c r="O4" s="232"/>
      <c r="P4" s="232"/>
      <c r="Q4" s="232"/>
    </row>
    <row r="5" spans="1:22" ht="15" customHeight="1" x14ac:dyDescent="0.35">
      <c r="E5" s="938" t="s">
        <v>39</v>
      </c>
      <c r="F5" s="939"/>
      <c r="G5" s="939"/>
      <c r="H5" s="939"/>
      <c r="I5" s="939"/>
      <c r="J5" s="939"/>
      <c r="K5" s="939"/>
      <c r="L5" s="939"/>
      <c r="M5" s="940"/>
      <c r="N5" s="167"/>
      <c r="O5" s="938" t="s">
        <v>470</v>
      </c>
      <c r="P5" s="939"/>
      <c r="Q5" s="940"/>
      <c r="S5" s="987" t="s">
        <v>2847</v>
      </c>
      <c r="T5" s="988"/>
      <c r="U5" s="988"/>
      <c r="V5" s="989"/>
    </row>
    <row r="6" spans="1:22" ht="24" customHeight="1" x14ac:dyDescent="0.35">
      <c r="B6" s="167"/>
      <c r="C6" s="167"/>
      <c r="D6" s="167"/>
      <c r="E6" s="990" t="s">
        <v>2848</v>
      </c>
      <c r="F6" s="991"/>
      <c r="G6" s="992"/>
      <c r="H6" s="910" t="s">
        <v>2849</v>
      </c>
      <c r="I6" s="993"/>
      <c r="J6" s="994"/>
      <c r="K6" s="990" t="s">
        <v>43</v>
      </c>
      <c r="L6" s="991"/>
      <c r="M6" s="992"/>
      <c r="N6" s="167"/>
      <c r="O6" s="990" t="s">
        <v>2850</v>
      </c>
      <c r="P6" s="991"/>
      <c r="Q6" s="992"/>
      <c r="S6" s="995" t="s">
        <v>41</v>
      </c>
      <c r="T6" s="976" t="s">
        <v>45</v>
      </c>
      <c r="U6" s="976" t="s">
        <v>46</v>
      </c>
      <c r="V6" s="992" t="s">
        <v>47</v>
      </c>
    </row>
    <row r="7" spans="1:22" s="232" customFormat="1" ht="14.5" x14ac:dyDescent="0.35">
      <c r="A7" s="660"/>
      <c r="B7" s="415" t="s">
        <v>2767</v>
      </c>
      <c r="C7" s="415" t="s">
        <v>349</v>
      </c>
      <c r="D7" s="415" t="s">
        <v>33</v>
      </c>
      <c r="E7" s="416" t="s">
        <v>29</v>
      </c>
      <c r="F7" s="417" t="s">
        <v>30</v>
      </c>
      <c r="G7" s="418" t="s">
        <v>31</v>
      </c>
      <c r="H7" s="416" t="s">
        <v>29</v>
      </c>
      <c r="I7" s="417" t="s">
        <v>30</v>
      </c>
      <c r="J7" s="418" t="s">
        <v>31</v>
      </c>
      <c r="K7" s="416" t="s">
        <v>29</v>
      </c>
      <c r="L7" s="417" t="s">
        <v>30</v>
      </c>
      <c r="M7" s="418" t="s">
        <v>31</v>
      </c>
      <c r="N7" s="167"/>
      <c r="O7" s="416" t="s">
        <v>29</v>
      </c>
      <c r="P7" s="417" t="s">
        <v>30</v>
      </c>
      <c r="Q7" s="418" t="s">
        <v>31</v>
      </c>
      <c r="S7" s="996"/>
      <c r="T7" s="978"/>
      <c r="U7" s="978"/>
      <c r="V7" s="997"/>
    </row>
    <row r="8" spans="1:22" ht="14.5" x14ac:dyDescent="0.35">
      <c r="A8" s="359">
        <v>1</v>
      </c>
      <c r="B8" s="982" t="s">
        <v>2751</v>
      </c>
      <c r="C8" s="984" t="s">
        <v>2752</v>
      </c>
      <c r="D8" s="321" t="s">
        <v>2</v>
      </c>
      <c r="E8" s="718">
        <v>74</v>
      </c>
      <c r="F8" s="718">
        <v>74</v>
      </c>
      <c r="G8" s="718">
        <v>74</v>
      </c>
      <c r="H8" s="718">
        <v>680404</v>
      </c>
      <c r="I8" s="718">
        <v>706663</v>
      </c>
      <c r="J8" s="718">
        <v>723075</v>
      </c>
      <c r="K8" s="718">
        <v>628454944.13</v>
      </c>
      <c r="L8" s="718">
        <v>676593732.87</v>
      </c>
      <c r="M8" s="719">
        <v>709084437.39999998</v>
      </c>
      <c r="N8" s="167"/>
      <c r="O8" s="318">
        <v>923.64969066907304</v>
      </c>
      <c r="P8" s="319">
        <v>957.44892950387953</v>
      </c>
      <c r="Q8" s="320">
        <v>980.65129813643114</v>
      </c>
      <c r="S8" s="351">
        <v>0</v>
      </c>
      <c r="T8" s="395">
        <v>2.3224648807140147</v>
      </c>
      <c r="U8" s="395">
        <v>4.8020995394355337</v>
      </c>
      <c r="V8" s="396">
        <v>2.4233531332657376</v>
      </c>
    </row>
    <row r="9" spans="1:22" ht="14.5" x14ac:dyDescent="0.35">
      <c r="B9" s="983"/>
      <c r="C9" s="983"/>
      <c r="D9" s="299" t="s">
        <v>3</v>
      </c>
      <c r="E9" s="720">
        <v>38</v>
      </c>
      <c r="F9" s="720">
        <v>38</v>
      </c>
      <c r="G9" s="720">
        <v>38</v>
      </c>
      <c r="H9" s="720">
        <v>608072</v>
      </c>
      <c r="I9" s="720">
        <v>637664</v>
      </c>
      <c r="J9" s="720">
        <v>664194</v>
      </c>
      <c r="K9" s="720">
        <v>552213827.54999995</v>
      </c>
      <c r="L9" s="720">
        <v>615101583.86000001</v>
      </c>
      <c r="M9" s="721">
        <v>685135168.38999999</v>
      </c>
      <c r="N9" s="167"/>
      <c r="O9" s="58">
        <v>908.13888412885308</v>
      </c>
      <c r="P9" s="51">
        <v>964.6170771127114</v>
      </c>
      <c r="Q9" s="238">
        <v>1031.5286925055029</v>
      </c>
      <c r="S9" s="394">
        <v>0</v>
      </c>
      <c r="T9" s="395">
        <v>4.1604983188638478</v>
      </c>
      <c r="U9" s="395">
        <v>11.385694065443985</v>
      </c>
      <c r="V9" s="396">
        <v>6.9365986753076259</v>
      </c>
    </row>
    <row r="10" spans="1:22" ht="14.5" x14ac:dyDescent="0.35">
      <c r="B10" s="983"/>
      <c r="C10" s="983"/>
      <c r="D10" s="299" t="s">
        <v>32</v>
      </c>
      <c r="E10" s="720">
        <v>95</v>
      </c>
      <c r="F10" s="720">
        <v>102</v>
      </c>
      <c r="G10" s="720">
        <v>100</v>
      </c>
      <c r="H10" s="720">
        <v>567333</v>
      </c>
      <c r="I10" s="720">
        <v>583605</v>
      </c>
      <c r="J10" s="720">
        <v>632620</v>
      </c>
      <c r="K10" s="720">
        <v>533346056.99000001</v>
      </c>
      <c r="L10" s="720">
        <v>597807876.35000002</v>
      </c>
      <c r="M10" s="721">
        <v>675287533.57000005</v>
      </c>
      <c r="N10" s="167"/>
      <c r="O10" s="58">
        <v>940.0934847611544</v>
      </c>
      <c r="P10" s="51">
        <v>1024.3364541941896</v>
      </c>
      <c r="Q10" s="238">
        <v>1067.4457550662326</v>
      </c>
      <c r="S10" s="394">
        <v>-1.9607843137254943</v>
      </c>
      <c r="T10" s="395">
        <v>8.3986600526040789</v>
      </c>
      <c r="U10" s="395">
        <v>12.960628369947713</v>
      </c>
      <c r="V10" s="396">
        <v>4.2085098793008813</v>
      </c>
    </row>
    <row r="11" spans="1:22" ht="14.5" x14ac:dyDescent="0.35">
      <c r="B11" s="983"/>
      <c r="C11" s="983"/>
      <c r="D11" s="299" t="s">
        <v>4</v>
      </c>
      <c r="E11" s="720">
        <v>14</v>
      </c>
      <c r="F11" s="720">
        <v>14</v>
      </c>
      <c r="G11" s="720">
        <v>14</v>
      </c>
      <c r="H11" s="720">
        <v>160321</v>
      </c>
      <c r="I11" s="720">
        <v>162818</v>
      </c>
      <c r="J11" s="720">
        <v>163802</v>
      </c>
      <c r="K11" s="720">
        <v>143905387.27000001</v>
      </c>
      <c r="L11" s="720">
        <v>155237715.11000001</v>
      </c>
      <c r="M11" s="721">
        <v>171384729.47999999</v>
      </c>
      <c r="N11" s="167"/>
      <c r="O11" s="58">
        <v>897.60784469907253</v>
      </c>
      <c r="P11" s="51">
        <v>953.44320105885106</v>
      </c>
      <c r="Q11" s="238">
        <v>1046.2920445415807</v>
      </c>
      <c r="S11" s="394">
        <v>0</v>
      </c>
      <c r="T11" s="395">
        <v>0.60435578375854782</v>
      </c>
      <c r="U11" s="395">
        <v>10.4014764444055</v>
      </c>
      <c r="V11" s="396">
        <v>9.7382668815107145</v>
      </c>
    </row>
    <row r="12" spans="1:22" ht="14.5" x14ac:dyDescent="0.35">
      <c r="B12" s="983"/>
      <c r="C12" s="983"/>
      <c r="D12" s="299" t="s">
        <v>5</v>
      </c>
      <c r="E12" s="720">
        <v>19</v>
      </c>
      <c r="F12" s="720">
        <v>28</v>
      </c>
      <c r="G12" s="720">
        <v>21</v>
      </c>
      <c r="H12" s="720">
        <v>166511</v>
      </c>
      <c r="I12" s="720">
        <v>179107</v>
      </c>
      <c r="J12" s="720">
        <v>179562</v>
      </c>
      <c r="K12" s="720">
        <v>235685426.55000001</v>
      </c>
      <c r="L12" s="720">
        <v>258513157.06</v>
      </c>
      <c r="M12" s="721">
        <v>262897135.25999999</v>
      </c>
      <c r="N12" s="167"/>
      <c r="O12" s="58">
        <v>1415.4345751932306</v>
      </c>
      <c r="P12" s="51">
        <v>1443.3447998124027</v>
      </c>
      <c r="Q12" s="238">
        <v>1464.1022892371436</v>
      </c>
      <c r="S12" s="394">
        <v>-25</v>
      </c>
      <c r="T12" s="395">
        <v>0.25403808896358182</v>
      </c>
      <c r="U12" s="395">
        <v>1.6958433566236275</v>
      </c>
      <c r="V12" s="396">
        <v>1.4381518142746463</v>
      </c>
    </row>
    <row r="13" spans="1:22" ht="14.5" x14ac:dyDescent="0.35">
      <c r="B13" s="983"/>
      <c r="C13" s="983"/>
      <c r="D13" s="299" t="s">
        <v>6</v>
      </c>
      <c r="E13" s="720">
        <v>4</v>
      </c>
      <c r="F13" s="720">
        <v>4</v>
      </c>
      <c r="G13" s="720">
        <v>4</v>
      </c>
      <c r="H13" s="720">
        <v>43614</v>
      </c>
      <c r="I13" s="720">
        <v>49480</v>
      </c>
      <c r="J13" s="720">
        <v>52470</v>
      </c>
      <c r="K13" s="720">
        <v>59791923.300999999</v>
      </c>
      <c r="L13" s="720">
        <v>82643387.167999998</v>
      </c>
      <c r="M13" s="721">
        <v>84360455.934</v>
      </c>
      <c r="N13" s="167"/>
      <c r="O13" s="58">
        <v>1370.9341794148668</v>
      </c>
      <c r="P13" s="51">
        <v>1670.2382208569118</v>
      </c>
      <c r="Q13" s="238">
        <v>1607.7845613493425</v>
      </c>
      <c r="R13" s="231"/>
      <c r="S13" s="394">
        <v>0</v>
      </c>
      <c r="T13" s="395">
        <v>6.042845594179469</v>
      </c>
      <c r="U13" s="395">
        <v>2.0776844038464803</v>
      </c>
      <c r="V13" s="396">
        <v>-3.7392067028335307</v>
      </c>
    </row>
    <row r="14" spans="1:22" ht="14.5" x14ac:dyDescent="0.35">
      <c r="B14" s="983"/>
      <c r="C14" s="983"/>
      <c r="D14" s="299" t="s">
        <v>7</v>
      </c>
      <c r="E14" s="720">
        <v>5</v>
      </c>
      <c r="F14" s="720">
        <v>5</v>
      </c>
      <c r="G14" s="720">
        <v>6</v>
      </c>
      <c r="H14" s="720">
        <v>53361</v>
      </c>
      <c r="I14" s="720">
        <v>56421</v>
      </c>
      <c r="J14" s="720">
        <v>58300</v>
      </c>
      <c r="K14" s="720">
        <v>48211089.678999998</v>
      </c>
      <c r="L14" s="720">
        <v>51234186.438000001</v>
      </c>
      <c r="M14" s="721">
        <v>58848420.074000001</v>
      </c>
      <c r="N14" s="167"/>
      <c r="O14" s="58">
        <v>903.48924643466194</v>
      </c>
      <c r="P14" s="51">
        <v>908.06944999202426</v>
      </c>
      <c r="Q14" s="238">
        <v>1009.4068623327616</v>
      </c>
      <c r="R14" s="231"/>
      <c r="S14" s="394">
        <v>19.999999999999996</v>
      </c>
      <c r="T14" s="395">
        <v>3.330320270821141</v>
      </c>
      <c r="U14" s="395">
        <v>14.861626904555635</v>
      </c>
      <c r="V14" s="396">
        <v>11.159654401062324</v>
      </c>
    </row>
    <row r="15" spans="1:22" ht="14.5" x14ac:dyDescent="0.35">
      <c r="B15" s="983"/>
      <c r="C15" s="983"/>
      <c r="D15" s="299" t="s">
        <v>8</v>
      </c>
      <c r="E15" s="720">
        <v>2</v>
      </c>
      <c r="F15" s="720">
        <v>2</v>
      </c>
      <c r="G15" s="720">
        <v>2</v>
      </c>
      <c r="H15" s="720">
        <v>46367</v>
      </c>
      <c r="I15" s="720">
        <v>45989</v>
      </c>
      <c r="J15" s="720">
        <v>46513</v>
      </c>
      <c r="K15" s="720">
        <v>48760429.012000002</v>
      </c>
      <c r="L15" s="720">
        <v>57437132.618000001</v>
      </c>
      <c r="M15" s="721">
        <v>65766603.579999998</v>
      </c>
      <c r="N15" s="167"/>
      <c r="O15" s="58">
        <v>1051.6192337653936</v>
      </c>
      <c r="P15" s="51">
        <v>1248.931975428907</v>
      </c>
      <c r="Q15" s="238">
        <v>1413.9402657321609</v>
      </c>
      <c r="R15" s="231"/>
      <c r="S15" s="394">
        <v>0</v>
      </c>
      <c r="T15" s="395">
        <v>1.1394029006936535</v>
      </c>
      <c r="U15" s="395">
        <v>14.501892038025698</v>
      </c>
      <c r="V15" s="396">
        <v>13.211951775563024</v>
      </c>
    </row>
    <row r="16" spans="1:22" s="232" customFormat="1" ht="14.5" x14ac:dyDescent="0.35">
      <c r="A16" s="660"/>
      <c r="B16" s="419"/>
      <c r="C16" s="716"/>
      <c r="D16" s="427" t="s">
        <v>9</v>
      </c>
      <c r="E16" s="722">
        <v>251</v>
      </c>
      <c r="F16" s="722">
        <v>267</v>
      </c>
      <c r="G16" s="722">
        <v>259</v>
      </c>
      <c r="H16" s="722">
        <v>2325983</v>
      </c>
      <c r="I16" s="722">
        <v>2421747</v>
      </c>
      <c r="J16" s="722">
        <v>2520536</v>
      </c>
      <c r="K16" s="722">
        <v>2250369084.5</v>
      </c>
      <c r="L16" s="722">
        <v>2494568771.5</v>
      </c>
      <c r="M16" s="723">
        <v>2712764483.6999998</v>
      </c>
      <c r="N16" s="167"/>
      <c r="O16" s="420">
        <v>967.49163020537981</v>
      </c>
      <c r="P16" s="421">
        <v>1030.0699336057812</v>
      </c>
      <c r="Q16" s="422">
        <v>1076.2649228973519</v>
      </c>
      <c r="R16" s="233"/>
      <c r="S16" s="423">
        <v>-2.9962546816479363</v>
      </c>
      <c r="T16" s="424">
        <v>4.0792452721114092</v>
      </c>
      <c r="U16" s="424">
        <v>8.7468309029138158</v>
      </c>
      <c r="V16" s="425">
        <v>4.4846459239776149</v>
      </c>
    </row>
    <row r="17" spans="1:22" ht="15" customHeight="1" x14ac:dyDescent="0.35">
      <c r="A17" s="359">
        <v>2</v>
      </c>
      <c r="B17" s="982" t="s">
        <v>2765</v>
      </c>
      <c r="C17" s="984" t="s">
        <v>2753</v>
      </c>
      <c r="D17" s="321" t="s">
        <v>2</v>
      </c>
      <c r="E17" s="718">
        <v>74</v>
      </c>
      <c r="F17" s="718">
        <v>74</v>
      </c>
      <c r="G17" s="718">
        <v>75</v>
      </c>
      <c r="H17" s="718">
        <v>1574452</v>
      </c>
      <c r="I17" s="718">
        <v>1626313</v>
      </c>
      <c r="J17" s="718">
        <v>1658558</v>
      </c>
      <c r="K17" s="718">
        <v>884249015.03999996</v>
      </c>
      <c r="L17" s="718">
        <v>938928201.85000002</v>
      </c>
      <c r="M17" s="719">
        <v>986749370.99000001</v>
      </c>
      <c r="N17" s="167"/>
      <c r="O17" s="58">
        <v>561.62335532617055</v>
      </c>
      <c r="P17" s="51">
        <v>577.33548329872542</v>
      </c>
      <c r="Q17" s="238">
        <v>594.94414484751212</v>
      </c>
      <c r="R17" s="231"/>
      <c r="S17" s="394">
        <v>1.3513513513513598</v>
      </c>
      <c r="T17" s="395">
        <v>1.9827056661294584</v>
      </c>
      <c r="U17" s="395">
        <v>5.0931657016773491</v>
      </c>
      <c r="V17" s="396">
        <v>3.0499877555032695</v>
      </c>
    </row>
    <row r="18" spans="1:22" ht="14.5" x14ac:dyDescent="0.35">
      <c r="B18" s="983"/>
      <c r="C18" s="983"/>
      <c r="D18" s="299" t="s">
        <v>3</v>
      </c>
      <c r="E18" s="720">
        <v>38</v>
      </c>
      <c r="F18" s="720">
        <v>38</v>
      </c>
      <c r="G18" s="720">
        <v>38</v>
      </c>
      <c r="H18" s="720">
        <v>930237</v>
      </c>
      <c r="I18" s="720">
        <v>950006</v>
      </c>
      <c r="J18" s="720">
        <v>972194</v>
      </c>
      <c r="K18" s="720">
        <v>388161627.80000001</v>
      </c>
      <c r="L18" s="720">
        <v>430850037.00999999</v>
      </c>
      <c r="M18" s="721">
        <v>475278850.39999998</v>
      </c>
      <c r="N18" s="167"/>
      <c r="O18" s="58">
        <v>417.2717574123584</v>
      </c>
      <c r="P18" s="51">
        <v>453.52349038848172</v>
      </c>
      <c r="Q18" s="238">
        <v>488.87243739418261</v>
      </c>
      <c r="R18" s="231"/>
      <c r="S18" s="394">
        <v>0</v>
      </c>
      <c r="T18" s="395">
        <v>2.3355641964366569</v>
      </c>
      <c r="U18" s="395">
        <v>10.311897313117502</v>
      </c>
      <c r="V18" s="396">
        <v>7.7942924137008873</v>
      </c>
    </row>
    <row r="19" spans="1:22" ht="14.5" x14ac:dyDescent="0.35">
      <c r="B19" s="983"/>
      <c r="C19" s="983"/>
      <c r="D19" s="299" t="s">
        <v>32</v>
      </c>
      <c r="E19" s="720">
        <v>100</v>
      </c>
      <c r="F19" s="720">
        <v>109</v>
      </c>
      <c r="G19" s="720">
        <v>109</v>
      </c>
      <c r="H19" s="720">
        <v>1156429</v>
      </c>
      <c r="I19" s="720">
        <v>1155441</v>
      </c>
      <c r="J19" s="720">
        <v>1208131</v>
      </c>
      <c r="K19" s="720">
        <v>602764774.00999999</v>
      </c>
      <c r="L19" s="720">
        <v>655671073.03999996</v>
      </c>
      <c r="M19" s="721">
        <v>687969165.47000003</v>
      </c>
      <c r="N19" s="167"/>
      <c r="O19" s="58">
        <v>521.22938287607803</v>
      </c>
      <c r="P19" s="51">
        <v>567.46391467846468</v>
      </c>
      <c r="Q19" s="238">
        <v>569.44914539069032</v>
      </c>
      <c r="R19" s="231"/>
      <c r="S19" s="394">
        <v>0</v>
      </c>
      <c r="T19" s="395">
        <v>4.560163608526957</v>
      </c>
      <c r="U19" s="395">
        <v>4.925959640136468</v>
      </c>
      <c r="V19" s="396">
        <v>0.34984263507760183</v>
      </c>
    </row>
    <row r="20" spans="1:22" ht="14.5" x14ac:dyDescent="0.35">
      <c r="B20" s="983"/>
      <c r="C20" s="983"/>
      <c r="D20" s="299" t="s">
        <v>4</v>
      </c>
      <c r="E20" s="720">
        <v>14</v>
      </c>
      <c r="F20" s="720">
        <v>14</v>
      </c>
      <c r="G20" s="720">
        <v>14</v>
      </c>
      <c r="H20" s="720">
        <v>293138</v>
      </c>
      <c r="I20" s="720">
        <v>301853</v>
      </c>
      <c r="J20" s="720">
        <v>312729</v>
      </c>
      <c r="K20" s="720">
        <v>153775786.31</v>
      </c>
      <c r="L20" s="720">
        <v>184494078.50999999</v>
      </c>
      <c r="M20" s="721">
        <v>201581120.13999999</v>
      </c>
      <c r="N20" s="167"/>
      <c r="O20" s="58">
        <v>524.58496104223946</v>
      </c>
      <c r="P20" s="51">
        <v>611.20505182986415</v>
      </c>
      <c r="Q20" s="238">
        <v>644.58723092517801</v>
      </c>
      <c r="R20" s="231"/>
      <c r="S20" s="394">
        <v>0</v>
      </c>
      <c r="T20" s="395">
        <v>3.6030783195794003</v>
      </c>
      <c r="U20" s="395">
        <v>9.2615664242437177</v>
      </c>
      <c r="V20" s="396">
        <v>5.4616988186488635</v>
      </c>
    </row>
    <row r="21" spans="1:22" ht="14.5" x14ac:dyDescent="0.35">
      <c r="B21" s="983"/>
      <c r="C21" s="983"/>
      <c r="D21" s="299" t="s">
        <v>5</v>
      </c>
      <c r="E21" s="720">
        <v>19</v>
      </c>
      <c r="F21" s="720">
        <v>28</v>
      </c>
      <c r="G21" s="720">
        <v>21</v>
      </c>
      <c r="H21" s="720">
        <v>458927</v>
      </c>
      <c r="I21" s="720">
        <v>503504</v>
      </c>
      <c r="J21" s="720">
        <v>498367</v>
      </c>
      <c r="K21" s="720">
        <v>295602575.62</v>
      </c>
      <c r="L21" s="720">
        <v>329111011.42000002</v>
      </c>
      <c r="M21" s="721">
        <v>329457466.36000001</v>
      </c>
      <c r="N21" s="167"/>
      <c r="O21" s="58">
        <v>644.11676719826903</v>
      </c>
      <c r="P21" s="51">
        <v>653.64130457752071</v>
      </c>
      <c r="Q21" s="238">
        <v>661.07400040532377</v>
      </c>
      <c r="R21" s="231"/>
      <c r="S21" s="394">
        <v>-25</v>
      </c>
      <c r="T21" s="395">
        <v>-1.0202500873875864</v>
      </c>
      <c r="U21" s="395">
        <v>0.1052699326300699</v>
      </c>
      <c r="V21" s="396">
        <v>1.1371215031472204</v>
      </c>
    </row>
    <row r="22" spans="1:22" ht="14.5" x14ac:dyDescent="0.35">
      <c r="B22" s="983"/>
      <c r="C22" s="983"/>
      <c r="D22" s="299" t="s">
        <v>6</v>
      </c>
      <c r="E22" s="720">
        <v>4</v>
      </c>
      <c r="F22" s="720">
        <v>4</v>
      </c>
      <c r="G22" s="720">
        <v>4</v>
      </c>
      <c r="H22" s="720">
        <v>104089</v>
      </c>
      <c r="I22" s="720">
        <v>104002</v>
      </c>
      <c r="J22" s="720">
        <v>104080</v>
      </c>
      <c r="K22" s="720">
        <v>51181469.564000003</v>
      </c>
      <c r="L22" s="720">
        <v>41904704.932999998</v>
      </c>
      <c r="M22" s="721">
        <v>46228937.744999997</v>
      </c>
      <c r="N22" s="167"/>
      <c r="O22" s="58">
        <v>491.70872584038665</v>
      </c>
      <c r="P22" s="51">
        <v>402.92210662294957</v>
      </c>
      <c r="Q22" s="238">
        <v>444.16734958685623</v>
      </c>
      <c r="R22" s="231"/>
      <c r="S22" s="394">
        <v>0</v>
      </c>
      <c r="T22" s="395">
        <v>7.4998557720040715E-2</v>
      </c>
      <c r="U22" s="395">
        <v>10.31920596723892</v>
      </c>
      <c r="V22" s="396">
        <v>10.236530159538649</v>
      </c>
    </row>
    <row r="23" spans="1:22" ht="14.5" x14ac:dyDescent="0.35">
      <c r="B23" s="983"/>
      <c r="C23" s="983"/>
      <c r="D23" s="299" t="s">
        <v>7</v>
      </c>
      <c r="E23" s="720">
        <v>5</v>
      </c>
      <c r="F23" s="720">
        <v>5</v>
      </c>
      <c r="G23" s="720">
        <v>6</v>
      </c>
      <c r="H23" s="720">
        <v>87980</v>
      </c>
      <c r="I23" s="720">
        <v>88268</v>
      </c>
      <c r="J23" s="720">
        <v>95816</v>
      </c>
      <c r="K23" s="720">
        <v>50953032.361000001</v>
      </c>
      <c r="L23" s="720">
        <v>50328170.667999998</v>
      </c>
      <c r="M23" s="721">
        <v>57670747.840999998</v>
      </c>
      <c r="N23" s="167"/>
      <c r="O23" s="58">
        <v>579.14335486474204</v>
      </c>
      <c r="P23" s="51">
        <v>570.17458952281686</v>
      </c>
      <c r="Q23" s="238">
        <v>601.89058028930447</v>
      </c>
      <c r="R23" s="231"/>
      <c r="S23" s="394">
        <v>19.999999999999996</v>
      </c>
      <c r="T23" s="395">
        <v>8.5512303439525095</v>
      </c>
      <c r="U23" s="395">
        <v>14.589398095624828</v>
      </c>
      <c r="V23" s="396">
        <v>5.5625051254968971</v>
      </c>
    </row>
    <row r="24" spans="1:22" ht="14.5" x14ac:dyDescent="0.35">
      <c r="B24" s="983"/>
      <c r="C24" s="983"/>
      <c r="D24" s="299" t="s">
        <v>8</v>
      </c>
      <c r="E24" s="720">
        <v>2</v>
      </c>
      <c r="F24" s="720">
        <v>2</v>
      </c>
      <c r="G24" s="720">
        <v>2</v>
      </c>
      <c r="H24" s="720">
        <v>90018</v>
      </c>
      <c r="I24" s="720">
        <v>91910</v>
      </c>
      <c r="J24" s="720">
        <v>91826</v>
      </c>
      <c r="K24" s="720">
        <v>48658889.379000001</v>
      </c>
      <c r="L24" s="720">
        <v>47838091.648000002</v>
      </c>
      <c r="M24" s="721">
        <v>48784152.884999998</v>
      </c>
      <c r="N24" s="167"/>
      <c r="O24" s="58">
        <v>540.5462171898954</v>
      </c>
      <c r="P24" s="51">
        <v>520.48843050810581</v>
      </c>
      <c r="Q24" s="238">
        <v>531.26731955001844</v>
      </c>
      <c r="R24" s="231"/>
      <c r="S24" s="394">
        <v>0</v>
      </c>
      <c r="T24" s="395">
        <v>-9.1393754760094037E-2</v>
      </c>
      <c r="U24" s="395">
        <v>1.9776316412478456</v>
      </c>
      <c r="V24" s="396">
        <v>2.0709180858045517</v>
      </c>
    </row>
    <row r="25" spans="1:22" s="232" customFormat="1" ht="14.5" x14ac:dyDescent="0.35">
      <c r="A25" s="660"/>
      <c r="B25" s="426"/>
      <c r="C25" s="717"/>
      <c r="D25" s="427" t="s">
        <v>9</v>
      </c>
      <c r="E25" s="722">
        <v>256</v>
      </c>
      <c r="F25" s="722">
        <v>274</v>
      </c>
      <c r="G25" s="722">
        <v>269</v>
      </c>
      <c r="H25" s="722">
        <v>4695270</v>
      </c>
      <c r="I25" s="722">
        <v>4821297</v>
      </c>
      <c r="J25" s="722">
        <v>4941701</v>
      </c>
      <c r="K25" s="722">
        <v>2475347170.0999999</v>
      </c>
      <c r="L25" s="722">
        <v>2679125369.0999999</v>
      </c>
      <c r="M25" s="723">
        <v>2833719811.8000002</v>
      </c>
      <c r="N25" s="167"/>
      <c r="O25" s="420">
        <v>527.20017594302351</v>
      </c>
      <c r="P25" s="421">
        <v>555.68561096733924</v>
      </c>
      <c r="Q25" s="422">
        <v>573.43004196328354</v>
      </c>
      <c r="R25" s="233"/>
      <c r="S25" s="423">
        <v>-1.8248175182481785</v>
      </c>
      <c r="T25" s="424">
        <v>2.4973362976808966</v>
      </c>
      <c r="U25" s="424">
        <v>5.7703325302739916</v>
      </c>
      <c r="V25" s="425">
        <v>3.1932500402619191</v>
      </c>
    </row>
    <row r="26" spans="1:22" ht="15" customHeight="1" x14ac:dyDescent="0.35">
      <c r="A26" s="359">
        <v>3</v>
      </c>
      <c r="B26" s="982" t="s">
        <v>2766</v>
      </c>
      <c r="C26" s="984" t="s">
        <v>2754</v>
      </c>
      <c r="D26" s="321" t="s">
        <v>2</v>
      </c>
      <c r="E26" s="724">
        <v>74</v>
      </c>
      <c r="F26" s="724">
        <v>74</v>
      </c>
      <c r="G26" s="724">
        <v>75</v>
      </c>
      <c r="H26" s="724">
        <v>46841</v>
      </c>
      <c r="I26" s="724">
        <v>47834</v>
      </c>
      <c r="J26" s="724">
        <v>48930</v>
      </c>
      <c r="K26" s="724">
        <v>74474072.059</v>
      </c>
      <c r="L26" s="724">
        <v>80717464.449000001</v>
      </c>
      <c r="M26" s="725">
        <v>89959197.865999997</v>
      </c>
      <c r="N26" s="167"/>
      <c r="O26" s="58">
        <v>1589.9334356439872</v>
      </c>
      <c r="P26" s="51">
        <v>1687.4496059079315</v>
      </c>
      <c r="Q26" s="238">
        <v>1838.5284665031677</v>
      </c>
      <c r="R26" s="231"/>
      <c r="S26" s="394">
        <v>1.3513513513513598</v>
      </c>
      <c r="T26" s="395">
        <v>2.2912572647071139</v>
      </c>
      <c r="U26" s="395">
        <v>11.44948429696926</v>
      </c>
      <c r="V26" s="396">
        <v>8.9530887361787705</v>
      </c>
    </row>
    <row r="27" spans="1:22" ht="14.5" x14ac:dyDescent="0.35">
      <c r="B27" s="983"/>
      <c r="C27" s="983"/>
      <c r="D27" s="299" t="s">
        <v>3</v>
      </c>
      <c r="E27" s="724">
        <v>38</v>
      </c>
      <c r="F27" s="724">
        <v>38</v>
      </c>
      <c r="G27" s="724">
        <v>38</v>
      </c>
      <c r="H27" s="724">
        <v>25192</v>
      </c>
      <c r="I27" s="724">
        <v>27392</v>
      </c>
      <c r="J27" s="724">
        <v>28976</v>
      </c>
      <c r="K27" s="724">
        <v>46788514.942000002</v>
      </c>
      <c r="L27" s="724">
        <v>54641343.490000002</v>
      </c>
      <c r="M27" s="725">
        <v>59228982.119999997</v>
      </c>
      <c r="N27" s="167"/>
      <c r="O27" s="58">
        <v>1857.2767125277867</v>
      </c>
      <c r="P27" s="51">
        <v>1994.7920374561916</v>
      </c>
      <c r="Q27" s="238">
        <v>2044.0703382109332</v>
      </c>
      <c r="R27" s="231"/>
      <c r="S27" s="394">
        <v>0</v>
      </c>
      <c r="T27" s="395">
        <v>5.7827102803738262</v>
      </c>
      <c r="U27" s="395">
        <v>8.3959111123239172</v>
      </c>
      <c r="V27" s="396">
        <v>2.4703477770837035</v>
      </c>
    </row>
    <row r="28" spans="1:22" ht="14.5" x14ac:dyDescent="0.35">
      <c r="B28" s="983"/>
      <c r="C28" s="983"/>
      <c r="D28" s="299" t="s">
        <v>32</v>
      </c>
      <c r="E28" s="724">
        <v>100</v>
      </c>
      <c r="F28" s="724">
        <v>108</v>
      </c>
      <c r="G28" s="724">
        <v>108</v>
      </c>
      <c r="H28" s="724">
        <v>34964</v>
      </c>
      <c r="I28" s="724">
        <v>36036</v>
      </c>
      <c r="J28" s="724">
        <v>33592</v>
      </c>
      <c r="K28" s="724">
        <v>35683304.210000001</v>
      </c>
      <c r="L28" s="724">
        <v>41631021.902999997</v>
      </c>
      <c r="M28" s="725">
        <v>41567571.236000001</v>
      </c>
      <c r="N28" s="167"/>
      <c r="O28" s="58">
        <v>1020.572709358197</v>
      </c>
      <c r="P28" s="51">
        <v>1155.262013070263</v>
      </c>
      <c r="Q28" s="238">
        <v>1237.4247212431533</v>
      </c>
      <c r="R28" s="231"/>
      <c r="S28" s="394">
        <v>0</v>
      </c>
      <c r="T28" s="395">
        <v>-6.7821067821067782</v>
      </c>
      <c r="U28" s="395">
        <v>-0.15241198534072797</v>
      </c>
      <c r="V28" s="396">
        <v>7.1120410126298328</v>
      </c>
    </row>
    <row r="29" spans="1:22" ht="14.5" x14ac:dyDescent="0.35">
      <c r="B29" s="983"/>
      <c r="C29" s="983"/>
      <c r="D29" s="299" t="s">
        <v>4</v>
      </c>
      <c r="E29" s="724">
        <v>12</v>
      </c>
      <c r="F29" s="724">
        <v>11</v>
      </c>
      <c r="G29" s="724">
        <v>13</v>
      </c>
      <c r="H29" s="724">
        <v>12286</v>
      </c>
      <c r="I29" s="724">
        <v>12005</v>
      </c>
      <c r="J29" s="724">
        <v>11313</v>
      </c>
      <c r="K29" s="724">
        <v>17623614.019000001</v>
      </c>
      <c r="L29" s="724">
        <v>23515753.460000001</v>
      </c>
      <c r="M29" s="725">
        <v>25143767.942000002</v>
      </c>
      <c r="N29" s="167"/>
      <c r="O29" s="58">
        <v>1434.4468516197298</v>
      </c>
      <c r="P29" s="51">
        <v>1958.8299425239484</v>
      </c>
      <c r="Q29" s="238">
        <v>2222.555285247061</v>
      </c>
      <c r="R29" s="231"/>
      <c r="S29" s="394">
        <v>18.181818181818187</v>
      </c>
      <c r="T29" s="395">
        <v>-5.764264889629322</v>
      </c>
      <c r="U29" s="395">
        <v>6.9230802439276928</v>
      </c>
      <c r="V29" s="396">
        <v>13.463411856125852</v>
      </c>
    </row>
    <row r="30" spans="1:22" ht="14.5" x14ac:dyDescent="0.35">
      <c r="B30" s="983"/>
      <c r="C30" s="983"/>
      <c r="D30" s="299" t="s">
        <v>5</v>
      </c>
      <c r="E30" s="724">
        <v>19</v>
      </c>
      <c r="F30" s="724">
        <v>28</v>
      </c>
      <c r="G30" s="724">
        <v>21</v>
      </c>
      <c r="H30" s="724">
        <v>14219</v>
      </c>
      <c r="I30" s="724">
        <v>16164</v>
      </c>
      <c r="J30" s="724">
        <v>13971</v>
      </c>
      <c r="K30" s="724">
        <v>18958192.774</v>
      </c>
      <c r="L30" s="724">
        <v>25840305.618999999</v>
      </c>
      <c r="M30" s="725">
        <v>23023091.857999999</v>
      </c>
      <c r="N30" s="167"/>
      <c r="O30" s="58">
        <v>1333.3000052043042</v>
      </c>
      <c r="P30" s="51">
        <v>1598.6331117916357</v>
      </c>
      <c r="Q30" s="238">
        <v>1647.9201100851765</v>
      </c>
      <c r="R30" s="231"/>
      <c r="S30" s="394">
        <v>-25</v>
      </c>
      <c r="T30" s="395">
        <v>-13.567186340014848</v>
      </c>
      <c r="U30" s="395">
        <v>-10.902401088199765</v>
      </c>
      <c r="V30" s="396">
        <v>3.0830712769550628</v>
      </c>
    </row>
    <row r="31" spans="1:22" ht="14.5" x14ac:dyDescent="0.35">
      <c r="B31" s="983"/>
      <c r="C31" s="983"/>
      <c r="D31" s="299" t="s">
        <v>6</v>
      </c>
      <c r="E31" s="724">
        <v>4</v>
      </c>
      <c r="F31" s="724">
        <v>4</v>
      </c>
      <c r="G31" s="724">
        <v>4</v>
      </c>
      <c r="H31" s="724">
        <v>1054</v>
      </c>
      <c r="I31" s="724">
        <v>897</v>
      </c>
      <c r="J31" s="724">
        <v>1056</v>
      </c>
      <c r="K31" s="724">
        <v>1296507.3492000001</v>
      </c>
      <c r="L31" s="724">
        <v>1326394.8655999999</v>
      </c>
      <c r="M31" s="725">
        <v>1408610.2511</v>
      </c>
      <c r="N31" s="167"/>
      <c r="O31" s="58">
        <v>1230.082874003795</v>
      </c>
      <c r="P31" s="51">
        <v>1478.701076477146</v>
      </c>
      <c r="Q31" s="238">
        <v>1333.9112226325758</v>
      </c>
      <c r="R31" s="231"/>
      <c r="S31" s="394">
        <v>0</v>
      </c>
      <c r="T31" s="395">
        <v>17.725752508361214</v>
      </c>
      <c r="U31" s="395">
        <v>6.1984095107914694</v>
      </c>
      <c r="V31" s="396">
        <v>-9.7916919212311164</v>
      </c>
    </row>
    <row r="32" spans="1:22" ht="14.5" x14ac:dyDescent="0.35">
      <c r="B32" s="983"/>
      <c r="C32" s="983"/>
      <c r="D32" s="299" t="s">
        <v>7</v>
      </c>
      <c r="E32" s="724">
        <v>5</v>
      </c>
      <c r="F32" s="724">
        <v>4</v>
      </c>
      <c r="G32" s="724">
        <v>5</v>
      </c>
      <c r="H32" s="724">
        <v>122</v>
      </c>
      <c r="I32" s="724">
        <v>131</v>
      </c>
      <c r="J32" s="724">
        <v>804</v>
      </c>
      <c r="K32" s="724">
        <v>311285.64004999999</v>
      </c>
      <c r="L32" s="724">
        <v>345077.12248000002</v>
      </c>
      <c r="M32" s="725">
        <v>1416798.4162999999</v>
      </c>
      <c r="N32" s="167"/>
      <c r="O32" s="58">
        <v>2551.521639754098</v>
      </c>
      <c r="P32" s="51">
        <v>2634.1765074809164</v>
      </c>
      <c r="Q32" s="238">
        <v>1762.1870849502486</v>
      </c>
      <c r="R32" s="231"/>
      <c r="S32" s="394">
        <v>25</v>
      </c>
      <c r="T32" s="395">
        <v>513.74045801526722</v>
      </c>
      <c r="U32" s="395">
        <v>310.57442641162476</v>
      </c>
      <c r="V32" s="396">
        <v>-33.102923059797462</v>
      </c>
    </row>
    <row r="33" spans="1:22" ht="14.5" x14ac:dyDescent="0.35">
      <c r="B33" s="983"/>
      <c r="C33" s="983"/>
      <c r="D33" s="299" t="s">
        <v>8</v>
      </c>
      <c r="E33" s="726">
        <v>2</v>
      </c>
      <c r="F33" s="726">
        <v>2</v>
      </c>
      <c r="G33" s="726">
        <v>2</v>
      </c>
      <c r="H33" s="726">
        <v>1601</v>
      </c>
      <c r="I33" s="726">
        <v>1766</v>
      </c>
      <c r="J33" s="726">
        <v>1703</v>
      </c>
      <c r="K33" s="726">
        <v>1857754.2856999999</v>
      </c>
      <c r="L33" s="726">
        <v>2070666.9953000001</v>
      </c>
      <c r="M33" s="727">
        <v>1869918.1077000001</v>
      </c>
      <c r="N33" s="167"/>
      <c r="O33" s="58">
        <v>1160.3711965646471</v>
      </c>
      <c r="P33" s="51">
        <v>1172.5181173839185</v>
      </c>
      <c r="Q33" s="238">
        <v>1098.0141560187903</v>
      </c>
      <c r="R33" s="231"/>
      <c r="S33" s="394">
        <v>0</v>
      </c>
      <c r="T33" s="395">
        <v>-3.5673839184597989</v>
      </c>
      <c r="U33" s="395">
        <v>-9.6948900067301942</v>
      </c>
      <c r="V33" s="396">
        <v>-6.3541842348123989</v>
      </c>
    </row>
    <row r="34" spans="1:22" ht="14.5" customHeight="1" x14ac:dyDescent="0.35">
      <c r="B34" s="419"/>
      <c r="C34" s="716"/>
      <c r="D34" s="427" t="s">
        <v>9</v>
      </c>
      <c r="E34" s="728">
        <v>254</v>
      </c>
      <c r="F34" s="728">
        <v>269</v>
      </c>
      <c r="G34" s="728">
        <v>266</v>
      </c>
      <c r="H34" s="728">
        <v>136279</v>
      </c>
      <c r="I34" s="728">
        <v>142225</v>
      </c>
      <c r="J34" s="728">
        <v>140345</v>
      </c>
      <c r="K34" s="728">
        <v>196993245.28</v>
      </c>
      <c r="L34" s="728">
        <v>230088027.90000001</v>
      </c>
      <c r="M34" s="729">
        <v>243617937.80000001</v>
      </c>
      <c r="N34" s="167"/>
      <c r="O34" s="420">
        <v>1445.514314604598</v>
      </c>
      <c r="P34" s="421">
        <v>1617.7748490068554</v>
      </c>
      <c r="Q34" s="422">
        <v>1735.8504955645019</v>
      </c>
      <c r="R34" s="233"/>
      <c r="S34" s="423">
        <v>-1.1152416356877359</v>
      </c>
      <c r="T34" s="424">
        <v>-1.3218491826331502</v>
      </c>
      <c r="U34" s="424">
        <v>5.880318947268437</v>
      </c>
      <c r="V34" s="425">
        <v>7.2986452119794487</v>
      </c>
    </row>
    <row r="35" spans="1:22" ht="15" customHeight="1" x14ac:dyDescent="0.35">
      <c r="A35" s="359">
        <v>4</v>
      </c>
      <c r="B35" s="982" t="s">
        <v>2760</v>
      </c>
      <c r="C35" s="984" t="s">
        <v>2755</v>
      </c>
      <c r="D35" s="321" t="s">
        <v>2</v>
      </c>
      <c r="E35" s="718">
        <v>74</v>
      </c>
      <c r="F35" s="718">
        <v>74</v>
      </c>
      <c r="G35" s="718">
        <v>75</v>
      </c>
      <c r="H35" s="718">
        <v>77877</v>
      </c>
      <c r="I35" s="718">
        <v>83286</v>
      </c>
      <c r="J35" s="718">
        <v>91771</v>
      </c>
      <c r="K35" s="718">
        <v>7886170.5213000001</v>
      </c>
      <c r="L35" s="718">
        <v>7741791.1611000001</v>
      </c>
      <c r="M35" s="719">
        <v>8812619.0559</v>
      </c>
      <c r="N35" s="167"/>
      <c r="O35" s="58">
        <v>101.26443649986517</v>
      </c>
      <c r="P35" s="51">
        <v>92.954291971039552</v>
      </c>
      <c r="Q35" s="238">
        <v>96.028364689280934</v>
      </c>
      <c r="R35" s="231"/>
      <c r="S35" s="394">
        <v>1.3513513513513598</v>
      </c>
      <c r="T35" s="395">
        <v>10.187786662824493</v>
      </c>
      <c r="U35" s="395">
        <v>13.831784822362092</v>
      </c>
      <c r="V35" s="396">
        <v>3.3070799132105977</v>
      </c>
    </row>
    <row r="36" spans="1:22" ht="14.5" x14ac:dyDescent="0.35">
      <c r="B36" s="983"/>
      <c r="C36" s="983"/>
      <c r="D36" s="299" t="s">
        <v>3</v>
      </c>
      <c r="E36" s="720">
        <v>38</v>
      </c>
      <c r="F36" s="720">
        <v>38</v>
      </c>
      <c r="G36" s="720">
        <v>38</v>
      </c>
      <c r="H36" s="720">
        <v>84495</v>
      </c>
      <c r="I36" s="720">
        <v>89915</v>
      </c>
      <c r="J36" s="720">
        <v>92751</v>
      </c>
      <c r="K36" s="720">
        <v>13112143.722999999</v>
      </c>
      <c r="L36" s="720">
        <v>16735235.495999999</v>
      </c>
      <c r="M36" s="721">
        <v>15395542.045</v>
      </c>
      <c r="N36" s="167"/>
      <c r="O36" s="58">
        <v>155.18248089236047</v>
      </c>
      <c r="P36" s="51">
        <v>186.12284375243286</v>
      </c>
      <c r="Q36" s="238">
        <v>165.98788201744455</v>
      </c>
      <c r="R36" s="231"/>
      <c r="S36" s="394">
        <v>0</v>
      </c>
      <c r="T36" s="395">
        <v>3.1540899738642159</v>
      </c>
      <c r="U36" s="395">
        <v>-8.0052261667916689</v>
      </c>
      <c r="V36" s="396">
        <v>-10.818103425160629</v>
      </c>
    </row>
    <row r="37" spans="1:22" ht="12" customHeight="1" x14ac:dyDescent="0.25">
      <c r="B37" s="983"/>
      <c r="C37" s="983"/>
      <c r="D37" s="299" t="s">
        <v>32</v>
      </c>
      <c r="E37" s="720">
        <v>94</v>
      </c>
      <c r="F37" s="720">
        <v>98</v>
      </c>
      <c r="G37" s="720">
        <v>100</v>
      </c>
      <c r="H37" s="720">
        <v>47340</v>
      </c>
      <c r="I37" s="720">
        <v>49165</v>
      </c>
      <c r="J37" s="720">
        <v>59567</v>
      </c>
      <c r="K37" s="720">
        <v>9833496.2712999992</v>
      </c>
      <c r="L37" s="720">
        <v>10068296.752</v>
      </c>
      <c r="M37" s="721">
        <v>11727313.016000001</v>
      </c>
      <c r="O37" s="58">
        <v>207.7206647929869</v>
      </c>
      <c r="P37" s="51">
        <v>204.78585888335198</v>
      </c>
      <c r="Q37" s="238">
        <v>196.87600543925328</v>
      </c>
      <c r="R37" s="231"/>
      <c r="S37" s="394">
        <v>2.0408163265306145</v>
      </c>
      <c r="T37" s="395">
        <v>21.157327367029399</v>
      </c>
      <c r="U37" s="395">
        <v>16.477625807666495</v>
      </c>
      <c r="V37" s="396">
        <v>-3.8624998265159638</v>
      </c>
    </row>
    <row r="38" spans="1:22" ht="12" customHeight="1" x14ac:dyDescent="0.25">
      <c r="B38" s="983"/>
      <c r="C38" s="983"/>
      <c r="D38" s="299" t="s">
        <v>4</v>
      </c>
      <c r="E38" s="720">
        <v>14</v>
      </c>
      <c r="F38" s="720">
        <v>14</v>
      </c>
      <c r="G38" s="720">
        <v>14</v>
      </c>
      <c r="H38" s="720">
        <v>16580</v>
      </c>
      <c r="I38" s="720">
        <v>18907</v>
      </c>
      <c r="J38" s="720">
        <v>23140</v>
      </c>
      <c r="K38" s="720">
        <v>2949825.1798999999</v>
      </c>
      <c r="L38" s="720">
        <v>3956341.1984000001</v>
      </c>
      <c r="M38" s="721">
        <v>4227392.7525000004</v>
      </c>
      <c r="O38" s="58">
        <v>177.91466706272618</v>
      </c>
      <c r="P38" s="51">
        <v>209.25272112974031</v>
      </c>
      <c r="Q38" s="238">
        <v>182.68767296888507</v>
      </c>
      <c r="R38" s="231"/>
      <c r="S38" s="394">
        <v>0</v>
      </c>
      <c r="T38" s="395">
        <v>22.388533347437466</v>
      </c>
      <c r="U38" s="395">
        <v>6.8510661873555589</v>
      </c>
      <c r="V38" s="396">
        <v>-12.695198426779097</v>
      </c>
    </row>
    <row r="39" spans="1:22" ht="12" customHeight="1" x14ac:dyDescent="0.25">
      <c r="B39" s="983"/>
      <c r="C39" s="983"/>
      <c r="D39" s="299" t="s">
        <v>5</v>
      </c>
      <c r="E39" s="720">
        <v>19</v>
      </c>
      <c r="F39" s="720">
        <v>28</v>
      </c>
      <c r="G39" s="720">
        <v>21</v>
      </c>
      <c r="H39" s="720">
        <v>19549</v>
      </c>
      <c r="I39" s="720">
        <v>22321</v>
      </c>
      <c r="J39" s="720">
        <v>23096</v>
      </c>
      <c r="K39" s="720">
        <v>4793516.5910999998</v>
      </c>
      <c r="L39" s="720">
        <v>5800404.2944</v>
      </c>
      <c r="M39" s="721">
        <v>5885715.1793</v>
      </c>
      <c r="O39" s="58">
        <v>245.20520697222364</v>
      </c>
      <c r="P39" s="51">
        <v>259.86310176067383</v>
      </c>
      <c r="Q39" s="238">
        <v>254.83699252251472</v>
      </c>
      <c r="R39" s="231"/>
      <c r="S39" s="394">
        <v>-25</v>
      </c>
      <c r="T39" s="395">
        <v>3.4720666636799402</v>
      </c>
      <c r="U39" s="395">
        <v>1.4707748041349999</v>
      </c>
      <c r="V39" s="396">
        <v>-1.9341373223459857</v>
      </c>
    </row>
    <row r="40" spans="1:22" ht="12" customHeight="1" x14ac:dyDescent="0.25">
      <c r="B40" s="983"/>
      <c r="C40" s="983"/>
      <c r="D40" s="299" t="s">
        <v>6</v>
      </c>
      <c r="E40" s="720">
        <v>4</v>
      </c>
      <c r="F40" s="720">
        <v>4</v>
      </c>
      <c r="G40" s="720">
        <v>4</v>
      </c>
      <c r="H40" s="720">
        <v>6171</v>
      </c>
      <c r="I40" s="720">
        <v>6659</v>
      </c>
      <c r="J40" s="720">
        <v>6892</v>
      </c>
      <c r="K40" s="720">
        <v>1533531.642</v>
      </c>
      <c r="L40" s="720">
        <v>582991.68204999994</v>
      </c>
      <c r="M40" s="721">
        <v>648893.77237000002</v>
      </c>
      <c r="O40" s="58">
        <v>248.50618084589206</v>
      </c>
      <c r="P40" s="51">
        <v>87.549434156780293</v>
      </c>
      <c r="Q40" s="238">
        <v>94.15173714016251</v>
      </c>
      <c r="R40" s="231"/>
      <c r="S40" s="394">
        <v>0</v>
      </c>
      <c r="T40" s="395">
        <v>3.4990238774590843</v>
      </c>
      <c r="U40" s="395">
        <v>11.304121885284113</v>
      </c>
      <c r="V40" s="396">
        <v>7.5412286178332844</v>
      </c>
    </row>
    <row r="41" spans="1:22" ht="12" customHeight="1" x14ac:dyDescent="0.25">
      <c r="B41" s="983"/>
      <c r="C41" s="983"/>
      <c r="D41" s="299" t="s">
        <v>7</v>
      </c>
      <c r="E41" s="720">
        <v>5</v>
      </c>
      <c r="F41" s="720">
        <v>5</v>
      </c>
      <c r="G41" s="720">
        <v>6</v>
      </c>
      <c r="H41" s="720">
        <v>11028</v>
      </c>
      <c r="I41" s="720">
        <v>12361</v>
      </c>
      <c r="J41" s="720">
        <v>8612</v>
      </c>
      <c r="K41" s="720">
        <v>4970329.9567</v>
      </c>
      <c r="L41" s="720">
        <v>2233791.4027999998</v>
      </c>
      <c r="M41" s="721">
        <v>4829379.4620000003</v>
      </c>
      <c r="O41" s="58">
        <v>450.70093912767499</v>
      </c>
      <c r="P41" s="51">
        <v>180.71283899360893</v>
      </c>
      <c r="Q41" s="238">
        <v>560.77327705527171</v>
      </c>
      <c r="R41" s="231"/>
      <c r="S41" s="394">
        <v>19.999999999999996</v>
      </c>
      <c r="T41" s="395">
        <v>-30.329261386619212</v>
      </c>
      <c r="U41" s="395">
        <v>116.19652828578792</v>
      </c>
      <c r="V41" s="396">
        <v>210.31180749426662</v>
      </c>
    </row>
    <row r="42" spans="1:22" ht="12" customHeight="1" x14ac:dyDescent="0.25">
      <c r="B42" s="983"/>
      <c r="C42" s="983"/>
      <c r="D42" s="299" t="s">
        <v>8</v>
      </c>
      <c r="E42" s="720">
        <v>2</v>
      </c>
      <c r="F42" s="720">
        <v>2</v>
      </c>
      <c r="G42" s="720">
        <v>2</v>
      </c>
      <c r="H42" s="720">
        <v>4631</v>
      </c>
      <c r="I42" s="720">
        <v>6251</v>
      </c>
      <c r="J42" s="720">
        <v>7080</v>
      </c>
      <c r="K42" s="720">
        <v>1307285.709</v>
      </c>
      <c r="L42" s="720">
        <v>1612527.8979</v>
      </c>
      <c r="M42" s="721">
        <v>1627441.0721</v>
      </c>
      <c r="O42" s="58">
        <v>282.29015525804363</v>
      </c>
      <c r="P42" s="51">
        <v>257.96318955367138</v>
      </c>
      <c r="Q42" s="238">
        <v>229.8645582062147</v>
      </c>
      <c r="R42" s="231"/>
      <c r="S42" s="394">
        <v>0</v>
      </c>
      <c r="T42" s="395">
        <v>13.261878099504077</v>
      </c>
      <c r="U42" s="395">
        <v>0.92483201186295272</v>
      </c>
      <c r="V42" s="396">
        <v>-10.892496482181436</v>
      </c>
    </row>
    <row r="43" spans="1:22" ht="14.5" x14ac:dyDescent="0.25">
      <c r="B43" s="419"/>
      <c r="C43" s="716"/>
      <c r="D43" s="427" t="s">
        <v>9</v>
      </c>
      <c r="E43" s="722">
        <v>250</v>
      </c>
      <c r="F43" s="722">
        <v>263</v>
      </c>
      <c r="G43" s="722">
        <v>260</v>
      </c>
      <c r="H43" s="722">
        <v>267671</v>
      </c>
      <c r="I43" s="722">
        <v>288865</v>
      </c>
      <c r="J43" s="722">
        <v>312909</v>
      </c>
      <c r="K43" s="722">
        <v>46386299.594999999</v>
      </c>
      <c r="L43" s="722">
        <v>48731379.884999998</v>
      </c>
      <c r="M43" s="723">
        <v>53154296.354999997</v>
      </c>
      <c r="O43" s="420">
        <v>173.2959476185317</v>
      </c>
      <c r="P43" s="421">
        <v>168.69949590639226</v>
      </c>
      <c r="Q43" s="422">
        <v>169.87142062069162</v>
      </c>
      <c r="R43" s="233"/>
      <c r="S43" s="423">
        <v>-1.1406844106463865</v>
      </c>
      <c r="T43" s="424">
        <v>8.3236113755560623</v>
      </c>
      <c r="U43" s="424">
        <v>9.0761158014354137</v>
      </c>
      <c r="V43" s="425">
        <v>0.69468181158622855</v>
      </c>
    </row>
    <row r="44" spans="1:22" ht="12" customHeight="1" x14ac:dyDescent="0.25">
      <c r="B44" s="982" t="s">
        <v>2761</v>
      </c>
      <c r="C44" s="984" t="s">
        <v>2756</v>
      </c>
      <c r="D44" s="321" t="s">
        <v>2</v>
      </c>
      <c r="E44" s="718">
        <v>74</v>
      </c>
      <c r="F44" s="718">
        <v>74</v>
      </c>
      <c r="G44" s="718">
        <v>75</v>
      </c>
      <c r="H44" s="718">
        <v>55138</v>
      </c>
      <c r="I44" s="718">
        <v>65228</v>
      </c>
      <c r="J44" s="718">
        <v>76988</v>
      </c>
      <c r="K44" s="718">
        <v>25426170.254000001</v>
      </c>
      <c r="L44" s="718">
        <v>31488503.986000001</v>
      </c>
      <c r="M44" s="719">
        <v>39062596.369000003</v>
      </c>
      <c r="O44" s="58">
        <v>461.13697003881174</v>
      </c>
      <c r="P44" s="51">
        <v>482.74520123259953</v>
      </c>
      <c r="Q44" s="238">
        <v>507.38551941861073</v>
      </c>
      <c r="R44" s="231"/>
      <c r="S44" s="394">
        <v>1.3513513513513598</v>
      </c>
      <c r="T44" s="395">
        <v>18.029067271723797</v>
      </c>
      <c r="U44" s="395">
        <v>24.053516122479145</v>
      </c>
      <c r="V44" s="396">
        <v>5.1042077939038588</v>
      </c>
    </row>
    <row r="45" spans="1:22" ht="12" customHeight="1" x14ac:dyDescent="0.25">
      <c r="B45" s="983"/>
      <c r="C45" s="983"/>
      <c r="D45" s="299" t="s">
        <v>3</v>
      </c>
      <c r="E45" s="720">
        <v>38</v>
      </c>
      <c r="F45" s="720">
        <v>38</v>
      </c>
      <c r="G45" s="720">
        <v>38</v>
      </c>
      <c r="H45" s="720">
        <v>25752</v>
      </c>
      <c r="I45" s="720">
        <v>30887</v>
      </c>
      <c r="J45" s="720">
        <v>39772</v>
      </c>
      <c r="K45" s="720">
        <v>11115540.118000001</v>
      </c>
      <c r="L45" s="720">
        <v>14067584.661</v>
      </c>
      <c r="M45" s="721">
        <v>18085563.853999998</v>
      </c>
      <c r="O45" s="58">
        <v>431.63793561665113</v>
      </c>
      <c r="P45" s="51">
        <v>455.45325415223232</v>
      </c>
      <c r="Q45" s="238">
        <v>454.73106341144518</v>
      </c>
      <c r="R45" s="231"/>
      <c r="S45" s="394">
        <v>0</v>
      </c>
      <c r="T45" s="395">
        <v>28.76614757017515</v>
      </c>
      <c r="U45" s="395">
        <v>28.561969164039702</v>
      </c>
      <c r="V45" s="396">
        <v>-0.1585652828700046</v>
      </c>
    </row>
    <row r="46" spans="1:22" ht="12" customHeight="1" x14ac:dyDescent="0.25">
      <c r="B46" s="983"/>
      <c r="C46" s="983"/>
      <c r="D46" s="299" t="s">
        <v>32</v>
      </c>
      <c r="E46" s="720">
        <v>94</v>
      </c>
      <c r="F46" s="720">
        <v>104</v>
      </c>
      <c r="G46" s="720">
        <v>105</v>
      </c>
      <c r="H46" s="720">
        <v>35419</v>
      </c>
      <c r="I46" s="720">
        <v>33943</v>
      </c>
      <c r="J46" s="720">
        <v>42205</v>
      </c>
      <c r="K46" s="720">
        <v>18362728.028000001</v>
      </c>
      <c r="L46" s="720">
        <v>18779323.708000001</v>
      </c>
      <c r="M46" s="721">
        <v>23794207.881999999</v>
      </c>
      <c r="O46" s="58">
        <v>518.44287043677127</v>
      </c>
      <c r="P46" s="51">
        <v>553.26057531744402</v>
      </c>
      <c r="Q46" s="238">
        <v>563.77699045136831</v>
      </c>
      <c r="R46" s="231"/>
      <c r="S46" s="394">
        <v>0.96153846153845812</v>
      </c>
      <c r="T46" s="395">
        <v>24.340806646436675</v>
      </c>
      <c r="U46" s="395">
        <v>26.704285265947327</v>
      </c>
      <c r="V46" s="396">
        <v>1.9008068897535813</v>
      </c>
    </row>
    <row r="47" spans="1:22" ht="12" customHeight="1" x14ac:dyDescent="0.25">
      <c r="B47" s="983"/>
      <c r="C47" s="983"/>
      <c r="D47" s="299" t="s">
        <v>4</v>
      </c>
      <c r="E47" s="720">
        <v>14</v>
      </c>
      <c r="F47" s="720">
        <v>14</v>
      </c>
      <c r="G47" s="720">
        <v>13</v>
      </c>
      <c r="H47" s="720">
        <v>4020</v>
      </c>
      <c r="I47" s="720">
        <v>4340</v>
      </c>
      <c r="J47" s="720">
        <v>4881</v>
      </c>
      <c r="K47" s="720">
        <v>2369744.5956000001</v>
      </c>
      <c r="L47" s="720">
        <v>2957865.6033000001</v>
      </c>
      <c r="M47" s="721">
        <v>3361429.7529000002</v>
      </c>
      <c r="O47" s="58">
        <v>589.48870537313439</v>
      </c>
      <c r="P47" s="51">
        <v>681.53585329493092</v>
      </c>
      <c r="Q47" s="238">
        <v>688.67645009219427</v>
      </c>
      <c r="R47" s="231"/>
      <c r="S47" s="394">
        <v>-7.1428571428571397</v>
      </c>
      <c r="T47" s="395">
        <v>12.465437788018431</v>
      </c>
      <c r="U47" s="395">
        <v>13.643762216571155</v>
      </c>
      <c r="V47" s="396">
        <v>1.0477213726528989</v>
      </c>
    </row>
    <row r="48" spans="1:22" ht="12" customHeight="1" x14ac:dyDescent="0.25">
      <c r="B48" s="983"/>
      <c r="C48" s="983"/>
      <c r="D48" s="299" t="s">
        <v>5</v>
      </c>
      <c r="E48" s="720">
        <v>19</v>
      </c>
      <c r="F48" s="720">
        <v>28</v>
      </c>
      <c r="G48" s="720">
        <v>21</v>
      </c>
      <c r="H48" s="720">
        <v>6473</v>
      </c>
      <c r="I48" s="720">
        <v>6974</v>
      </c>
      <c r="J48" s="720">
        <v>7453</v>
      </c>
      <c r="K48" s="720">
        <v>3923098.1513999999</v>
      </c>
      <c r="L48" s="720">
        <v>4648831.8931</v>
      </c>
      <c r="M48" s="721">
        <v>4946514.5994999995</v>
      </c>
      <c r="O48" s="58">
        <v>606.07108781090687</v>
      </c>
      <c r="P48" s="51">
        <v>666.5947652853456</v>
      </c>
      <c r="Q48" s="238">
        <v>663.69443170535351</v>
      </c>
      <c r="R48" s="231"/>
      <c r="S48" s="394">
        <v>-25</v>
      </c>
      <c r="T48" s="395">
        <v>6.8683682248350975</v>
      </c>
      <c r="U48" s="395">
        <v>6.4033872001659775</v>
      </c>
      <c r="V48" s="396">
        <v>-0.435096963107795</v>
      </c>
    </row>
    <row r="49" spans="2:22" ht="12" customHeight="1" x14ac:dyDescent="0.25">
      <c r="B49" s="983"/>
      <c r="C49" s="983"/>
      <c r="D49" s="299" t="s">
        <v>6</v>
      </c>
      <c r="E49" s="720">
        <v>4</v>
      </c>
      <c r="F49" s="720">
        <v>4</v>
      </c>
      <c r="G49" s="720">
        <v>4</v>
      </c>
      <c r="H49" s="720">
        <v>775</v>
      </c>
      <c r="I49" s="720">
        <v>865</v>
      </c>
      <c r="J49" s="720">
        <v>967</v>
      </c>
      <c r="K49" s="720">
        <v>509280.11658999999</v>
      </c>
      <c r="L49" s="720">
        <v>483785.56423999998</v>
      </c>
      <c r="M49" s="721">
        <v>579291.29613999999</v>
      </c>
      <c r="O49" s="58">
        <v>657.13563430967736</v>
      </c>
      <c r="P49" s="51">
        <v>559.2896696416185</v>
      </c>
      <c r="Q49" s="238">
        <v>599.06028556359877</v>
      </c>
      <c r="R49" s="231"/>
      <c r="S49" s="394">
        <v>0</v>
      </c>
      <c r="T49" s="395">
        <v>11.791907514450873</v>
      </c>
      <c r="U49" s="395">
        <v>19.741335616335331</v>
      </c>
      <c r="V49" s="396">
        <v>7.1109155202999652</v>
      </c>
    </row>
    <row r="50" spans="2:22" ht="12" customHeight="1" x14ac:dyDescent="0.25">
      <c r="B50" s="983"/>
      <c r="C50" s="983"/>
      <c r="D50" s="299" t="s">
        <v>7</v>
      </c>
      <c r="E50" s="720">
        <v>5</v>
      </c>
      <c r="F50" s="720">
        <v>5</v>
      </c>
      <c r="G50" s="720">
        <v>6</v>
      </c>
      <c r="H50" s="720">
        <v>1433</v>
      </c>
      <c r="I50" s="720">
        <v>1473</v>
      </c>
      <c r="J50" s="720">
        <v>1475</v>
      </c>
      <c r="K50" s="720">
        <v>1361627.5251</v>
      </c>
      <c r="L50" s="720">
        <v>1407181.9701</v>
      </c>
      <c r="M50" s="721">
        <v>1489012.0433</v>
      </c>
      <c r="O50" s="58">
        <v>950.19366720167477</v>
      </c>
      <c r="P50" s="51">
        <v>955.31701975560088</v>
      </c>
      <c r="Q50" s="238">
        <v>1009.4996903728813</v>
      </c>
      <c r="R50" s="231"/>
      <c r="S50" s="394">
        <v>19.999999999999996</v>
      </c>
      <c r="T50" s="395">
        <v>0.13577732518670338</v>
      </c>
      <c r="U50" s="395">
        <v>5.8151735126470427</v>
      </c>
      <c r="V50" s="396">
        <v>5.671695311273961</v>
      </c>
    </row>
    <row r="51" spans="2:22" ht="12" customHeight="1" x14ac:dyDescent="0.25">
      <c r="B51" s="983"/>
      <c r="C51" s="983"/>
      <c r="D51" s="299" t="s">
        <v>8</v>
      </c>
      <c r="E51" s="720">
        <v>2</v>
      </c>
      <c r="F51" s="720">
        <v>2</v>
      </c>
      <c r="G51" s="720">
        <v>2</v>
      </c>
      <c r="H51" s="720">
        <v>1104</v>
      </c>
      <c r="I51" s="720">
        <v>1735</v>
      </c>
      <c r="J51" s="720">
        <v>2072</v>
      </c>
      <c r="K51" s="720">
        <v>762868.01746999996</v>
      </c>
      <c r="L51" s="720">
        <v>1127357.6854999999</v>
      </c>
      <c r="M51" s="721">
        <v>1142134.7819999999</v>
      </c>
      <c r="O51" s="58">
        <v>691.00363901268111</v>
      </c>
      <c r="P51" s="51">
        <v>649.77388213256484</v>
      </c>
      <c r="Q51" s="238">
        <v>551.22335038610038</v>
      </c>
      <c r="R51" s="231"/>
      <c r="S51" s="394">
        <v>0</v>
      </c>
      <c r="T51" s="395">
        <v>19.423631123919314</v>
      </c>
      <c r="U51" s="395">
        <v>1.3107726757942029</v>
      </c>
      <c r="V51" s="396">
        <v>-15.166896432189692</v>
      </c>
    </row>
    <row r="52" spans="2:22" ht="14.5" x14ac:dyDescent="0.25">
      <c r="B52" s="419"/>
      <c r="C52" s="716"/>
      <c r="D52" s="427" t="s">
        <v>9</v>
      </c>
      <c r="E52" s="722">
        <v>250</v>
      </c>
      <c r="F52" s="722">
        <v>269</v>
      </c>
      <c r="G52" s="722">
        <v>264</v>
      </c>
      <c r="H52" s="722">
        <v>130114</v>
      </c>
      <c r="I52" s="722">
        <v>145445</v>
      </c>
      <c r="J52" s="722">
        <v>175813</v>
      </c>
      <c r="K52" s="722">
        <v>63831056.806999996</v>
      </c>
      <c r="L52" s="722">
        <v>74960435.071999997</v>
      </c>
      <c r="M52" s="723">
        <v>92460750.577999994</v>
      </c>
      <c r="O52" s="420">
        <v>490.5779301766143</v>
      </c>
      <c r="P52" s="421">
        <v>515.38681337962805</v>
      </c>
      <c r="Q52" s="422">
        <v>525.90394668198599</v>
      </c>
      <c r="R52" s="233"/>
      <c r="S52" s="423">
        <v>-1.8587360594795488</v>
      </c>
      <c r="T52" s="424">
        <v>20.879370208669947</v>
      </c>
      <c r="U52" s="424">
        <v>23.346069815617842</v>
      </c>
      <c r="V52" s="425">
        <v>2.0406291021286105</v>
      </c>
    </row>
    <row r="53" spans="2:22" ht="12" customHeight="1" x14ac:dyDescent="0.25">
      <c r="B53" s="985" t="s">
        <v>2757</v>
      </c>
      <c r="C53" s="984"/>
      <c r="D53" s="321" t="s">
        <v>2</v>
      </c>
      <c r="E53" s="718">
        <v>71</v>
      </c>
      <c r="F53" s="718">
        <v>70</v>
      </c>
      <c r="G53" s="718">
        <v>72</v>
      </c>
      <c r="H53" s="718">
        <v>1831</v>
      </c>
      <c r="I53" s="718">
        <v>1939</v>
      </c>
      <c r="J53" s="718">
        <v>1822</v>
      </c>
      <c r="K53" s="718">
        <v>2043068.439</v>
      </c>
      <c r="L53" s="718">
        <v>2380962.8045999999</v>
      </c>
      <c r="M53" s="719">
        <v>2602776.7486</v>
      </c>
      <c r="O53" s="58">
        <v>1115.8211026761333</v>
      </c>
      <c r="P53" s="51">
        <v>1227.9333700876741</v>
      </c>
      <c r="Q53" s="238">
        <v>1428.5273043907794</v>
      </c>
      <c r="R53" s="231"/>
      <c r="S53" s="394">
        <v>2.857142857142847</v>
      </c>
      <c r="T53" s="395">
        <v>-6.0340381640020642</v>
      </c>
      <c r="U53" s="395">
        <v>9.316144862551301</v>
      </c>
      <c r="V53" s="396">
        <v>16.335897304328718</v>
      </c>
    </row>
    <row r="54" spans="2:22" ht="12" customHeight="1" x14ac:dyDescent="0.25">
      <c r="B54" s="982"/>
      <c r="C54" s="983"/>
      <c r="D54" s="299" t="s">
        <v>3</v>
      </c>
      <c r="E54" s="720">
        <v>34</v>
      </c>
      <c r="F54" s="720">
        <v>34</v>
      </c>
      <c r="G54" s="720">
        <v>33</v>
      </c>
      <c r="H54" s="720">
        <v>967</v>
      </c>
      <c r="I54" s="720">
        <v>1034</v>
      </c>
      <c r="J54" s="720">
        <v>953</v>
      </c>
      <c r="K54" s="720">
        <v>2034729.8337999999</v>
      </c>
      <c r="L54" s="720">
        <v>2199003.1997000002</v>
      </c>
      <c r="M54" s="721">
        <v>2175672.6017999998</v>
      </c>
      <c r="O54" s="58">
        <v>2104.1673565667011</v>
      </c>
      <c r="P54" s="51">
        <v>2126.6955509671184</v>
      </c>
      <c r="Q54" s="238">
        <v>2282.9722998950679</v>
      </c>
      <c r="R54" s="231"/>
      <c r="S54" s="394">
        <v>-2.9411764705882359</v>
      </c>
      <c r="T54" s="395">
        <v>-7.8336557059961347</v>
      </c>
      <c r="U54" s="395">
        <v>-1.0609624353062896</v>
      </c>
      <c r="V54" s="396">
        <v>7.348336665155597</v>
      </c>
    </row>
    <row r="55" spans="2:22" ht="12" customHeight="1" x14ac:dyDescent="0.25">
      <c r="B55" s="982"/>
      <c r="C55" s="983"/>
      <c r="D55" s="299" t="s">
        <v>32</v>
      </c>
      <c r="E55" s="720">
        <v>67</v>
      </c>
      <c r="F55" s="720">
        <v>62</v>
      </c>
      <c r="G55" s="720">
        <v>67</v>
      </c>
      <c r="H55" s="720">
        <v>786</v>
      </c>
      <c r="I55" s="720">
        <v>814</v>
      </c>
      <c r="J55" s="720">
        <v>775</v>
      </c>
      <c r="K55" s="720">
        <v>836814.41755999997</v>
      </c>
      <c r="L55" s="720">
        <v>816814.84589999996</v>
      </c>
      <c r="M55" s="721">
        <v>955666.94981999998</v>
      </c>
      <c r="O55" s="58">
        <v>1064.6493862086513</v>
      </c>
      <c r="P55" s="51">
        <v>1003.4580416461916</v>
      </c>
      <c r="Q55" s="238">
        <v>1233.1186449290321</v>
      </c>
      <c r="R55" s="231"/>
      <c r="S55" s="394">
        <v>8.0645161290322509</v>
      </c>
      <c r="T55" s="395">
        <v>-4.7911547911547947</v>
      </c>
      <c r="U55" s="395">
        <v>16.999214034486254</v>
      </c>
      <c r="V55" s="396">
        <v>22.886916418157167</v>
      </c>
    </row>
    <row r="56" spans="2:22" ht="12" customHeight="1" x14ac:dyDescent="0.25">
      <c r="B56" s="982"/>
      <c r="C56" s="983"/>
      <c r="D56" s="299" t="s">
        <v>4</v>
      </c>
      <c r="E56" s="720">
        <v>13</v>
      </c>
      <c r="F56" s="720">
        <v>12</v>
      </c>
      <c r="G56" s="720">
        <v>13</v>
      </c>
      <c r="H56" s="720">
        <v>185</v>
      </c>
      <c r="I56" s="720">
        <v>211</v>
      </c>
      <c r="J56" s="720">
        <v>251</v>
      </c>
      <c r="K56" s="720">
        <v>438439.92580000003</v>
      </c>
      <c r="L56" s="720">
        <v>614151.36820000003</v>
      </c>
      <c r="M56" s="721">
        <v>692718.11734999996</v>
      </c>
      <c r="O56" s="58">
        <v>2369.945544864865</v>
      </c>
      <c r="P56" s="51">
        <v>2910.6699914691944</v>
      </c>
      <c r="Q56" s="238">
        <v>2759.8331368525896</v>
      </c>
      <c r="R56" s="231"/>
      <c r="S56" s="394">
        <v>8.333333333333325</v>
      </c>
      <c r="T56" s="395">
        <v>18.957345971563978</v>
      </c>
      <c r="U56" s="395">
        <v>12.792733716489014</v>
      </c>
      <c r="V56" s="396">
        <v>-5.1822039275729814</v>
      </c>
    </row>
    <row r="57" spans="2:22" ht="12" customHeight="1" x14ac:dyDescent="0.25">
      <c r="B57" s="982"/>
      <c r="C57" s="983"/>
      <c r="D57" s="299" t="s">
        <v>5</v>
      </c>
      <c r="E57" s="720">
        <v>18</v>
      </c>
      <c r="F57" s="720">
        <v>27</v>
      </c>
      <c r="G57" s="720">
        <v>19</v>
      </c>
      <c r="H57" s="720">
        <v>518</v>
      </c>
      <c r="I57" s="720">
        <v>550</v>
      </c>
      <c r="J57" s="720">
        <v>529</v>
      </c>
      <c r="K57" s="720">
        <v>1014250.3538</v>
      </c>
      <c r="L57" s="720">
        <v>1020272.774</v>
      </c>
      <c r="M57" s="721">
        <v>950103.23163000005</v>
      </c>
      <c r="O57" s="58">
        <v>1958.0122660231661</v>
      </c>
      <c r="P57" s="51">
        <v>1855.0414072727272</v>
      </c>
      <c r="Q57" s="238">
        <v>1796.0363546880908</v>
      </c>
      <c r="R57" s="231"/>
      <c r="S57" s="394">
        <v>-29.629629629629626</v>
      </c>
      <c r="T57" s="395">
        <v>-3.8181818181818206</v>
      </c>
      <c r="U57" s="395">
        <v>-6.8775276728103574</v>
      </c>
      <c r="V57" s="396">
        <v>-3.1807943668160643</v>
      </c>
    </row>
    <row r="58" spans="2:22" ht="12" customHeight="1" x14ac:dyDescent="0.25">
      <c r="B58" s="982"/>
      <c r="C58" s="983"/>
      <c r="D58" s="299" t="s">
        <v>6</v>
      </c>
      <c r="E58" s="720">
        <v>4</v>
      </c>
      <c r="F58" s="720">
        <v>4</v>
      </c>
      <c r="G58" s="720">
        <v>4</v>
      </c>
      <c r="H58" s="720">
        <v>72</v>
      </c>
      <c r="I58" s="720">
        <v>73</v>
      </c>
      <c r="J58" s="720">
        <v>72</v>
      </c>
      <c r="K58" s="720">
        <v>62495.676370000001</v>
      </c>
      <c r="L58" s="720">
        <v>84177.216102000006</v>
      </c>
      <c r="M58" s="721">
        <v>77250.509455000007</v>
      </c>
      <c r="O58" s="58">
        <v>867.99550513888892</v>
      </c>
      <c r="P58" s="51">
        <v>1153.1125493424659</v>
      </c>
      <c r="Q58" s="238">
        <v>1072.9237424305556</v>
      </c>
      <c r="R58" s="231"/>
      <c r="S58" s="394">
        <v>0</v>
      </c>
      <c r="T58" s="395">
        <v>-1.3698630136986356</v>
      </c>
      <c r="U58" s="395">
        <v>-8.2287190854669063</v>
      </c>
      <c r="V58" s="396">
        <v>-6.9541179616539495</v>
      </c>
    </row>
    <row r="59" spans="2:22" ht="12" customHeight="1" x14ac:dyDescent="0.25">
      <c r="B59" s="982"/>
      <c r="C59" s="983"/>
      <c r="D59" s="299" t="s">
        <v>7</v>
      </c>
      <c r="E59" s="720">
        <v>4</v>
      </c>
      <c r="F59" s="720">
        <v>3</v>
      </c>
      <c r="G59" s="720">
        <v>5</v>
      </c>
      <c r="H59" s="720">
        <v>30</v>
      </c>
      <c r="I59" s="720">
        <v>26</v>
      </c>
      <c r="J59" s="720">
        <v>26</v>
      </c>
      <c r="K59" s="720">
        <v>55822.748039999999</v>
      </c>
      <c r="L59" s="720">
        <v>53428.670484000002</v>
      </c>
      <c r="M59" s="721">
        <v>56124.604422999997</v>
      </c>
      <c r="O59" s="58">
        <v>1860.758268</v>
      </c>
      <c r="P59" s="51">
        <v>2054.948864769231</v>
      </c>
      <c r="Q59" s="238">
        <v>2158.638631653846</v>
      </c>
      <c r="R59" s="231"/>
      <c r="S59" s="394">
        <v>66.666666666666671</v>
      </c>
      <c r="T59" s="395">
        <v>0</v>
      </c>
      <c r="U59" s="395">
        <v>5.0458563063202844</v>
      </c>
      <c r="V59" s="396">
        <v>5.0458563063202622</v>
      </c>
    </row>
    <row r="60" spans="2:22" ht="12" customHeight="1" x14ac:dyDescent="0.25">
      <c r="B60" s="982"/>
      <c r="C60" s="983"/>
      <c r="D60" s="299" t="s">
        <v>8</v>
      </c>
      <c r="E60" s="720">
        <v>2</v>
      </c>
      <c r="F60" s="720">
        <v>2</v>
      </c>
      <c r="G60" s="720">
        <v>2</v>
      </c>
      <c r="H60" s="720">
        <v>59</v>
      </c>
      <c r="I60" s="720">
        <v>73</v>
      </c>
      <c r="J60" s="720">
        <v>72</v>
      </c>
      <c r="K60" s="720">
        <v>77473.361810000002</v>
      </c>
      <c r="L60" s="720">
        <v>69354.236608000007</v>
      </c>
      <c r="M60" s="721">
        <v>61047.715013000001</v>
      </c>
      <c r="O60" s="58">
        <v>1313.1078272881357</v>
      </c>
      <c r="P60" s="51">
        <v>950.05803572602747</v>
      </c>
      <c r="Q60" s="238">
        <v>847.88493073611107</v>
      </c>
      <c r="R60" s="231"/>
      <c r="S60" s="394">
        <v>0</v>
      </c>
      <c r="T60" s="395">
        <v>-1.3698630136986356</v>
      </c>
      <c r="U60" s="395">
        <v>-11.976949067941799</v>
      </c>
      <c r="V60" s="396">
        <v>-10.754406693885432</v>
      </c>
    </row>
    <row r="61" spans="2:22" ht="14.5" x14ac:dyDescent="0.25">
      <c r="B61" s="419"/>
      <c r="C61" s="716"/>
      <c r="D61" s="427" t="s">
        <v>9</v>
      </c>
      <c r="E61" s="722">
        <v>213</v>
      </c>
      <c r="F61" s="722">
        <v>214</v>
      </c>
      <c r="G61" s="722">
        <v>215</v>
      </c>
      <c r="H61" s="722">
        <v>4448</v>
      </c>
      <c r="I61" s="722">
        <v>4720</v>
      </c>
      <c r="J61" s="722">
        <v>4500</v>
      </c>
      <c r="K61" s="722">
        <v>6563094.7560999999</v>
      </c>
      <c r="L61" s="722">
        <v>7238165.1156000001</v>
      </c>
      <c r="M61" s="723">
        <v>7571360.4780999999</v>
      </c>
      <c r="O61" s="420">
        <v>1475.5159073965826</v>
      </c>
      <c r="P61" s="421">
        <v>1533.5095583898305</v>
      </c>
      <c r="Q61" s="422">
        <v>1682.5245506888889</v>
      </c>
      <c r="R61" s="233"/>
      <c r="S61" s="423">
        <v>0.46728971962617383</v>
      </c>
      <c r="T61" s="424">
        <v>-4.6610169491525415</v>
      </c>
      <c r="U61" s="424">
        <v>4.603312540935045</v>
      </c>
      <c r="V61" s="425">
        <v>9.7172522651585389</v>
      </c>
    </row>
    <row r="62" spans="2:22" x14ac:dyDescent="0.25">
      <c r="B62" s="982" t="s">
        <v>2758</v>
      </c>
      <c r="C62" s="984"/>
      <c r="D62" s="321" t="s">
        <v>2</v>
      </c>
      <c r="E62" s="718">
        <v>68</v>
      </c>
      <c r="F62" s="718">
        <v>62</v>
      </c>
      <c r="G62" s="718">
        <v>60</v>
      </c>
      <c r="H62" s="718">
        <v>3333</v>
      </c>
      <c r="I62" s="718">
        <v>2759</v>
      </c>
      <c r="J62" s="718">
        <v>2208</v>
      </c>
      <c r="K62" s="718">
        <v>973510.61485000001</v>
      </c>
      <c r="L62" s="718">
        <v>801947.04553</v>
      </c>
      <c r="M62" s="719">
        <v>691323.86300999997</v>
      </c>
      <c r="O62" s="58">
        <v>292.08239269426946</v>
      </c>
      <c r="P62" s="51">
        <v>290.66583745197534</v>
      </c>
      <c r="Q62" s="238">
        <v>313.09957563858694</v>
      </c>
      <c r="R62" s="231"/>
      <c r="S62" s="394">
        <v>-3.2258064516129004</v>
      </c>
      <c r="T62" s="395">
        <v>-19.971003986951796</v>
      </c>
      <c r="U62" s="395">
        <v>-13.794325091239667</v>
      </c>
      <c r="V62" s="396">
        <v>7.7180512107200006</v>
      </c>
    </row>
    <row r="63" spans="2:22" x14ac:dyDescent="0.25">
      <c r="B63" s="983"/>
      <c r="C63" s="983"/>
      <c r="D63" s="299" t="s">
        <v>3</v>
      </c>
      <c r="E63" s="720">
        <v>24</v>
      </c>
      <c r="F63" s="720">
        <v>25</v>
      </c>
      <c r="G63" s="720">
        <v>25</v>
      </c>
      <c r="H63" s="720">
        <v>73</v>
      </c>
      <c r="I63" s="720">
        <v>87</v>
      </c>
      <c r="J63" s="720">
        <v>94</v>
      </c>
      <c r="K63" s="720">
        <v>18899.4872</v>
      </c>
      <c r="L63" s="720">
        <v>19492.370699999999</v>
      </c>
      <c r="M63" s="721">
        <v>23862.985000000001</v>
      </c>
      <c r="O63" s="58">
        <v>258.89708493150687</v>
      </c>
      <c r="P63" s="51">
        <v>224.05023793103447</v>
      </c>
      <c r="Q63" s="238">
        <v>253.8615425531915</v>
      </c>
      <c r="R63" s="231"/>
      <c r="S63" s="394">
        <v>0</v>
      </c>
      <c r="T63" s="395">
        <v>8.045977011494255</v>
      </c>
      <c r="U63" s="395">
        <v>22.422179258062247</v>
      </c>
      <c r="V63" s="396">
        <v>13.30563399416398</v>
      </c>
    </row>
    <row r="64" spans="2:22" x14ac:dyDescent="0.25">
      <c r="B64" s="983"/>
      <c r="C64" s="983"/>
      <c r="D64" s="299" t="s">
        <v>32</v>
      </c>
      <c r="E64" s="720">
        <v>28</v>
      </c>
      <c r="F64" s="720">
        <v>29</v>
      </c>
      <c r="G64" s="720">
        <v>23</v>
      </c>
      <c r="H64" s="720">
        <v>90</v>
      </c>
      <c r="I64" s="720">
        <v>69</v>
      </c>
      <c r="J64" s="720">
        <v>71</v>
      </c>
      <c r="K64" s="720">
        <v>162271.24742</v>
      </c>
      <c r="L64" s="720">
        <v>22672.472290000002</v>
      </c>
      <c r="M64" s="721">
        <v>20873.380389999998</v>
      </c>
      <c r="O64" s="58">
        <v>1803.0138602222223</v>
      </c>
      <c r="P64" s="51">
        <v>328.58655492753627</v>
      </c>
      <c r="Q64" s="238">
        <v>293.99127309859153</v>
      </c>
      <c r="R64" s="231"/>
      <c r="S64" s="394">
        <v>-20.68965517241379</v>
      </c>
      <c r="T64" s="395">
        <v>2.8985507246376718</v>
      </c>
      <c r="U64" s="395">
        <v>-7.9351377167346531</v>
      </c>
      <c r="V64" s="396">
        <v>-10.528514119080157</v>
      </c>
    </row>
    <row r="65" spans="2:22" x14ac:dyDescent="0.25">
      <c r="B65" s="983"/>
      <c r="C65" s="983"/>
      <c r="D65" s="299" t="s">
        <v>4</v>
      </c>
      <c r="E65" s="720" t="s">
        <v>353</v>
      </c>
      <c r="F65" s="720" t="s">
        <v>353</v>
      </c>
      <c r="G65" s="720" t="s">
        <v>353</v>
      </c>
      <c r="H65" s="720" t="s">
        <v>353</v>
      </c>
      <c r="I65" s="720" t="s">
        <v>353</v>
      </c>
      <c r="J65" s="720" t="s">
        <v>353</v>
      </c>
      <c r="K65" s="720" t="s">
        <v>353</v>
      </c>
      <c r="L65" s="720" t="s">
        <v>353</v>
      </c>
      <c r="M65" s="721" t="s">
        <v>353</v>
      </c>
      <c r="O65" s="58"/>
      <c r="P65" s="51"/>
      <c r="Q65" s="238"/>
      <c r="R65" s="231"/>
      <c r="S65" s="394" t="s">
        <v>353</v>
      </c>
      <c r="T65" s="395" t="s">
        <v>353</v>
      </c>
      <c r="U65" s="395" t="s">
        <v>353</v>
      </c>
      <c r="V65" s="396" t="s">
        <v>353</v>
      </c>
    </row>
    <row r="66" spans="2:22" x14ac:dyDescent="0.25">
      <c r="B66" s="983"/>
      <c r="C66" s="983"/>
      <c r="D66" s="299" t="s">
        <v>5</v>
      </c>
      <c r="E66" s="720">
        <v>1</v>
      </c>
      <c r="F66" s="720">
        <v>1</v>
      </c>
      <c r="G66" s="720">
        <v>1</v>
      </c>
      <c r="H66" s="720">
        <v>14</v>
      </c>
      <c r="I66" s="720">
        <v>3</v>
      </c>
      <c r="J66" s="720">
        <v>12</v>
      </c>
      <c r="K66" s="720">
        <v>9673.2554244999992</v>
      </c>
      <c r="L66" s="720">
        <v>4202.5011000000004</v>
      </c>
      <c r="M66" s="721">
        <v>21210.592499999999</v>
      </c>
      <c r="O66" s="58">
        <v>690.94681603571428</v>
      </c>
      <c r="P66" s="51">
        <v>1400.8337000000001</v>
      </c>
      <c r="Q66" s="238">
        <v>1767.5493749999998</v>
      </c>
      <c r="R66" s="231"/>
      <c r="S66" s="394">
        <v>0</v>
      </c>
      <c r="T66" s="395">
        <v>300</v>
      </c>
      <c r="U66" s="395">
        <v>404.71355022369886</v>
      </c>
      <c r="V66" s="396">
        <v>26.178387555924697</v>
      </c>
    </row>
    <row r="67" spans="2:22" x14ac:dyDescent="0.25">
      <c r="B67" s="983"/>
      <c r="C67" s="983"/>
      <c r="D67" s="299" t="s">
        <v>6</v>
      </c>
      <c r="E67" s="720">
        <v>4</v>
      </c>
      <c r="F67" s="720">
        <v>4</v>
      </c>
      <c r="G67" s="720">
        <v>4</v>
      </c>
      <c r="H67" s="720">
        <v>447</v>
      </c>
      <c r="I67" s="720">
        <v>417</v>
      </c>
      <c r="J67" s="720">
        <v>426</v>
      </c>
      <c r="K67" s="720">
        <v>60474.017828999997</v>
      </c>
      <c r="L67" s="720">
        <v>47015.470574999999</v>
      </c>
      <c r="M67" s="721">
        <v>54152.294886000003</v>
      </c>
      <c r="O67" s="58">
        <v>135.28863048993287</v>
      </c>
      <c r="P67" s="51">
        <v>112.74693183453238</v>
      </c>
      <c r="Q67" s="238">
        <v>127.11806311267607</v>
      </c>
      <c r="R67" s="231"/>
      <c r="S67" s="394">
        <v>0</v>
      </c>
      <c r="T67" s="395">
        <v>2.1582733812949728</v>
      </c>
      <c r="U67" s="395">
        <v>15.179735996931477</v>
      </c>
      <c r="V67" s="396">
        <v>12.746361292770958</v>
      </c>
    </row>
    <row r="68" spans="2:22" x14ac:dyDescent="0.25">
      <c r="B68" s="983"/>
      <c r="C68" s="983"/>
      <c r="D68" s="299" t="s">
        <v>7</v>
      </c>
      <c r="E68" s="720" t="s">
        <v>353</v>
      </c>
      <c r="F68" s="720">
        <v>2</v>
      </c>
      <c r="G68" s="720">
        <v>1</v>
      </c>
      <c r="H68" s="720" t="s">
        <v>353</v>
      </c>
      <c r="I68" s="720">
        <v>5</v>
      </c>
      <c r="J68" s="720">
        <v>2</v>
      </c>
      <c r="K68" s="720" t="s">
        <v>353</v>
      </c>
      <c r="L68" s="720">
        <v>3682.2419949999999</v>
      </c>
      <c r="M68" s="721">
        <v>877.94673599999999</v>
      </c>
      <c r="O68" s="58"/>
      <c r="P68" s="51">
        <v>736.44839899999999</v>
      </c>
      <c r="Q68" s="238">
        <v>438.97336799999999</v>
      </c>
      <c r="R68" s="231"/>
      <c r="S68" s="394">
        <v>-50</v>
      </c>
      <c r="T68" s="395">
        <v>-60</v>
      </c>
      <c r="U68" s="395">
        <v>-76.157277626181653</v>
      </c>
      <c r="V68" s="396">
        <v>-40.393194065454139</v>
      </c>
    </row>
    <row r="69" spans="2:22" x14ac:dyDescent="0.25">
      <c r="B69" s="983"/>
      <c r="C69" s="983"/>
      <c r="D69" s="299" t="s">
        <v>8</v>
      </c>
      <c r="E69" s="720">
        <v>1</v>
      </c>
      <c r="F69" s="720">
        <v>2</v>
      </c>
      <c r="G69" s="720">
        <v>1</v>
      </c>
      <c r="H69" s="720">
        <v>3</v>
      </c>
      <c r="I69" s="720">
        <v>3</v>
      </c>
      <c r="J69" s="720">
        <v>2</v>
      </c>
      <c r="K69" s="720">
        <v>1798.2504429999999</v>
      </c>
      <c r="L69" s="720">
        <v>1575.8674739999999</v>
      </c>
      <c r="M69" s="721">
        <v>584.44289000000003</v>
      </c>
      <c r="O69" s="58">
        <v>599.41681433333326</v>
      </c>
      <c r="P69" s="51">
        <v>525.28915799999993</v>
      </c>
      <c r="Q69" s="238">
        <v>292.22144500000002</v>
      </c>
      <c r="R69" s="231"/>
      <c r="S69" s="394">
        <v>-50</v>
      </c>
      <c r="T69" s="395">
        <v>-33.333333333333336</v>
      </c>
      <c r="U69" s="395">
        <v>-62.912941624683846</v>
      </c>
      <c r="V69" s="396">
        <v>-44.369412437025765</v>
      </c>
    </row>
    <row r="70" spans="2:22" ht="14.5" x14ac:dyDescent="0.25">
      <c r="B70" s="419"/>
      <c r="C70" s="419"/>
      <c r="D70" s="427" t="s">
        <v>9</v>
      </c>
      <c r="E70" s="722">
        <v>126</v>
      </c>
      <c r="F70" s="722">
        <v>125</v>
      </c>
      <c r="G70" s="722">
        <v>115</v>
      </c>
      <c r="H70" s="722">
        <v>3960</v>
      </c>
      <c r="I70" s="722">
        <v>3343</v>
      </c>
      <c r="J70" s="722">
        <v>2815</v>
      </c>
      <c r="K70" s="722">
        <v>1226626.8732</v>
      </c>
      <c r="L70" s="722">
        <v>900587.96967000002</v>
      </c>
      <c r="M70" s="723">
        <v>812885.50540999998</v>
      </c>
      <c r="O70" s="420">
        <v>309.75426090909093</v>
      </c>
      <c r="P70" s="421">
        <v>269.39514498055638</v>
      </c>
      <c r="Q70" s="422">
        <v>288.76927368028419</v>
      </c>
      <c r="R70" s="233"/>
      <c r="S70" s="423">
        <v>-7.9999999999999964</v>
      </c>
      <c r="T70" s="424">
        <v>-15.794196829195329</v>
      </c>
      <c r="U70" s="424">
        <v>-9.7383561865851505</v>
      </c>
      <c r="V70" s="425">
        <v>7.1917141272631824</v>
      </c>
    </row>
    <row r="71" spans="2:22" x14ac:dyDescent="0.25">
      <c r="B71" s="985" t="s">
        <v>2762</v>
      </c>
      <c r="C71" s="986" t="s">
        <v>2759</v>
      </c>
      <c r="D71" s="321" t="s">
        <v>2</v>
      </c>
      <c r="E71" s="718">
        <v>72</v>
      </c>
      <c r="F71" s="718">
        <v>73</v>
      </c>
      <c r="G71" s="718">
        <v>73</v>
      </c>
      <c r="H71" s="718">
        <v>43904</v>
      </c>
      <c r="I71" s="718">
        <v>46713</v>
      </c>
      <c r="J71" s="718">
        <v>46250</v>
      </c>
      <c r="K71" s="718">
        <v>15769636.431</v>
      </c>
      <c r="L71" s="718">
        <v>16131242.322000001</v>
      </c>
      <c r="M71" s="719">
        <v>17074757.122000001</v>
      </c>
      <c r="O71" s="58">
        <v>359.18450325710643</v>
      </c>
      <c r="P71" s="51">
        <v>345.32661832894485</v>
      </c>
      <c r="Q71" s="238">
        <v>369.18393777297302</v>
      </c>
      <c r="R71" s="231"/>
      <c r="S71" s="394">
        <v>0</v>
      </c>
      <c r="T71" s="395">
        <v>-0.99115877807034458</v>
      </c>
      <c r="U71" s="395">
        <v>5.8489903081625716</v>
      </c>
      <c r="V71" s="396">
        <v>6.908624524652951</v>
      </c>
    </row>
    <row r="72" spans="2:22" x14ac:dyDescent="0.25">
      <c r="B72" s="983"/>
      <c r="C72" s="983"/>
      <c r="D72" s="299" t="s">
        <v>3</v>
      </c>
      <c r="E72" s="720" t="s">
        <v>353</v>
      </c>
      <c r="F72" s="720" t="s">
        <v>353</v>
      </c>
      <c r="G72" s="720" t="s">
        <v>353</v>
      </c>
      <c r="H72" s="720" t="s">
        <v>353</v>
      </c>
      <c r="I72" s="720" t="s">
        <v>353</v>
      </c>
      <c r="J72" s="720" t="s">
        <v>353</v>
      </c>
      <c r="K72" s="720" t="s">
        <v>353</v>
      </c>
      <c r="L72" s="720" t="s">
        <v>353</v>
      </c>
      <c r="M72" s="721" t="s">
        <v>353</v>
      </c>
      <c r="O72" s="58"/>
      <c r="P72" s="51"/>
      <c r="Q72" s="238"/>
      <c r="R72" s="231"/>
      <c r="S72" s="394" t="s">
        <v>353</v>
      </c>
      <c r="T72" s="395" t="s">
        <v>353</v>
      </c>
      <c r="U72" s="395" t="s">
        <v>353</v>
      </c>
      <c r="V72" s="396" t="s">
        <v>353</v>
      </c>
    </row>
    <row r="73" spans="2:22" x14ac:dyDescent="0.25">
      <c r="B73" s="983"/>
      <c r="C73" s="983"/>
      <c r="D73" s="299" t="s">
        <v>32</v>
      </c>
      <c r="E73" s="720" t="s">
        <v>353</v>
      </c>
      <c r="F73" s="720" t="s">
        <v>353</v>
      </c>
      <c r="G73" s="720" t="s">
        <v>353</v>
      </c>
      <c r="H73" s="720" t="s">
        <v>353</v>
      </c>
      <c r="I73" s="720" t="s">
        <v>353</v>
      </c>
      <c r="J73" s="720" t="s">
        <v>353</v>
      </c>
      <c r="K73" s="720" t="s">
        <v>353</v>
      </c>
      <c r="L73" s="720" t="s">
        <v>353</v>
      </c>
      <c r="M73" s="721" t="s">
        <v>353</v>
      </c>
      <c r="O73" s="58"/>
      <c r="P73" s="51"/>
      <c r="Q73" s="238"/>
      <c r="R73" s="231"/>
      <c r="S73" s="394" t="s">
        <v>353</v>
      </c>
      <c r="T73" s="395" t="s">
        <v>353</v>
      </c>
      <c r="U73" s="395" t="s">
        <v>353</v>
      </c>
      <c r="V73" s="396" t="s">
        <v>353</v>
      </c>
    </row>
    <row r="74" spans="2:22" x14ac:dyDescent="0.25">
      <c r="B74" s="983"/>
      <c r="C74" s="983"/>
      <c r="D74" s="299" t="s">
        <v>4</v>
      </c>
      <c r="E74" s="720">
        <v>8</v>
      </c>
      <c r="F74" s="720">
        <v>8</v>
      </c>
      <c r="G74" s="720">
        <v>5</v>
      </c>
      <c r="H74" s="720">
        <v>79</v>
      </c>
      <c r="I74" s="720">
        <v>77</v>
      </c>
      <c r="J74" s="720">
        <v>57</v>
      </c>
      <c r="K74" s="720">
        <v>11668.823700000001</v>
      </c>
      <c r="L74" s="720">
        <v>18377.116099999999</v>
      </c>
      <c r="M74" s="721">
        <v>10350.917460999999</v>
      </c>
      <c r="O74" s="58">
        <v>147.70662911392407</v>
      </c>
      <c r="P74" s="51">
        <v>238.66384545454545</v>
      </c>
      <c r="Q74" s="238">
        <v>181.59504317543858</v>
      </c>
      <c r="R74" s="231"/>
      <c r="S74" s="394">
        <v>-37.5</v>
      </c>
      <c r="T74" s="395">
        <v>-25.97402597402597</v>
      </c>
      <c r="U74" s="395">
        <v>-43.674962901279166</v>
      </c>
      <c r="V74" s="396">
        <v>-23.911791989447295</v>
      </c>
    </row>
    <row r="75" spans="2:22" x14ac:dyDescent="0.25">
      <c r="B75" s="983"/>
      <c r="C75" s="983"/>
      <c r="D75" s="299" t="s">
        <v>5</v>
      </c>
      <c r="E75" s="720">
        <v>4</v>
      </c>
      <c r="F75" s="720">
        <v>3</v>
      </c>
      <c r="G75" s="720">
        <v>3</v>
      </c>
      <c r="H75" s="720">
        <v>350</v>
      </c>
      <c r="I75" s="720">
        <v>260</v>
      </c>
      <c r="J75" s="720">
        <v>243</v>
      </c>
      <c r="K75" s="720">
        <v>123546.7205</v>
      </c>
      <c r="L75" s="720">
        <v>120676.08484</v>
      </c>
      <c r="M75" s="721">
        <v>135774.22521</v>
      </c>
      <c r="O75" s="58">
        <v>352.99063000000001</v>
      </c>
      <c r="P75" s="51">
        <v>464.13878784615383</v>
      </c>
      <c r="Q75" s="238">
        <v>558.74166753086422</v>
      </c>
      <c r="R75" s="231"/>
      <c r="S75" s="394">
        <v>0</v>
      </c>
      <c r="T75" s="395">
        <v>-6.5384615384615374</v>
      </c>
      <c r="U75" s="395">
        <v>12.511294503809989</v>
      </c>
      <c r="V75" s="396">
        <v>20.382455024652678</v>
      </c>
    </row>
    <row r="76" spans="2:22" x14ac:dyDescent="0.25">
      <c r="B76" s="983"/>
      <c r="C76" s="983"/>
      <c r="D76" s="299" t="s">
        <v>6</v>
      </c>
      <c r="E76" s="720" t="s">
        <v>353</v>
      </c>
      <c r="F76" s="720">
        <v>4</v>
      </c>
      <c r="G76" s="720">
        <v>4</v>
      </c>
      <c r="H76" s="720" t="s">
        <v>353</v>
      </c>
      <c r="I76" s="720">
        <v>47</v>
      </c>
      <c r="J76" s="720">
        <v>27</v>
      </c>
      <c r="K76" s="720" t="s">
        <v>353</v>
      </c>
      <c r="L76" s="720">
        <v>8524.1815979999992</v>
      </c>
      <c r="M76" s="721">
        <v>5751.9050619999998</v>
      </c>
      <c r="O76" s="58"/>
      <c r="P76" s="51">
        <v>181.36556591489361</v>
      </c>
      <c r="Q76" s="238">
        <v>213.03352081481481</v>
      </c>
      <c r="R76" s="231"/>
      <c r="S76" s="394">
        <v>0</v>
      </c>
      <c r="T76" s="395">
        <v>-42.553191489361694</v>
      </c>
      <c r="U76" s="395">
        <v>-32.522495023457139</v>
      </c>
      <c r="V76" s="396">
        <v>17.460841996204234</v>
      </c>
    </row>
    <row r="77" spans="2:22" x14ac:dyDescent="0.25">
      <c r="B77" s="983"/>
      <c r="C77" s="983"/>
      <c r="D77" s="299" t="s">
        <v>7</v>
      </c>
      <c r="E77" s="720" t="s">
        <v>353</v>
      </c>
      <c r="F77" s="720" t="s">
        <v>353</v>
      </c>
      <c r="G77" s="720" t="s">
        <v>353</v>
      </c>
      <c r="H77" s="720" t="s">
        <v>353</v>
      </c>
      <c r="I77" s="720" t="s">
        <v>353</v>
      </c>
      <c r="J77" s="720" t="s">
        <v>353</v>
      </c>
      <c r="K77" s="720" t="s">
        <v>353</v>
      </c>
      <c r="L77" s="720" t="s">
        <v>353</v>
      </c>
      <c r="M77" s="721" t="s">
        <v>353</v>
      </c>
      <c r="O77" s="58"/>
      <c r="P77" s="51"/>
      <c r="Q77" s="238"/>
      <c r="R77" s="231"/>
      <c r="S77" s="394" t="s">
        <v>353</v>
      </c>
      <c r="T77" s="395" t="s">
        <v>353</v>
      </c>
      <c r="U77" s="395" t="s">
        <v>353</v>
      </c>
      <c r="V77" s="396" t="s">
        <v>353</v>
      </c>
    </row>
    <row r="78" spans="2:22" x14ac:dyDescent="0.25">
      <c r="B78" s="983"/>
      <c r="C78" s="983"/>
      <c r="D78" s="299" t="s">
        <v>8</v>
      </c>
      <c r="E78" s="720" t="s">
        <v>353</v>
      </c>
      <c r="F78" s="720" t="s">
        <v>353</v>
      </c>
      <c r="G78" s="720" t="s">
        <v>353</v>
      </c>
      <c r="H78" s="720" t="s">
        <v>353</v>
      </c>
      <c r="I78" s="720" t="s">
        <v>353</v>
      </c>
      <c r="J78" s="720" t="s">
        <v>353</v>
      </c>
      <c r="K78" s="720" t="s">
        <v>353</v>
      </c>
      <c r="L78" s="720" t="s">
        <v>353</v>
      </c>
      <c r="M78" s="721" t="s">
        <v>353</v>
      </c>
      <c r="O78" s="58"/>
      <c r="P78" s="51"/>
      <c r="Q78" s="238"/>
      <c r="R78" s="231"/>
      <c r="S78" s="394" t="s">
        <v>353</v>
      </c>
      <c r="T78" s="395" t="s">
        <v>353</v>
      </c>
      <c r="U78" s="395" t="s">
        <v>353</v>
      </c>
      <c r="V78" s="396" t="s">
        <v>353</v>
      </c>
    </row>
    <row r="79" spans="2:22" x14ac:dyDescent="0.25">
      <c r="B79" s="730"/>
      <c r="C79" s="731"/>
      <c r="D79" s="427" t="s">
        <v>9</v>
      </c>
      <c r="E79" s="722">
        <v>84</v>
      </c>
      <c r="F79" s="722">
        <v>88</v>
      </c>
      <c r="G79" s="722">
        <v>85</v>
      </c>
      <c r="H79" s="722">
        <v>44333</v>
      </c>
      <c r="I79" s="722">
        <v>47097</v>
      </c>
      <c r="J79" s="722">
        <v>46577</v>
      </c>
      <c r="K79" s="722">
        <v>15904851.975</v>
      </c>
      <c r="L79" s="722">
        <v>16278819.704</v>
      </c>
      <c r="M79" s="723">
        <v>17226634.170000002</v>
      </c>
      <c r="O79" s="420">
        <v>358.75875702072949</v>
      </c>
      <c r="P79" s="421">
        <v>345.64451459753275</v>
      </c>
      <c r="Q79" s="422">
        <v>369.85280653541452</v>
      </c>
      <c r="R79" s="233"/>
      <c r="S79" s="423">
        <v>-3.4090909090909061</v>
      </c>
      <c r="T79" s="424">
        <v>-1.1041042953903624</v>
      </c>
      <c r="U79" s="424">
        <v>5.8223783003574114</v>
      </c>
      <c r="V79" s="425">
        <v>7.0038119847120495</v>
      </c>
    </row>
    <row r="80" spans="2:22" x14ac:dyDescent="0.25">
      <c r="B80" s="982" t="s">
        <v>2763</v>
      </c>
      <c r="C80" s="984" t="s">
        <v>2764</v>
      </c>
      <c r="D80" s="321" t="s">
        <v>2</v>
      </c>
      <c r="E80" s="718">
        <v>1</v>
      </c>
      <c r="F80" s="718">
        <v>28</v>
      </c>
      <c r="G80" s="718">
        <v>25</v>
      </c>
      <c r="H80" s="718">
        <v>1</v>
      </c>
      <c r="I80" s="718">
        <v>102</v>
      </c>
      <c r="J80" s="718">
        <v>81</v>
      </c>
      <c r="K80" s="718">
        <v>1982.828291</v>
      </c>
      <c r="L80" s="718">
        <v>93672.131332000004</v>
      </c>
      <c r="M80" s="719">
        <v>33119.564573000003</v>
      </c>
      <c r="O80" s="58">
        <v>1982.828291</v>
      </c>
      <c r="P80" s="51">
        <v>918.35422874509811</v>
      </c>
      <c r="Q80" s="238">
        <v>408.88351324691359</v>
      </c>
      <c r="R80" s="231"/>
      <c r="S80" s="394">
        <v>-10.71428571428571</v>
      </c>
      <c r="T80" s="395">
        <v>-20.588235294117652</v>
      </c>
      <c r="U80" s="395">
        <v>-64.643097042795915</v>
      </c>
      <c r="V80" s="396">
        <v>-55.476492572409676</v>
      </c>
    </row>
    <row r="81" spans="2:22" x14ac:dyDescent="0.25">
      <c r="B81" s="983"/>
      <c r="C81" s="983"/>
      <c r="D81" s="299" t="s">
        <v>3</v>
      </c>
      <c r="E81" s="720" t="s">
        <v>353</v>
      </c>
      <c r="F81" s="720" t="s">
        <v>353</v>
      </c>
      <c r="G81" s="720" t="s">
        <v>353</v>
      </c>
      <c r="H81" s="720" t="s">
        <v>353</v>
      </c>
      <c r="I81" s="720" t="s">
        <v>353</v>
      </c>
      <c r="J81" s="720" t="s">
        <v>353</v>
      </c>
      <c r="K81" s="720" t="s">
        <v>353</v>
      </c>
      <c r="L81" s="720" t="s">
        <v>353</v>
      </c>
      <c r="M81" s="721" t="s">
        <v>353</v>
      </c>
      <c r="O81" s="58"/>
      <c r="P81" s="51"/>
      <c r="Q81" s="238"/>
      <c r="R81" s="231"/>
      <c r="S81" s="394" t="s">
        <v>353</v>
      </c>
      <c r="T81" s="395" t="s">
        <v>353</v>
      </c>
      <c r="U81" s="395" t="s">
        <v>353</v>
      </c>
      <c r="V81" s="396" t="s">
        <v>353</v>
      </c>
    </row>
    <row r="82" spans="2:22" x14ac:dyDescent="0.25">
      <c r="B82" s="983"/>
      <c r="C82" s="983"/>
      <c r="D82" s="299" t="s">
        <v>32</v>
      </c>
      <c r="E82" s="720">
        <v>4</v>
      </c>
      <c r="F82" s="720">
        <v>3</v>
      </c>
      <c r="G82" s="720">
        <v>4</v>
      </c>
      <c r="H82" s="720">
        <v>25</v>
      </c>
      <c r="I82" s="720">
        <v>4</v>
      </c>
      <c r="J82" s="720">
        <v>5</v>
      </c>
      <c r="K82" s="720">
        <v>16965.514179999998</v>
      </c>
      <c r="L82" s="720">
        <v>1638.2746500000001</v>
      </c>
      <c r="M82" s="721">
        <v>2441.0670100000002</v>
      </c>
      <c r="O82" s="58">
        <v>678.62056719999998</v>
      </c>
      <c r="P82" s="51">
        <v>409.56866250000002</v>
      </c>
      <c r="Q82" s="238">
        <v>488.21340200000003</v>
      </c>
      <c r="R82" s="231"/>
      <c r="S82" s="394">
        <v>33.333333333333329</v>
      </c>
      <c r="T82" s="395">
        <v>25</v>
      </c>
      <c r="U82" s="395">
        <v>49.002306176195809</v>
      </c>
      <c r="V82" s="396">
        <v>19.201844940956647</v>
      </c>
    </row>
    <row r="83" spans="2:22" x14ac:dyDescent="0.25">
      <c r="B83" s="983"/>
      <c r="C83" s="983"/>
      <c r="D83" s="299" t="s">
        <v>4</v>
      </c>
      <c r="E83" s="720">
        <v>6</v>
      </c>
      <c r="F83" s="720">
        <v>7</v>
      </c>
      <c r="G83" s="720">
        <v>5</v>
      </c>
      <c r="H83" s="720">
        <v>87</v>
      </c>
      <c r="I83" s="720">
        <v>27</v>
      </c>
      <c r="J83" s="720">
        <v>32</v>
      </c>
      <c r="K83" s="720">
        <v>45616.174200000001</v>
      </c>
      <c r="L83" s="720">
        <v>11774.6834</v>
      </c>
      <c r="M83" s="721">
        <v>18965.258925999999</v>
      </c>
      <c r="O83" s="58">
        <v>524.32384137931035</v>
      </c>
      <c r="P83" s="51">
        <v>436.09938518518516</v>
      </c>
      <c r="Q83" s="238">
        <v>592.66434143749996</v>
      </c>
      <c r="R83" s="231"/>
      <c r="S83" s="394">
        <v>-28.571428571428569</v>
      </c>
      <c r="T83" s="395">
        <v>18.518518518518512</v>
      </c>
      <c r="U83" s="395">
        <v>61.068100786472087</v>
      </c>
      <c r="V83" s="396">
        <v>35.901210038585837</v>
      </c>
    </row>
    <row r="84" spans="2:22" x14ac:dyDescent="0.25">
      <c r="B84" s="983"/>
      <c r="C84" s="983"/>
      <c r="D84" s="299" t="s">
        <v>5</v>
      </c>
      <c r="E84" s="720">
        <v>28</v>
      </c>
      <c r="F84" s="720">
        <v>28</v>
      </c>
      <c r="G84" s="720">
        <v>28</v>
      </c>
      <c r="H84" s="720">
        <v>53588</v>
      </c>
      <c r="I84" s="720">
        <v>1228</v>
      </c>
      <c r="J84" s="720">
        <v>38844</v>
      </c>
      <c r="K84" s="720">
        <v>43253815.428000003</v>
      </c>
      <c r="L84" s="720">
        <v>924362.67107000004</v>
      </c>
      <c r="M84" s="721">
        <v>28877202.228</v>
      </c>
      <c r="O84" s="58">
        <v>807.15487474807799</v>
      </c>
      <c r="P84" s="51">
        <v>752.73833149022801</v>
      </c>
      <c r="Q84" s="238">
        <v>743.41474173617553</v>
      </c>
      <c r="R84" s="231"/>
      <c r="S84" s="394">
        <v>0</v>
      </c>
      <c r="T84" s="395">
        <v>3063.1921824104234</v>
      </c>
      <c r="U84" s="395">
        <v>3024.0121579739985</v>
      </c>
      <c r="V84" s="396">
        <v>-1.2386229535560123</v>
      </c>
    </row>
    <row r="85" spans="2:22" x14ac:dyDescent="0.25">
      <c r="B85" s="983"/>
      <c r="C85" s="983"/>
      <c r="D85" s="299" t="s">
        <v>6</v>
      </c>
      <c r="E85" s="720">
        <v>4</v>
      </c>
      <c r="F85" s="720">
        <v>4</v>
      </c>
      <c r="G85" s="720">
        <v>4</v>
      </c>
      <c r="H85" s="720">
        <v>530</v>
      </c>
      <c r="I85" s="720">
        <v>452</v>
      </c>
      <c r="J85" s="720">
        <v>524</v>
      </c>
      <c r="K85" s="720">
        <v>383797.48671000003</v>
      </c>
      <c r="L85" s="720">
        <v>601152.68847000005</v>
      </c>
      <c r="M85" s="721">
        <v>620845.17223000003</v>
      </c>
      <c r="O85" s="58">
        <v>724.14620133962273</v>
      </c>
      <c r="P85" s="51">
        <v>1329.9838240486727</v>
      </c>
      <c r="Q85" s="238">
        <v>1184.8190309732825</v>
      </c>
      <c r="R85" s="231"/>
      <c r="S85" s="394">
        <v>0</v>
      </c>
      <c r="T85" s="395">
        <v>15.929203539823011</v>
      </c>
      <c r="U85" s="395">
        <v>3.2757873561406692</v>
      </c>
      <c r="V85" s="396">
        <v>-10.914778845466444</v>
      </c>
    </row>
    <row r="86" spans="2:22" x14ac:dyDescent="0.25">
      <c r="B86" s="983"/>
      <c r="C86" s="983"/>
      <c r="D86" s="299" t="s">
        <v>7</v>
      </c>
      <c r="E86" s="720">
        <v>4</v>
      </c>
      <c r="F86" s="720">
        <v>3</v>
      </c>
      <c r="G86" s="720" t="s">
        <v>353</v>
      </c>
      <c r="H86" s="720">
        <v>33</v>
      </c>
      <c r="I86" s="720">
        <v>41</v>
      </c>
      <c r="J86" s="720" t="s">
        <v>353</v>
      </c>
      <c r="K86" s="720">
        <v>32889.620282000003</v>
      </c>
      <c r="L86" s="720">
        <v>6318.6397790000001</v>
      </c>
      <c r="M86" s="721" t="s">
        <v>353</v>
      </c>
      <c r="O86" s="58">
        <v>996.65516006060614</v>
      </c>
      <c r="P86" s="51">
        <v>154.11316534146343</v>
      </c>
      <c r="Q86" s="238"/>
      <c r="R86" s="231"/>
      <c r="S86" s="394" t="s">
        <v>353</v>
      </c>
      <c r="T86" s="395" t="s">
        <v>353</v>
      </c>
      <c r="U86" s="395" t="s">
        <v>353</v>
      </c>
      <c r="V86" s="396">
        <v>-100</v>
      </c>
    </row>
    <row r="87" spans="2:22" x14ac:dyDescent="0.25">
      <c r="B87" s="983"/>
      <c r="C87" s="983"/>
      <c r="D87" s="299" t="s">
        <v>8</v>
      </c>
      <c r="E87" s="720" t="s">
        <v>353</v>
      </c>
      <c r="F87" s="720">
        <v>1</v>
      </c>
      <c r="G87" s="720" t="s">
        <v>353</v>
      </c>
      <c r="H87" s="720" t="s">
        <v>353</v>
      </c>
      <c r="I87" s="720">
        <v>460</v>
      </c>
      <c r="J87" s="720" t="s">
        <v>353</v>
      </c>
      <c r="K87" s="720" t="s">
        <v>353</v>
      </c>
      <c r="L87" s="720">
        <v>98646.434139000005</v>
      </c>
      <c r="M87" s="721" t="s">
        <v>353</v>
      </c>
      <c r="O87" s="58"/>
      <c r="P87" s="51">
        <v>214.44876986739132</v>
      </c>
      <c r="Q87" s="238"/>
      <c r="R87" s="231"/>
      <c r="S87" s="394" t="s">
        <v>353</v>
      </c>
      <c r="T87" s="395" t="s">
        <v>353</v>
      </c>
      <c r="U87" s="395" t="s">
        <v>353</v>
      </c>
      <c r="V87" s="396">
        <v>-100</v>
      </c>
    </row>
    <row r="88" spans="2:22" x14ac:dyDescent="0.25">
      <c r="B88" s="730"/>
      <c r="C88" s="730"/>
      <c r="D88" s="427" t="s">
        <v>9</v>
      </c>
      <c r="E88" s="722">
        <v>47</v>
      </c>
      <c r="F88" s="722">
        <v>74</v>
      </c>
      <c r="G88" s="722">
        <v>66</v>
      </c>
      <c r="H88" s="722">
        <v>54264</v>
      </c>
      <c r="I88" s="722">
        <v>2314</v>
      </c>
      <c r="J88" s="722">
        <v>39486</v>
      </c>
      <c r="K88" s="722">
        <v>43735067.052000001</v>
      </c>
      <c r="L88" s="722">
        <v>1737565.5227999999</v>
      </c>
      <c r="M88" s="723">
        <v>29552573.291000001</v>
      </c>
      <c r="O88" s="420">
        <v>805.96835935426805</v>
      </c>
      <c r="P88" s="421">
        <v>750.89262005185822</v>
      </c>
      <c r="Q88" s="422">
        <v>748.43167935470808</v>
      </c>
      <c r="R88" s="233"/>
      <c r="S88" s="423">
        <v>-10.810810810810811</v>
      </c>
      <c r="T88" s="424">
        <v>1606.3958513396717</v>
      </c>
      <c r="U88" s="424">
        <v>1600.803388604161</v>
      </c>
      <c r="V88" s="425">
        <v>-0.32773536873756948</v>
      </c>
    </row>
    <row r="89" spans="2:22" x14ac:dyDescent="0.25">
      <c r="B89" s="982" t="s">
        <v>39</v>
      </c>
      <c r="C89" s="984"/>
      <c r="D89" s="321" t="s">
        <v>2</v>
      </c>
      <c r="E89" s="718">
        <v>74</v>
      </c>
      <c r="F89" s="718">
        <v>74</v>
      </c>
      <c r="G89" s="718">
        <v>75</v>
      </c>
      <c r="H89" s="718">
        <v>2483781</v>
      </c>
      <c r="I89" s="718">
        <v>2580837</v>
      </c>
      <c r="J89" s="718">
        <v>2649683</v>
      </c>
      <c r="K89" s="718">
        <v>1639278570.317441</v>
      </c>
      <c r="L89" s="718">
        <v>1754877518.6195621</v>
      </c>
      <c r="M89" s="719">
        <v>1854070198.9790828</v>
      </c>
      <c r="O89" s="58">
        <v>659.99320001137016</v>
      </c>
      <c r="P89" s="51">
        <v>679.96449160468569</v>
      </c>
      <c r="Q89" s="238">
        <v>699.73283558036292</v>
      </c>
      <c r="R89" s="231"/>
      <c r="S89" s="394">
        <v>1.3513513513513598</v>
      </c>
      <c r="T89" s="395">
        <v>2.6675841984596493</v>
      </c>
      <c r="U89" s="395">
        <v>5.6523990595964024</v>
      </c>
      <c r="V89" s="396">
        <v>2.9072612202182491</v>
      </c>
    </row>
    <row r="90" spans="2:22" x14ac:dyDescent="0.25">
      <c r="B90" s="983"/>
      <c r="C90" s="983"/>
      <c r="D90" s="299" t="s">
        <v>3</v>
      </c>
      <c r="E90" s="720">
        <v>38</v>
      </c>
      <c r="F90" s="720">
        <v>38</v>
      </c>
      <c r="G90" s="720">
        <v>38</v>
      </c>
      <c r="H90" s="720">
        <v>1674788</v>
      </c>
      <c r="I90" s="720">
        <v>1736985</v>
      </c>
      <c r="J90" s="720">
        <v>1798934</v>
      </c>
      <c r="K90" s="720">
        <v>1013445283.454</v>
      </c>
      <c r="L90" s="720">
        <v>1133614280.0874</v>
      </c>
      <c r="M90" s="721">
        <v>1255323642.3957999</v>
      </c>
      <c r="O90" s="58">
        <v>605.11854840970921</v>
      </c>
      <c r="P90" s="51">
        <v>652.63331582448893</v>
      </c>
      <c r="Q90" s="238">
        <v>697.81528527216665</v>
      </c>
      <c r="R90" s="231"/>
      <c r="S90" s="394">
        <v>0</v>
      </c>
      <c r="T90" s="395">
        <v>3.5664671830787364</v>
      </c>
      <c r="U90" s="395">
        <v>10.736399888947791</v>
      </c>
      <c r="V90" s="396">
        <v>6.9230252811409265</v>
      </c>
    </row>
    <row r="91" spans="2:22" x14ac:dyDescent="0.25">
      <c r="B91" s="983"/>
      <c r="C91" s="983"/>
      <c r="D91" s="299" t="s">
        <v>32</v>
      </c>
      <c r="E91" s="720">
        <v>100</v>
      </c>
      <c r="F91" s="720">
        <v>109</v>
      </c>
      <c r="G91" s="720">
        <v>109</v>
      </c>
      <c r="H91" s="720">
        <v>1842386</v>
      </c>
      <c r="I91" s="720">
        <v>1859077</v>
      </c>
      <c r="J91" s="720">
        <v>1976966</v>
      </c>
      <c r="K91" s="720">
        <v>1201006410.6884604</v>
      </c>
      <c r="L91" s="720">
        <v>1324798717.34584</v>
      </c>
      <c r="M91" s="721">
        <v>1441324772.5712199</v>
      </c>
      <c r="O91" s="58">
        <v>651.87556282367552</v>
      </c>
      <c r="P91" s="51">
        <v>712.61099854704241</v>
      </c>
      <c r="Q91" s="238">
        <v>729.05895830844838</v>
      </c>
      <c r="R91" s="231"/>
      <c r="S91" s="394">
        <v>0</v>
      </c>
      <c r="T91" s="395">
        <v>6.3412650471174725</v>
      </c>
      <c r="U91" s="395">
        <v>8.795755438141839</v>
      </c>
      <c r="V91" s="396">
        <v>2.3081260035197504</v>
      </c>
    </row>
    <row r="92" spans="2:22" x14ac:dyDescent="0.25">
      <c r="B92" s="983"/>
      <c r="C92" s="983"/>
      <c r="D92" s="299" t="s">
        <v>4</v>
      </c>
      <c r="E92" s="720">
        <v>14</v>
      </c>
      <c r="F92" s="720">
        <v>14</v>
      </c>
      <c r="G92" s="720">
        <v>14</v>
      </c>
      <c r="H92" s="720">
        <v>486696</v>
      </c>
      <c r="I92" s="720">
        <v>500238</v>
      </c>
      <c r="J92" s="720">
        <v>516205</v>
      </c>
      <c r="K92" s="720">
        <v>321120082.29820007</v>
      </c>
      <c r="L92" s="720">
        <v>370806057.04939997</v>
      </c>
      <c r="M92" s="721">
        <v>406420474.36113697</v>
      </c>
      <c r="O92" s="58">
        <v>659.79601701719366</v>
      </c>
      <c r="P92" s="51">
        <v>741.2592746840503</v>
      </c>
      <c r="Q92" s="238">
        <v>787.32378485511947</v>
      </c>
      <c r="R92" s="231"/>
      <c r="S92" s="394">
        <v>0</v>
      </c>
      <c r="T92" s="395">
        <v>3.1918806648035591</v>
      </c>
      <c r="U92" s="395">
        <v>9.6045942709593657</v>
      </c>
      <c r="V92" s="396">
        <v>6.2143586926050265</v>
      </c>
    </row>
    <row r="93" spans="2:22" x14ac:dyDescent="0.25">
      <c r="B93" s="983"/>
      <c r="C93" s="983"/>
      <c r="D93" s="299" t="s">
        <v>5</v>
      </c>
      <c r="E93" s="720">
        <v>28</v>
      </c>
      <c r="F93" s="720">
        <v>28</v>
      </c>
      <c r="G93" s="720">
        <v>28</v>
      </c>
      <c r="H93" s="720">
        <v>720149</v>
      </c>
      <c r="I93" s="720">
        <v>730111</v>
      </c>
      <c r="J93" s="720">
        <v>762077</v>
      </c>
      <c r="K93" s="720">
        <v>603364095.44422448</v>
      </c>
      <c r="L93" s="720">
        <v>625983224.31751001</v>
      </c>
      <c r="M93" s="721">
        <v>656194213.53413987</v>
      </c>
      <c r="O93" s="58">
        <v>837.83230337641862</v>
      </c>
      <c r="P93" s="51">
        <v>857.38089731220327</v>
      </c>
      <c r="Q93" s="238">
        <v>861.06025183037923</v>
      </c>
      <c r="R93" s="231"/>
      <c r="S93" s="394">
        <v>0</v>
      </c>
      <c r="T93" s="395">
        <v>4.3782383774521927</v>
      </c>
      <c r="U93" s="395">
        <v>4.8261659487069952</v>
      </c>
      <c r="V93" s="396">
        <v>0.42913884945539049</v>
      </c>
    </row>
    <row r="94" spans="2:22" x14ac:dyDescent="0.25">
      <c r="B94" s="983"/>
      <c r="C94" s="983"/>
      <c r="D94" s="299" t="s">
        <v>6</v>
      </c>
      <c r="E94" s="720">
        <v>4</v>
      </c>
      <c r="F94" s="720">
        <v>4</v>
      </c>
      <c r="G94" s="720">
        <v>4</v>
      </c>
      <c r="H94" s="720">
        <v>156752</v>
      </c>
      <c r="I94" s="720">
        <v>162892</v>
      </c>
      <c r="J94" s="720">
        <v>166514</v>
      </c>
      <c r="K94" s="720">
        <v>114819479.153699</v>
      </c>
      <c r="L94" s="720">
        <v>127682133.76963501</v>
      </c>
      <c r="M94" s="721">
        <v>133984188.88024299</v>
      </c>
      <c r="O94" s="58">
        <v>732.49131847567492</v>
      </c>
      <c r="P94" s="51">
        <v>783.84533168992346</v>
      </c>
      <c r="Q94" s="238">
        <v>804.64218552339742</v>
      </c>
      <c r="R94" s="231"/>
      <c r="S94" s="394">
        <v>0</v>
      </c>
      <c r="T94" s="395">
        <v>2.2235591680377143</v>
      </c>
      <c r="U94" s="395">
        <v>4.9357376200950709</v>
      </c>
      <c r="V94" s="396">
        <v>2.6531833504241487</v>
      </c>
    </row>
    <row r="95" spans="2:22" x14ac:dyDescent="0.25">
      <c r="B95" s="983"/>
      <c r="C95" s="983"/>
      <c r="D95" s="299" t="s">
        <v>7</v>
      </c>
      <c r="E95" s="720">
        <v>5</v>
      </c>
      <c r="F95" s="720">
        <v>5</v>
      </c>
      <c r="G95" s="720">
        <v>6</v>
      </c>
      <c r="H95" s="720">
        <v>153987</v>
      </c>
      <c r="I95" s="720">
        <v>158726</v>
      </c>
      <c r="J95" s="720">
        <v>165035</v>
      </c>
      <c r="K95" s="720">
        <v>105896077.53017198</v>
      </c>
      <c r="L95" s="720">
        <v>105611837.15363802</v>
      </c>
      <c r="M95" s="721">
        <v>124311360.38775899</v>
      </c>
      <c r="O95" s="58">
        <v>687.69491924754675</v>
      </c>
      <c r="P95" s="51">
        <v>665.37200681449804</v>
      </c>
      <c r="Q95" s="238">
        <v>753.24240547616557</v>
      </c>
      <c r="R95" s="231"/>
      <c r="S95" s="394">
        <v>19.999999999999996</v>
      </c>
      <c r="T95" s="395">
        <v>3.9747741390824487</v>
      </c>
      <c r="U95" s="395">
        <v>17.705897121094473</v>
      </c>
      <c r="V95" s="396">
        <v>13.206206116537956</v>
      </c>
    </row>
    <row r="96" spans="2:22" x14ac:dyDescent="0.25">
      <c r="B96" s="983"/>
      <c r="C96" s="983"/>
      <c r="D96" s="299" t="s">
        <v>8</v>
      </c>
      <c r="E96" s="720">
        <v>2</v>
      </c>
      <c r="F96" s="720">
        <v>2</v>
      </c>
      <c r="G96" s="720">
        <v>2</v>
      </c>
      <c r="H96" s="720">
        <v>143783</v>
      </c>
      <c r="I96" s="720">
        <v>148187</v>
      </c>
      <c r="J96" s="720">
        <v>149268</v>
      </c>
      <c r="K96" s="720">
        <v>101426498.015423</v>
      </c>
      <c r="L96" s="720">
        <v>110255353.382921</v>
      </c>
      <c r="M96" s="721">
        <v>119251882.58470301</v>
      </c>
      <c r="O96" s="58">
        <v>705.4136999187873</v>
      </c>
      <c r="P96" s="51">
        <v>744.02851385695772</v>
      </c>
      <c r="Q96" s="238">
        <v>798.91123740321439</v>
      </c>
      <c r="R96" s="231"/>
      <c r="S96" s="394">
        <v>0</v>
      </c>
      <c r="T96" s="395">
        <v>0.72948369290153359</v>
      </c>
      <c r="U96" s="395">
        <v>8.1597209802019677</v>
      </c>
      <c r="V96" s="396">
        <v>7.3764274519199535</v>
      </c>
    </row>
    <row r="97" spans="2:22" x14ac:dyDescent="0.25">
      <c r="B97" s="730"/>
      <c r="C97" s="730"/>
      <c r="D97" s="427" t="s">
        <v>48</v>
      </c>
      <c r="E97" s="722">
        <v>265</v>
      </c>
      <c r="F97" s="722">
        <v>274</v>
      </c>
      <c r="G97" s="722">
        <v>276</v>
      </c>
      <c r="H97" s="722">
        <v>7662322</v>
      </c>
      <c r="I97" s="722">
        <v>7877053</v>
      </c>
      <c r="J97" s="722">
        <v>8184682</v>
      </c>
      <c r="K97" s="722">
        <v>5100356496.9383011</v>
      </c>
      <c r="L97" s="722">
        <v>5553629121.7690706</v>
      </c>
      <c r="M97" s="723">
        <v>5990880733.6775103</v>
      </c>
      <c r="O97" s="420">
        <v>665.64110682614239</v>
      </c>
      <c r="P97" s="421">
        <v>705.03894308811562</v>
      </c>
      <c r="Q97" s="422">
        <v>731.96255317891519</v>
      </c>
      <c r="R97" s="233"/>
      <c r="S97" s="423">
        <v>0.72992700729928028</v>
      </c>
      <c r="T97" s="424">
        <v>3.9053818731446865</v>
      </c>
      <c r="U97" s="424">
        <v>7.8732591305837207</v>
      </c>
      <c r="V97" s="425">
        <v>3.8187408447074578</v>
      </c>
    </row>
  </sheetData>
  <mergeCells count="31">
    <mergeCell ref="B8:B15"/>
    <mergeCell ref="B17:B24"/>
    <mergeCell ref="B26:B33"/>
    <mergeCell ref="S5:V5"/>
    <mergeCell ref="E5:M5"/>
    <mergeCell ref="O5:Q5"/>
    <mergeCell ref="E6:G6"/>
    <mergeCell ref="H6:J6"/>
    <mergeCell ref="K6:M6"/>
    <mergeCell ref="O6:Q6"/>
    <mergeCell ref="S6:S7"/>
    <mergeCell ref="T6:T7"/>
    <mergeCell ref="U6:U7"/>
    <mergeCell ref="V6:V7"/>
    <mergeCell ref="C8:C15"/>
    <mergeCell ref="C17:C24"/>
    <mergeCell ref="C26:C33"/>
    <mergeCell ref="B35:B42"/>
    <mergeCell ref="C35:C42"/>
    <mergeCell ref="B44:B51"/>
    <mergeCell ref="C44:C51"/>
    <mergeCell ref="B80:B87"/>
    <mergeCell ref="C80:C87"/>
    <mergeCell ref="B89:B96"/>
    <mergeCell ref="C89:C96"/>
    <mergeCell ref="B53:B60"/>
    <mergeCell ref="C53:C60"/>
    <mergeCell ref="B62:B69"/>
    <mergeCell ref="C62:C69"/>
    <mergeCell ref="B71:B78"/>
    <mergeCell ref="C71:C78"/>
  </mergeCells>
  <conditionalFormatting sqref="E1:M1 O1:Q1">
    <cfRule type="expression" dxfId="180" priority="12">
      <formula>(E1+1)&gt;(4*rounds_bucket)</formula>
    </cfRule>
  </conditionalFormatting>
  <conditionalFormatting sqref="S1:V1">
    <cfRule type="expression" dxfId="179" priority="10">
      <formula>(S1+1)&gt;(6*rounds_bucket)</formula>
    </cfRule>
  </conditionalFormatting>
  <conditionalFormatting sqref="E5 E7:M7 O5 O7:Q7">
    <cfRule type="expression" dxfId="178" priority="9">
      <formula>(E$1+1)&lt;=(4*rounds_bucket)</formula>
    </cfRule>
  </conditionalFormatting>
  <pageMargins left="0.70866141732283472" right="0.70866141732283472" top="0.74803149606299213" bottom="0.74803149606299213" header="0.31496062992125984" footer="0.31496062992125984"/>
  <pageSetup paperSize="9" scale="3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V128"/>
  <sheetViews>
    <sheetView zoomScale="70" zoomScaleNormal="70" workbookViewId="0">
      <pane xSplit="3" ySplit="7" topLeftCell="AC8" activePane="bottomRight" state="frozen"/>
      <selection pane="topRight"/>
      <selection pane="bottomLeft"/>
      <selection pane="bottomRight"/>
    </sheetView>
  </sheetViews>
  <sheetFormatPr defaultColWidth="9.1796875" defaultRowHeight="11.5" x14ac:dyDescent="0.25"/>
  <cols>
    <col min="1" max="1" width="11" style="47" customWidth="1"/>
    <col min="2" max="2" width="90.1796875" style="47" bestFit="1" customWidth="1"/>
    <col min="3" max="3" width="11.7265625" style="188" bestFit="1" customWidth="1"/>
    <col min="4" max="4" width="10.26953125" style="214" bestFit="1" customWidth="1"/>
    <col min="5" max="5" width="11.1796875" style="189" bestFit="1" customWidth="1"/>
    <col min="6" max="6" width="14.7265625" style="189" bestFit="1" customWidth="1"/>
    <col min="7" max="7" width="12.26953125" style="189" bestFit="1" customWidth="1"/>
    <col min="8" max="8" width="13.54296875" style="189" bestFit="1" customWidth="1"/>
    <col min="9" max="9" width="12.453125" style="189" bestFit="1" customWidth="1"/>
    <col min="10" max="11" width="13.81640625" style="189" bestFit="1" customWidth="1"/>
    <col min="12" max="12" width="8.54296875" style="189" bestFit="1" customWidth="1"/>
    <col min="13" max="13" width="12" style="189" bestFit="1" customWidth="1"/>
    <col min="14" max="14" width="12" style="47" customWidth="1"/>
    <col min="15" max="15" width="8.54296875" style="189" bestFit="1" customWidth="1"/>
    <col min="16" max="16" width="12" style="189" bestFit="1" customWidth="1"/>
    <col min="17" max="17" width="8.54296875" style="189" bestFit="1" customWidth="1"/>
    <col min="18" max="18" width="12" style="189" bestFit="1" customWidth="1"/>
    <col min="19" max="19" width="8.54296875" style="189" bestFit="1" customWidth="1"/>
    <col min="20" max="20" width="12" style="189" bestFit="1" customWidth="1"/>
    <col min="21" max="21" width="8.54296875" style="189" bestFit="1" customWidth="1"/>
    <col min="22" max="22" width="12" style="189" bestFit="1" customWidth="1"/>
    <col min="23" max="23" width="8.54296875" style="189" bestFit="1" customWidth="1"/>
    <col min="24" max="24" width="12" style="189" bestFit="1" customWidth="1"/>
    <col min="25" max="25" width="8.54296875" style="189" bestFit="1" customWidth="1"/>
    <col min="26" max="26" width="12" style="189" bestFit="1" customWidth="1"/>
    <col min="27" max="27" width="8.54296875" style="189" bestFit="1" customWidth="1"/>
    <col min="28" max="28" width="12" style="189" bestFit="1" customWidth="1"/>
    <col min="29" max="29" width="8.54296875" style="189" bestFit="1" customWidth="1"/>
    <col min="30" max="31" width="12" style="189" bestFit="1" customWidth="1"/>
    <col min="32" max="32" width="8" style="189" bestFit="1" customWidth="1"/>
    <col min="33" max="33" width="7.26953125" style="189" bestFit="1" customWidth="1"/>
    <col min="34" max="34" width="7.26953125" style="189" customWidth="1"/>
    <col min="35" max="35" width="8.54296875" style="189" bestFit="1" customWidth="1"/>
    <col min="36" max="36" width="12" style="189" bestFit="1" customWidth="1"/>
    <col min="37" max="37" width="13.26953125" style="37" bestFit="1" customWidth="1"/>
    <col min="38" max="47" width="9.1796875" style="37"/>
    <col min="48" max="16384" width="9.1796875" style="47"/>
  </cols>
  <sheetData>
    <row r="1" spans="1:48" s="229" customFormat="1" x14ac:dyDescent="0.25">
      <c r="A1" s="187" t="s">
        <v>563</v>
      </c>
      <c r="B1" s="36"/>
      <c r="C1" s="188" t="s">
        <v>564</v>
      </c>
      <c r="D1" s="781"/>
      <c r="E1" s="782"/>
      <c r="F1" s="782"/>
      <c r="G1" s="782"/>
      <c r="H1" s="782"/>
      <c r="I1" s="782"/>
      <c r="J1" s="782"/>
      <c r="K1" s="782"/>
      <c r="L1" s="782"/>
      <c r="M1" s="782"/>
      <c r="O1" s="782"/>
      <c r="P1" s="782"/>
      <c r="Q1" s="782"/>
      <c r="R1" s="782"/>
      <c r="S1" s="782"/>
      <c r="T1" s="782"/>
      <c r="U1" s="782"/>
      <c r="V1" s="782"/>
      <c r="W1" s="782"/>
      <c r="X1" s="782"/>
      <c r="Y1" s="782"/>
      <c r="Z1" s="782"/>
      <c r="AA1" s="782"/>
      <c r="AB1" s="782"/>
      <c r="AC1" s="782"/>
      <c r="AD1" s="782"/>
      <c r="AE1" s="782"/>
      <c r="AF1" s="782"/>
      <c r="AG1" s="782"/>
      <c r="AH1" s="782"/>
      <c r="AI1" s="782"/>
      <c r="AJ1" s="782"/>
      <c r="AK1" s="227"/>
      <c r="AL1" s="227"/>
      <c r="AM1" s="227"/>
      <c r="AN1" s="227"/>
      <c r="AO1" s="227"/>
      <c r="AP1" s="227"/>
      <c r="AQ1" s="227"/>
      <c r="AR1" s="227"/>
      <c r="AS1" s="227"/>
      <c r="AT1" s="227"/>
      <c r="AU1" s="227"/>
    </row>
    <row r="2" spans="1:48" ht="12" x14ac:dyDescent="0.3">
      <c r="A2" s="190" t="s">
        <v>2747</v>
      </c>
      <c r="B2" s="191"/>
      <c r="C2" s="192"/>
      <c r="D2" s="193"/>
    </row>
    <row r="3" spans="1:48" ht="12" x14ac:dyDescent="0.3">
      <c r="A3" s="583" t="s">
        <v>565</v>
      </c>
      <c r="B3" s="191"/>
      <c r="C3" s="192"/>
      <c r="D3" s="193"/>
    </row>
    <row r="5" spans="1:48" s="582" customFormat="1" ht="14" x14ac:dyDescent="0.3">
      <c r="A5" s="566" t="s">
        <v>566</v>
      </c>
      <c r="B5" s="567" t="s">
        <v>567</v>
      </c>
      <c r="C5" s="568" t="s">
        <v>568</v>
      </c>
      <c r="D5" s="569" t="s">
        <v>39</v>
      </c>
      <c r="E5" s="570" t="s">
        <v>71</v>
      </c>
      <c r="F5" s="571" t="s">
        <v>72</v>
      </c>
      <c r="G5" s="998" t="s">
        <v>11</v>
      </c>
      <c r="H5" s="999"/>
      <c r="I5" s="572" t="s">
        <v>12</v>
      </c>
      <c r="J5" s="573"/>
      <c r="K5" s="574" t="s">
        <v>14</v>
      </c>
      <c r="L5" s="575" t="s">
        <v>16</v>
      </c>
      <c r="M5" s="576"/>
      <c r="N5" s="577"/>
      <c r="O5" s="575" t="s">
        <v>17</v>
      </c>
      <c r="P5" s="576"/>
      <c r="Q5" s="575" t="s">
        <v>569</v>
      </c>
      <c r="R5" s="576"/>
      <c r="S5" s="575" t="s">
        <v>20</v>
      </c>
      <c r="T5" s="576"/>
      <c r="U5" s="575" t="s">
        <v>21</v>
      </c>
      <c r="V5" s="576"/>
      <c r="W5" s="575" t="s">
        <v>570</v>
      </c>
      <c r="X5" s="576"/>
      <c r="Y5" s="575" t="s">
        <v>571</v>
      </c>
      <c r="Z5" s="576"/>
      <c r="AA5" s="575" t="s">
        <v>572</v>
      </c>
      <c r="AB5" s="576"/>
      <c r="AC5" s="575" t="s">
        <v>573</v>
      </c>
      <c r="AD5" s="576"/>
      <c r="AE5" s="579" t="s">
        <v>574</v>
      </c>
      <c r="AF5" s="574" t="s">
        <v>65</v>
      </c>
      <c r="AG5" s="574" t="s">
        <v>25</v>
      </c>
      <c r="AH5" s="580" t="s">
        <v>575</v>
      </c>
      <c r="AI5" s="575" t="s">
        <v>1517</v>
      </c>
      <c r="AJ5" s="576"/>
      <c r="AK5" s="574" t="s">
        <v>576</v>
      </c>
      <c r="AL5" s="581"/>
      <c r="AM5" s="581"/>
      <c r="AN5" s="581"/>
      <c r="AO5" s="581"/>
      <c r="AP5" s="581"/>
      <c r="AQ5" s="581"/>
      <c r="AR5" s="581"/>
      <c r="AS5" s="581"/>
      <c r="AT5" s="581"/>
      <c r="AU5" s="581"/>
    </row>
    <row r="6" spans="1:48" s="197" customFormat="1" x14ac:dyDescent="0.25">
      <c r="A6" s="198"/>
      <c r="B6" s="199"/>
      <c r="C6" s="200" t="s">
        <v>577</v>
      </c>
      <c r="D6" s="194" t="s">
        <v>355</v>
      </c>
      <c r="E6" s="195" t="s">
        <v>355</v>
      </c>
      <c r="F6" s="201" t="s">
        <v>355</v>
      </c>
      <c r="G6" s="202" t="s">
        <v>71</v>
      </c>
      <c r="H6" s="203" t="s">
        <v>578</v>
      </c>
      <c r="I6" s="202" t="s">
        <v>71</v>
      </c>
      <c r="J6" s="203" t="s">
        <v>578</v>
      </c>
      <c r="K6" s="195" t="s">
        <v>579</v>
      </c>
      <c r="L6" s="202" t="s">
        <v>71</v>
      </c>
      <c r="M6" s="203" t="s">
        <v>578</v>
      </c>
      <c r="N6" s="204" t="s">
        <v>566</v>
      </c>
      <c r="O6" s="202" t="s">
        <v>71</v>
      </c>
      <c r="P6" s="203" t="s">
        <v>578</v>
      </c>
      <c r="Q6" s="202" t="s">
        <v>71</v>
      </c>
      <c r="R6" s="203" t="s">
        <v>578</v>
      </c>
      <c r="S6" s="202" t="s">
        <v>71</v>
      </c>
      <c r="T6" s="203" t="s">
        <v>578</v>
      </c>
      <c r="U6" s="202" t="s">
        <v>71</v>
      </c>
      <c r="V6" s="203" t="s">
        <v>578</v>
      </c>
      <c r="W6" s="202" t="s">
        <v>71</v>
      </c>
      <c r="X6" s="203" t="s">
        <v>578</v>
      </c>
      <c r="Y6" s="202" t="s">
        <v>71</v>
      </c>
      <c r="Z6" s="203" t="s">
        <v>578</v>
      </c>
      <c r="AA6" s="202" t="s">
        <v>71</v>
      </c>
      <c r="AB6" s="203" t="s">
        <v>578</v>
      </c>
      <c r="AC6" s="202" t="s">
        <v>71</v>
      </c>
      <c r="AD6" s="203" t="s">
        <v>578</v>
      </c>
      <c r="AE6" s="205"/>
      <c r="AF6" s="206"/>
      <c r="AG6" s="206"/>
      <c r="AH6" s="205"/>
      <c r="AI6" s="202" t="s">
        <v>71</v>
      </c>
      <c r="AJ6" s="203" t="s">
        <v>578</v>
      </c>
      <c r="AK6" s="206"/>
      <c r="AL6" s="196"/>
      <c r="AM6" s="196"/>
      <c r="AN6" s="196"/>
      <c r="AO6" s="196"/>
      <c r="AP6" s="196"/>
      <c r="AQ6" s="196"/>
      <c r="AR6" s="196"/>
      <c r="AS6" s="196"/>
      <c r="AT6" s="196"/>
      <c r="AU6" s="196"/>
    </row>
    <row r="7" spans="1:48" ht="12.75" hidden="1" customHeight="1" x14ac:dyDescent="0.25">
      <c r="A7" s="207" t="s">
        <v>580</v>
      </c>
      <c r="B7" s="208" t="s">
        <v>349</v>
      </c>
      <c r="C7" s="209" t="s">
        <v>581</v>
      </c>
      <c r="D7" s="210" t="s">
        <v>1576</v>
      </c>
      <c r="E7" s="189" t="s">
        <v>1577</v>
      </c>
      <c r="F7" s="211" t="s">
        <v>1578</v>
      </c>
      <c r="G7" s="210" t="s">
        <v>1579</v>
      </c>
      <c r="H7" s="211" t="s">
        <v>1580</v>
      </c>
      <c r="I7" s="210" t="s">
        <v>1581</v>
      </c>
      <c r="J7" s="211" t="s">
        <v>1582</v>
      </c>
      <c r="K7" s="189" t="s">
        <v>1583</v>
      </c>
      <c r="L7" s="210" t="s">
        <v>1584</v>
      </c>
      <c r="M7" s="211" t="s">
        <v>1585</v>
      </c>
      <c r="N7" s="47" t="s">
        <v>1586</v>
      </c>
      <c r="O7" s="210" t="s">
        <v>1587</v>
      </c>
      <c r="P7" s="211" t="s">
        <v>1588</v>
      </c>
      <c r="Q7" s="210" t="s">
        <v>1589</v>
      </c>
      <c r="R7" s="211" t="s">
        <v>1590</v>
      </c>
      <c r="S7" s="210" t="s">
        <v>1591</v>
      </c>
      <c r="T7" s="211" t="s">
        <v>1592</v>
      </c>
      <c r="U7" s="210" t="s">
        <v>1593</v>
      </c>
      <c r="V7" s="211" t="s">
        <v>1594</v>
      </c>
      <c r="W7" s="210" t="s">
        <v>1595</v>
      </c>
      <c r="X7" s="211" t="s">
        <v>1596</v>
      </c>
      <c r="Y7" s="210" t="s">
        <v>1597</v>
      </c>
      <c r="Z7" s="211" t="s">
        <v>1598</v>
      </c>
      <c r="AA7" s="210" t="s">
        <v>1599</v>
      </c>
      <c r="AB7" s="211" t="s">
        <v>1600</v>
      </c>
      <c r="AC7" s="210" t="s">
        <v>1601</v>
      </c>
      <c r="AD7" s="211" t="s">
        <v>1602</v>
      </c>
      <c r="AE7" s="189" t="s">
        <v>1603</v>
      </c>
      <c r="AF7" s="212" t="s">
        <v>1604</v>
      </c>
      <c r="AG7" s="212" t="s">
        <v>1605</v>
      </c>
      <c r="AH7" s="189" t="s">
        <v>1606</v>
      </c>
      <c r="AI7" s="210" t="s">
        <v>1607</v>
      </c>
      <c r="AJ7" s="211" t="s">
        <v>607</v>
      </c>
      <c r="AK7" s="212" t="s">
        <v>607</v>
      </c>
    </row>
    <row r="8" spans="1:48" x14ac:dyDescent="0.25">
      <c r="A8" s="213" t="s">
        <v>2626</v>
      </c>
      <c r="B8" s="208" t="s">
        <v>608</v>
      </c>
      <c r="C8" s="209">
        <v>8965</v>
      </c>
      <c r="D8" s="210">
        <v>2540.6656788</v>
      </c>
      <c r="E8" s="189">
        <v>2073.9410736999998</v>
      </c>
      <c r="F8" s="211">
        <v>466.72460511999998</v>
      </c>
      <c r="G8" s="210">
        <v>39.496893284999999</v>
      </c>
      <c r="H8" s="211">
        <v>1.4923515597000001</v>
      </c>
      <c r="I8" s="210">
        <v>28.528626151000001</v>
      </c>
      <c r="J8" s="211">
        <v>1.7446843539000001</v>
      </c>
      <c r="K8" s="189">
        <v>19.916593582000001</v>
      </c>
      <c r="L8" s="210">
        <v>242.14186891</v>
      </c>
      <c r="M8" s="211">
        <v>27.943218672</v>
      </c>
      <c r="N8" s="745" t="s">
        <v>2626</v>
      </c>
      <c r="O8" s="210">
        <v>555.37450337999996</v>
      </c>
      <c r="P8" s="211">
        <v>94.740670961999996</v>
      </c>
      <c r="Q8" s="210">
        <v>11.092207225999999</v>
      </c>
      <c r="R8" s="211">
        <v>3.8110742097000001</v>
      </c>
      <c r="S8" s="210">
        <v>4.5768956396</v>
      </c>
      <c r="T8" s="211">
        <v>0.32425257280000003</v>
      </c>
      <c r="U8" s="210">
        <v>1.520743411</v>
      </c>
      <c r="V8" s="211">
        <v>6.17354601E-2</v>
      </c>
      <c r="W8" s="210">
        <v>15.615304726</v>
      </c>
      <c r="X8" s="211">
        <v>2.5778781451000001</v>
      </c>
      <c r="Y8" s="210">
        <v>912.57591781999997</v>
      </c>
      <c r="Z8" s="211">
        <v>182.13389408</v>
      </c>
      <c r="AA8" s="210">
        <v>37.195712004999997</v>
      </c>
      <c r="AB8" s="211">
        <v>8.2029564604999994</v>
      </c>
      <c r="AC8" s="210">
        <v>0</v>
      </c>
      <c r="AD8" s="211">
        <v>0</v>
      </c>
      <c r="AE8" s="211">
        <v>6.5675501277999997</v>
      </c>
      <c r="AF8" s="189">
        <v>157.84844695000001</v>
      </c>
      <c r="AG8" s="212">
        <v>42.234385125999999</v>
      </c>
      <c r="AH8" s="212">
        <v>104.20074366999999</v>
      </c>
      <c r="AI8" s="210">
        <v>36.182660077999998</v>
      </c>
      <c r="AJ8" s="211">
        <v>2.5639102046</v>
      </c>
      <c r="AK8" s="211">
        <v>190</v>
      </c>
      <c r="AV8" s="37"/>
    </row>
    <row r="9" spans="1:48" x14ac:dyDescent="0.25">
      <c r="A9" s="213" t="s">
        <v>2627</v>
      </c>
      <c r="B9" s="208" t="s">
        <v>609</v>
      </c>
      <c r="C9" s="209">
        <v>3428</v>
      </c>
      <c r="D9" s="210">
        <v>1809.6427964</v>
      </c>
      <c r="E9" s="189">
        <v>1458.8263351000001</v>
      </c>
      <c r="F9" s="211">
        <v>350.81646136000001</v>
      </c>
      <c r="G9" s="210">
        <v>16.211149110000001</v>
      </c>
      <c r="H9" s="211">
        <v>0.83534577330000004</v>
      </c>
      <c r="I9" s="210">
        <v>15.611161561999999</v>
      </c>
      <c r="J9" s="211">
        <v>1.0442668590999999</v>
      </c>
      <c r="K9" s="189">
        <v>10.333058150999999</v>
      </c>
      <c r="L9" s="210">
        <v>133.75877413000001</v>
      </c>
      <c r="M9" s="211">
        <v>25.813226444000001</v>
      </c>
      <c r="N9" s="745" t="s">
        <v>2627</v>
      </c>
      <c r="O9" s="210">
        <v>131.93177064</v>
      </c>
      <c r="P9" s="211">
        <v>21.128724256000002</v>
      </c>
      <c r="Q9" s="210">
        <v>7.8148678835999998</v>
      </c>
      <c r="R9" s="211">
        <v>1.3596462555</v>
      </c>
      <c r="S9" s="210">
        <v>4.1523392371999996</v>
      </c>
      <c r="T9" s="211">
        <v>0.37544840080000003</v>
      </c>
      <c r="U9" s="210">
        <v>0.19170653730000001</v>
      </c>
      <c r="V9" s="211">
        <v>0</v>
      </c>
      <c r="W9" s="210">
        <v>1.1310281359000001</v>
      </c>
      <c r="X9" s="211">
        <v>0.3345804872</v>
      </c>
      <c r="Y9" s="210">
        <v>988.19363238000005</v>
      </c>
      <c r="Z9" s="211">
        <v>200.69425548999999</v>
      </c>
      <c r="AA9" s="210">
        <v>16.718199121000001</v>
      </c>
      <c r="AB9" s="211">
        <v>4.4094005971000003</v>
      </c>
      <c r="AC9" s="210">
        <v>0</v>
      </c>
      <c r="AD9" s="211">
        <v>0</v>
      </c>
      <c r="AE9" s="211">
        <v>1.0911420113999999</v>
      </c>
      <c r="AF9" s="189">
        <v>144.54065793999999</v>
      </c>
      <c r="AG9" s="212">
        <v>25.458126989</v>
      </c>
      <c r="AH9" s="212">
        <v>44.281350332999999</v>
      </c>
      <c r="AI9" s="210">
        <v>10.601366389000001</v>
      </c>
      <c r="AJ9" s="211">
        <v>1.6275712964</v>
      </c>
      <c r="AK9" s="211">
        <v>176</v>
      </c>
      <c r="AV9" s="37"/>
    </row>
    <row r="10" spans="1:48" x14ac:dyDescent="0.25">
      <c r="A10" s="213" t="s">
        <v>2628</v>
      </c>
      <c r="B10" s="208" t="s">
        <v>610</v>
      </c>
      <c r="C10" s="209">
        <v>7695</v>
      </c>
      <c r="D10" s="210">
        <v>1771.9655101000001</v>
      </c>
      <c r="E10" s="189">
        <v>1413.0409340000001</v>
      </c>
      <c r="F10" s="211">
        <v>358.92457609000002</v>
      </c>
      <c r="G10" s="210">
        <v>16.742462359000001</v>
      </c>
      <c r="H10" s="211">
        <v>0.58964436890000005</v>
      </c>
      <c r="I10" s="210">
        <v>10.877095875</v>
      </c>
      <c r="J10" s="211">
        <v>0.69196178090000005</v>
      </c>
      <c r="K10" s="189">
        <v>9.1529309491999999</v>
      </c>
      <c r="L10" s="210">
        <v>142.04425180000001</v>
      </c>
      <c r="M10" s="211">
        <v>28.824513331999999</v>
      </c>
      <c r="N10" s="745" t="s">
        <v>2628</v>
      </c>
      <c r="O10" s="210">
        <v>107.65770944</v>
      </c>
      <c r="P10" s="211">
        <v>18.257215990999999</v>
      </c>
      <c r="Q10" s="210">
        <v>5.6784325384000001</v>
      </c>
      <c r="R10" s="211">
        <v>1.5219291489</v>
      </c>
      <c r="S10" s="210">
        <v>9.9433853743</v>
      </c>
      <c r="T10" s="211">
        <v>0.97489807319999999</v>
      </c>
      <c r="U10" s="210">
        <v>0.1064953996</v>
      </c>
      <c r="V10" s="211">
        <v>1.2031591899999999E-2</v>
      </c>
      <c r="W10" s="210">
        <v>0.89020027030000004</v>
      </c>
      <c r="X10" s="211">
        <v>0.2933972138</v>
      </c>
      <c r="Y10" s="210">
        <v>980.48297997999998</v>
      </c>
      <c r="Z10" s="211">
        <v>206.38968824</v>
      </c>
      <c r="AA10" s="210">
        <v>8.9593782011999998</v>
      </c>
      <c r="AB10" s="211">
        <v>3.1879558921000002</v>
      </c>
      <c r="AC10" s="210">
        <v>2.6371864799999999E-2</v>
      </c>
      <c r="AD10" s="211">
        <v>1.6280572000000001E-3</v>
      </c>
      <c r="AE10" s="211">
        <v>0.72974956049999995</v>
      </c>
      <c r="AF10" s="189">
        <v>140.90762219999999</v>
      </c>
      <c r="AG10" s="212">
        <v>26.781326366999998</v>
      </c>
      <c r="AH10" s="212">
        <v>44.375807813000002</v>
      </c>
      <c r="AI10" s="210">
        <v>4.2119959381000003</v>
      </c>
      <c r="AJ10" s="211">
        <v>1.6524504927000001</v>
      </c>
      <c r="AK10" s="211">
        <v>202</v>
      </c>
      <c r="AV10" s="37"/>
    </row>
    <row r="11" spans="1:48" x14ac:dyDescent="0.25">
      <c r="A11" s="213" t="s">
        <v>2629</v>
      </c>
      <c r="B11" s="208" t="s">
        <v>611</v>
      </c>
      <c r="C11" s="209">
        <v>9438</v>
      </c>
      <c r="D11" s="210">
        <v>1523.3756059</v>
      </c>
      <c r="E11" s="189">
        <v>1209.6954799</v>
      </c>
      <c r="F11" s="211">
        <v>313.68012606999997</v>
      </c>
      <c r="G11" s="210">
        <v>15.945794959000001</v>
      </c>
      <c r="H11" s="211">
        <v>0.71816084290000004</v>
      </c>
      <c r="I11" s="210">
        <v>10.906730969</v>
      </c>
      <c r="J11" s="211">
        <v>0.71117930579999999</v>
      </c>
      <c r="K11" s="189">
        <v>7.4225268760000001</v>
      </c>
      <c r="L11" s="210">
        <v>138.4589488</v>
      </c>
      <c r="M11" s="211">
        <v>29.94446851</v>
      </c>
      <c r="N11" s="745" t="s">
        <v>2629</v>
      </c>
      <c r="O11" s="210">
        <v>153.90001738999999</v>
      </c>
      <c r="P11" s="211">
        <v>24.456644381</v>
      </c>
      <c r="Q11" s="210">
        <v>6.0529476794999999</v>
      </c>
      <c r="R11" s="211">
        <v>1.4641875605000001</v>
      </c>
      <c r="S11" s="210">
        <v>8.9435410442999999</v>
      </c>
      <c r="T11" s="211">
        <v>0.52954916559999998</v>
      </c>
      <c r="U11" s="210">
        <v>0.1294533641</v>
      </c>
      <c r="V11" s="211">
        <v>0</v>
      </c>
      <c r="W11" s="210">
        <v>1.5754948082</v>
      </c>
      <c r="X11" s="211">
        <v>0.39297387789999999</v>
      </c>
      <c r="Y11" s="210">
        <v>740.2010722</v>
      </c>
      <c r="Z11" s="211">
        <v>162.27155185999999</v>
      </c>
      <c r="AA11" s="210">
        <v>10.35103576</v>
      </c>
      <c r="AB11" s="211">
        <v>3.4654708384999999</v>
      </c>
      <c r="AC11" s="210">
        <v>4.5335893242000003</v>
      </c>
      <c r="AD11" s="211">
        <v>0.50516088079999999</v>
      </c>
      <c r="AE11" s="211">
        <v>2.9199241443999999</v>
      </c>
      <c r="AF11" s="189">
        <v>111.49469971000001</v>
      </c>
      <c r="AG11" s="212">
        <v>24.080871461000001</v>
      </c>
      <c r="AH11" s="212">
        <v>47.192334606000003</v>
      </c>
      <c r="AI11" s="210">
        <v>13.384898121999999</v>
      </c>
      <c r="AJ11" s="211">
        <v>1.4223775031999999</v>
      </c>
      <c r="AK11" s="211">
        <v>206</v>
      </c>
      <c r="AV11" s="37"/>
    </row>
    <row r="12" spans="1:48" x14ac:dyDescent="0.25">
      <c r="A12" s="213" t="s">
        <v>2630</v>
      </c>
      <c r="B12" s="208" t="s">
        <v>612</v>
      </c>
      <c r="C12" s="209">
        <v>16486</v>
      </c>
      <c r="D12" s="210">
        <v>1959.7823100999999</v>
      </c>
      <c r="E12" s="189">
        <v>1569.8522026999999</v>
      </c>
      <c r="F12" s="211">
        <v>389.93010738999999</v>
      </c>
      <c r="G12" s="210">
        <v>14.766844042000001</v>
      </c>
      <c r="H12" s="211">
        <v>0.58327574910000002</v>
      </c>
      <c r="I12" s="210">
        <v>10.066305978000001</v>
      </c>
      <c r="J12" s="211">
        <v>0.69084255989999999</v>
      </c>
      <c r="K12" s="189">
        <v>9.9080994246999996</v>
      </c>
      <c r="L12" s="210">
        <v>145.90898451999999</v>
      </c>
      <c r="M12" s="211">
        <v>28.079149059999999</v>
      </c>
      <c r="N12" s="745" t="s">
        <v>2630</v>
      </c>
      <c r="O12" s="210">
        <v>291.40584596999997</v>
      </c>
      <c r="P12" s="211">
        <v>48.869017108000001</v>
      </c>
      <c r="Q12" s="210">
        <v>9.1499995748000007</v>
      </c>
      <c r="R12" s="211">
        <v>2.7375828733000001</v>
      </c>
      <c r="S12" s="210">
        <v>11.064642915</v>
      </c>
      <c r="T12" s="211">
        <v>0.79395239819999996</v>
      </c>
      <c r="U12" s="210">
        <v>4.9707758099999999E-2</v>
      </c>
      <c r="V12" s="211">
        <v>5.6158618999999996E-3</v>
      </c>
      <c r="W12" s="210">
        <v>1.8170975088000001</v>
      </c>
      <c r="X12" s="211">
        <v>0.46682933459999998</v>
      </c>
      <c r="Y12" s="210">
        <v>920.68891197999994</v>
      </c>
      <c r="Z12" s="211">
        <v>196.43582857999999</v>
      </c>
      <c r="AA12" s="210">
        <v>11.334804934999999</v>
      </c>
      <c r="AB12" s="211">
        <v>3.4968474830999998</v>
      </c>
      <c r="AC12" s="210">
        <v>1.308862E-2</v>
      </c>
      <c r="AD12" s="211">
        <v>6.1416055999999998E-3</v>
      </c>
      <c r="AE12" s="211">
        <v>3.8547684258000001</v>
      </c>
      <c r="AF12" s="189">
        <v>138.30912748</v>
      </c>
      <c r="AG12" s="212">
        <v>29.78812546</v>
      </c>
      <c r="AH12" s="212">
        <v>64.610224814999995</v>
      </c>
      <c r="AI12" s="210">
        <v>13.307827358000001</v>
      </c>
      <c r="AJ12" s="211">
        <v>1.5728206921000001</v>
      </c>
      <c r="AK12" s="211">
        <v>227</v>
      </c>
      <c r="AV12" s="37"/>
    </row>
    <row r="13" spans="1:48" x14ac:dyDescent="0.25">
      <c r="A13" s="213" t="s">
        <v>2631</v>
      </c>
      <c r="B13" s="208" t="s">
        <v>613</v>
      </c>
      <c r="C13" s="209">
        <v>11771</v>
      </c>
      <c r="D13" s="210">
        <v>1272.0351204999999</v>
      </c>
      <c r="E13" s="189">
        <v>1010.2866154</v>
      </c>
      <c r="F13" s="211">
        <v>261.74850511</v>
      </c>
      <c r="G13" s="210">
        <v>16.97714787</v>
      </c>
      <c r="H13" s="211">
        <v>0.3934088959</v>
      </c>
      <c r="I13" s="210">
        <v>16.975054264000001</v>
      </c>
      <c r="J13" s="211">
        <v>0.93675225080000002</v>
      </c>
      <c r="K13" s="189">
        <v>11.228135439000001</v>
      </c>
      <c r="L13" s="210">
        <v>90.745231356000005</v>
      </c>
      <c r="M13" s="211">
        <v>17.367806053999999</v>
      </c>
      <c r="N13" s="745" t="s">
        <v>2631</v>
      </c>
      <c r="O13" s="210">
        <v>37.382921715999998</v>
      </c>
      <c r="P13" s="211">
        <v>6.1615915063999998</v>
      </c>
      <c r="Q13" s="210">
        <v>6.1203321721000004</v>
      </c>
      <c r="R13" s="211">
        <v>0.78043709539999995</v>
      </c>
      <c r="S13" s="210">
        <v>5.2410134855999999</v>
      </c>
      <c r="T13" s="211">
        <v>0.30959073549999999</v>
      </c>
      <c r="U13" s="210">
        <v>0.139237465</v>
      </c>
      <c r="V13" s="211">
        <v>1.5730711099999999E-2</v>
      </c>
      <c r="W13" s="210">
        <v>1.1078351286999999</v>
      </c>
      <c r="X13" s="211">
        <v>0.3240510271</v>
      </c>
      <c r="Y13" s="210">
        <v>725.66669880999996</v>
      </c>
      <c r="Z13" s="211">
        <v>163.02612382000001</v>
      </c>
      <c r="AA13" s="210">
        <v>11.896424149</v>
      </c>
      <c r="AB13" s="211">
        <v>3.4990259094999998</v>
      </c>
      <c r="AC13" s="210">
        <v>0.1205913867</v>
      </c>
      <c r="AD13" s="211">
        <v>2.8162835600000002E-2</v>
      </c>
      <c r="AE13" s="211">
        <v>0.37501588340000003</v>
      </c>
      <c r="AF13" s="189">
        <v>84.457358313</v>
      </c>
      <c r="AG13" s="212">
        <v>21.192142762</v>
      </c>
      <c r="AH13" s="212">
        <v>33.592876476999997</v>
      </c>
      <c r="AI13" s="210">
        <v>14.379560954</v>
      </c>
      <c r="AJ13" s="211">
        <v>1.5948620016999999</v>
      </c>
      <c r="AK13" s="211">
        <v>213</v>
      </c>
      <c r="AV13" s="37"/>
    </row>
    <row r="14" spans="1:48" x14ac:dyDescent="0.25">
      <c r="A14" s="213" t="s">
        <v>2632</v>
      </c>
      <c r="B14" s="208" t="s">
        <v>614</v>
      </c>
      <c r="C14" s="209">
        <v>60390</v>
      </c>
      <c r="D14" s="210">
        <v>1556.2894948999999</v>
      </c>
      <c r="E14" s="189">
        <v>1248.4780367999999</v>
      </c>
      <c r="F14" s="211">
        <v>307.81145810999999</v>
      </c>
      <c r="G14" s="210">
        <v>19.032025607000001</v>
      </c>
      <c r="H14" s="211">
        <v>0.39430919800000003</v>
      </c>
      <c r="I14" s="210">
        <v>12.444900295</v>
      </c>
      <c r="J14" s="211">
        <v>0.74117340649999996</v>
      </c>
      <c r="K14" s="189">
        <v>11.627854132</v>
      </c>
      <c r="L14" s="210">
        <v>72.259708755000005</v>
      </c>
      <c r="M14" s="211">
        <v>10.845180386999999</v>
      </c>
      <c r="N14" s="745" t="s">
        <v>2632</v>
      </c>
      <c r="O14" s="210">
        <v>321.14911497000003</v>
      </c>
      <c r="P14" s="211">
        <v>51.728822213000001</v>
      </c>
      <c r="Q14" s="210">
        <v>4.3035757273000002</v>
      </c>
      <c r="R14" s="211">
        <v>1.1486100928</v>
      </c>
      <c r="S14" s="210">
        <v>4.1532068210000004</v>
      </c>
      <c r="T14" s="211">
        <v>0.44415274850000003</v>
      </c>
      <c r="U14" s="210">
        <v>4.3478137799999997E-2</v>
      </c>
      <c r="V14" s="211">
        <v>3.0661731999999998E-3</v>
      </c>
      <c r="W14" s="210">
        <v>9.7723441187999995</v>
      </c>
      <c r="X14" s="211">
        <v>1.6882464785</v>
      </c>
      <c r="Y14" s="210">
        <v>649.34590376999995</v>
      </c>
      <c r="Z14" s="211">
        <v>153.30233239</v>
      </c>
      <c r="AA14" s="210">
        <v>11.980775746999999</v>
      </c>
      <c r="AB14" s="211">
        <v>3.5066829560000001</v>
      </c>
      <c r="AC14" s="210">
        <v>7.6735531000000001E-3</v>
      </c>
      <c r="AD14" s="211">
        <v>1.7748985E-3</v>
      </c>
      <c r="AE14" s="211">
        <v>1.6781004847000001</v>
      </c>
      <c r="AF14" s="189">
        <v>120.39041757</v>
      </c>
      <c r="AG14" s="212">
        <v>25.711251476000001</v>
      </c>
      <c r="AH14" s="212">
        <v>58.210421488000001</v>
      </c>
      <c r="AI14" s="210">
        <v>8.9970302765000003</v>
      </c>
      <c r="AJ14" s="211">
        <v>1.3773610195999999</v>
      </c>
      <c r="AK14" s="211">
        <v>252</v>
      </c>
      <c r="AV14" s="37"/>
    </row>
    <row r="15" spans="1:48" x14ac:dyDescent="0.25">
      <c r="A15" s="213" t="s">
        <v>2633</v>
      </c>
      <c r="B15" s="208" t="s">
        <v>615</v>
      </c>
      <c r="C15" s="209">
        <v>45244</v>
      </c>
      <c r="D15" s="210">
        <v>1372.6985772999999</v>
      </c>
      <c r="E15" s="189">
        <v>1090.2884458999999</v>
      </c>
      <c r="F15" s="211">
        <v>282.41013142000003</v>
      </c>
      <c r="G15" s="210">
        <v>10.017988611</v>
      </c>
      <c r="H15" s="211">
        <v>0.25880615270000001</v>
      </c>
      <c r="I15" s="210">
        <v>6.1913565225999996</v>
      </c>
      <c r="J15" s="211">
        <v>0.44684812419999997</v>
      </c>
      <c r="K15" s="189">
        <v>9.6774077059000003</v>
      </c>
      <c r="L15" s="210">
        <v>121.69654616</v>
      </c>
      <c r="M15" s="211">
        <v>22.772869007000001</v>
      </c>
      <c r="N15" s="745" t="s">
        <v>2633</v>
      </c>
      <c r="O15" s="210">
        <v>166.10000674</v>
      </c>
      <c r="P15" s="211">
        <v>25.225804453999999</v>
      </c>
      <c r="Q15" s="210">
        <v>1.7002866995000001</v>
      </c>
      <c r="R15" s="211">
        <v>0.49781276769999999</v>
      </c>
      <c r="S15" s="210">
        <v>5.6909446311999998</v>
      </c>
      <c r="T15" s="211">
        <v>0.54301962069999998</v>
      </c>
      <c r="U15" s="210">
        <v>0.1001776695</v>
      </c>
      <c r="V15" s="211">
        <v>1.0231533500000001E-2</v>
      </c>
      <c r="W15" s="210">
        <v>0.95344727569999999</v>
      </c>
      <c r="X15" s="211">
        <v>0.30150140809999998</v>
      </c>
      <c r="Y15" s="210">
        <v>660.91175608000003</v>
      </c>
      <c r="Z15" s="211">
        <v>156.26212275</v>
      </c>
      <c r="AA15" s="210">
        <v>7.1361703354000001</v>
      </c>
      <c r="AB15" s="211">
        <v>2.1590081494</v>
      </c>
      <c r="AC15" s="210">
        <v>1.0425825499999999E-2</v>
      </c>
      <c r="AD15" s="211">
        <v>1.8459689999999999E-4</v>
      </c>
      <c r="AE15" s="211">
        <v>1.2995112332000001</v>
      </c>
      <c r="AF15" s="189">
        <v>100.63264599</v>
      </c>
      <c r="AG15" s="212">
        <v>23.836289382</v>
      </c>
      <c r="AH15" s="212">
        <v>41.806360712</v>
      </c>
      <c r="AI15" s="210">
        <v>5.1942453256999999</v>
      </c>
      <c r="AJ15" s="211">
        <v>1.2648018308</v>
      </c>
      <c r="AK15" s="211">
        <v>243</v>
      </c>
      <c r="AV15" s="37"/>
    </row>
    <row r="16" spans="1:48" x14ac:dyDescent="0.25">
      <c r="A16" s="213" t="s">
        <v>2634</v>
      </c>
      <c r="B16" s="208" t="s">
        <v>616</v>
      </c>
      <c r="C16" s="209">
        <v>107149</v>
      </c>
      <c r="D16" s="210">
        <v>1296.9762916</v>
      </c>
      <c r="E16" s="189">
        <v>1021.2439067</v>
      </c>
      <c r="F16" s="211">
        <v>275.73238486000002</v>
      </c>
      <c r="G16" s="210">
        <v>11.418295117</v>
      </c>
      <c r="H16" s="211">
        <v>0.25014771460000002</v>
      </c>
      <c r="I16" s="210">
        <v>6.7781246495999996</v>
      </c>
      <c r="J16" s="211">
        <v>0.43624371070000001</v>
      </c>
      <c r="K16" s="189">
        <v>8.1748942278999994</v>
      </c>
      <c r="L16" s="210">
        <v>99.283046615000003</v>
      </c>
      <c r="M16" s="211">
        <v>20.084477931999999</v>
      </c>
      <c r="N16" s="745" t="s">
        <v>2634</v>
      </c>
      <c r="O16" s="210">
        <v>88.931977173000007</v>
      </c>
      <c r="P16" s="211">
        <v>14.573706509000001</v>
      </c>
      <c r="Q16" s="210">
        <v>2.7955189769</v>
      </c>
      <c r="R16" s="211">
        <v>0.72097287330000004</v>
      </c>
      <c r="S16" s="210">
        <v>6.9813524702</v>
      </c>
      <c r="T16" s="211">
        <v>0.69636617540000001</v>
      </c>
      <c r="U16" s="210">
        <v>6.7922408599999998E-2</v>
      </c>
      <c r="V16" s="211">
        <v>6.9124751999999996E-3</v>
      </c>
      <c r="W16" s="210">
        <v>0.75280208520000003</v>
      </c>
      <c r="X16" s="211">
        <v>0.24001829250000001</v>
      </c>
      <c r="Y16" s="210">
        <v>690.29241093999997</v>
      </c>
      <c r="Z16" s="211">
        <v>166.82737986000001</v>
      </c>
      <c r="AA16" s="210">
        <v>11.110611171</v>
      </c>
      <c r="AB16" s="211">
        <v>2.3272565118999999</v>
      </c>
      <c r="AC16" s="210">
        <v>8.8638352300000001E-2</v>
      </c>
      <c r="AD16" s="211">
        <v>1.6628599000000001E-2</v>
      </c>
      <c r="AE16" s="211">
        <v>0.66094041839999995</v>
      </c>
      <c r="AF16" s="189">
        <v>96.861311864000001</v>
      </c>
      <c r="AG16" s="212">
        <v>22.683999584999999</v>
      </c>
      <c r="AH16" s="212">
        <v>36.963869404999997</v>
      </c>
      <c r="AI16" s="210">
        <v>5.6421197478999998</v>
      </c>
      <c r="AJ16" s="211">
        <v>1.3083456981999999</v>
      </c>
      <c r="AK16" s="211">
        <v>252</v>
      </c>
      <c r="AV16" s="37"/>
    </row>
    <row r="17" spans="1:48" x14ac:dyDescent="0.25">
      <c r="A17" s="213" t="s">
        <v>2635</v>
      </c>
      <c r="B17" s="208" t="s">
        <v>617</v>
      </c>
      <c r="C17" s="209">
        <v>50735</v>
      </c>
      <c r="D17" s="210">
        <v>1661.2733350000001</v>
      </c>
      <c r="E17" s="189">
        <v>1346.3465037000001</v>
      </c>
      <c r="F17" s="211">
        <v>314.9268313</v>
      </c>
      <c r="G17" s="210">
        <v>10.109126683</v>
      </c>
      <c r="H17" s="211">
        <v>0.27149174300000001</v>
      </c>
      <c r="I17" s="210">
        <v>5.5948726113999996</v>
      </c>
      <c r="J17" s="211">
        <v>0.43951675200000001</v>
      </c>
      <c r="K17" s="189">
        <v>7.8627571474</v>
      </c>
      <c r="L17" s="210">
        <v>89.960918022000001</v>
      </c>
      <c r="M17" s="211">
        <v>15.709300894</v>
      </c>
      <c r="N17" s="745" t="s">
        <v>2635</v>
      </c>
      <c r="O17" s="210">
        <v>359.87910843999998</v>
      </c>
      <c r="P17" s="211">
        <v>47.724379521000003</v>
      </c>
      <c r="Q17" s="210">
        <v>8.2079243706000007</v>
      </c>
      <c r="R17" s="211">
        <v>1.8916412556</v>
      </c>
      <c r="S17" s="210">
        <v>19.090447176000001</v>
      </c>
      <c r="T17" s="211">
        <v>0.86683623809999999</v>
      </c>
      <c r="U17" s="210">
        <v>4.2885725E-2</v>
      </c>
      <c r="V17" s="211">
        <v>3.6496737999999998E-3</v>
      </c>
      <c r="W17" s="210">
        <v>0.97860066359999998</v>
      </c>
      <c r="X17" s="211">
        <v>0.31905656960000001</v>
      </c>
      <c r="Y17" s="210">
        <v>695.12443070999996</v>
      </c>
      <c r="Z17" s="211">
        <v>159.76712552999999</v>
      </c>
      <c r="AA17" s="210">
        <v>8.1438566750000003</v>
      </c>
      <c r="AB17" s="211">
        <v>2.3726748528999999</v>
      </c>
      <c r="AC17" s="210">
        <v>4.2574990399999998E-2</v>
      </c>
      <c r="AD17" s="211">
        <v>8.4513746000000004E-3</v>
      </c>
      <c r="AE17" s="211">
        <v>3.2346647763999998</v>
      </c>
      <c r="AF17" s="189">
        <v>129.67512324</v>
      </c>
      <c r="AG17" s="212">
        <v>25.276772421</v>
      </c>
      <c r="AH17" s="212">
        <v>58.185263499000001</v>
      </c>
      <c r="AI17" s="210">
        <v>9.0432763731999994</v>
      </c>
      <c r="AJ17" s="211">
        <v>1.4466070668</v>
      </c>
      <c r="AK17" s="211">
        <v>244</v>
      </c>
      <c r="AV17" s="37"/>
    </row>
    <row r="18" spans="1:48" x14ac:dyDescent="0.25">
      <c r="A18" s="213" t="s">
        <v>2636</v>
      </c>
      <c r="B18" s="208" t="s">
        <v>618</v>
      </c>
      <c r="C18" s="209">
        <v>5597</v>
      </c>
      <c r="D18" s="210">
        <v>1471.547953</v>
      </c>
      <c r="E18" s="189">
        <v>1176.5533058999999</v>
      </c>
      <c r="F18" s="211">
        <v>294.99464709</v>
      </c>
      <c r="G18" s="210">
        <v>16.015647819000002</v>
      </c>
      <c r="H18" s="211">
        <v>0.90339366040000002</v>
      </c>
      <c r="I18" s="210">
        <v>23.726103328000001</v>
      </c>
      <c r="J18" s="211">
        <v>2.2477569867999998</v>
      </c>
      <c r="K18" s="189">
        <v>11.230208105000001</v>
      </c>
      <c r="L18" s="210">
        <v>70.775037777999998</v>
      </c>
      <c r="M18" s="211">
        <v>15.826963417</v>
      </c>
      <c r="N18" s="745" t="s">
        <v>2636</v>
      </c>
      <c r="O18" s="210">
        <v>73.670496467999996</v>
      </c>
      <c r="P18" s="211">
        <v>11.623498918999999</v>
      </c>
      <c r="Q18" s="210">
        <v>11.733813156</v>
      </c>
      <c r="R18" s="211">
        <v>1.7153080055000001</v>
      </c>
      <c r="S18" s="210">
        <v>3.5167111079</v>
      </c>
      <c r="T18" s="211">
        <v>0.34346026530000001</v>
      </c>
      <c r="U18" s="210">
        <v>0.29282905129999998</v>
      </c>
      <c r="V18" s="211">
        <v>3.3083116000000003E-2</v>
      </c>
      <c r="W18" s="210">
        <v>1.2300155208000001</v>
      </c>
      <c r="X18" s="211">
        <v>0.33464772380000002</v>
      </c>
      <c r="Y18" s="210">
        <v>786.56519727</v>
      </c>
      <c r="Z18" s="211">
        <v>174.95507975999999</v>
      </c>
      <c r="AA18" s="210">
        <v>56.341651779999999</v>
      </c>
      <c r="AB18" s="211">
        <v>5.3072867942000004</v>
      </c>
      <c r="AC18" s="210">
        <v>0</v>
      </c>
      <c r="AD18" s="211">
        <v>0</v>
      </c>
      <c r="AE18" s="211">
        <v>0.4697588976</v>
      </c>
      <c r="AF18" s="189">
        <v>119.25054492</v>
      </c>
      <c r="AG18" s="212">
        <v>23.114263000000001</v>
      </c>
      <c r="AH18" s="212">
        <v>35.142669040999998</v>
      </c>
      <c r="AI18" s="210">
        <v>23.956044086999999</v>
      </c>
      <c r="AJ18" s="211">
        <v>1.2264829904000001</v>
      </c>
      <c r="AK18" s="211">
        <v>205</v>
      </c>
      <c r="AV18" s="37"/>
    </row>
    <row r="19" spans="1:48" x14ac:dyDescent="0.25">
      <c r="A19" s="213" t="s">
        <v>2637</v>
      </c>
      <c r="B19" s="208" t="s">
        <v>619</v>
      </c>
      <c r="C19" s="209">
        <v>219379</v>
      </c>
      <c r="D19" s="210">
        <v>1109.2025099</v>
      </c>
      <c r="E19" s="189">
        <v>880.28116673</v>
      </c>
      <c r="F19" s="211">
        <v>228.92134313</v>
      </c>
      <c r="G19" s="210">
        <v>13.075283601000001</v>
      </c>
      <c r="H19" s="211">
        <v>0.2290658008</v>
      </c>
      <c r="I19" s="210">
        <v>7.1137703092000004</v>
      </c>
      <c r="J19" s="211">
        <v>0.46054987359999999</v>
      </c>
      <c r="K19" s="189">
        <v>9.3988899662000005</v>
      </c>
      <c r="L19" s="210">
        <v>79.778857807999998</v>
      </c>
      <c r="M19" s="211">
        <v>15.180985688</v>
      </c>
      <c r="N19" s="745" t="s">
        <v>2637</v>
      </c>
      <c r="O19" s="210">
        <v>91.535502057000002</v>
      </c>
      <c r="P19" s="211">
        <v>14.503832123</v>
      </c>
      <c r="Q19" s="210">
        <v>1.9146095596999999</v>
      </c>
      <c r="R19" s="211">
        <v>0.50631243189999997</v>
      </c>
      <c r="S19" s="210">
        <v>3.9838008474</v>
      </c>
      <c r="T19" s="211">
        <v>0.41181603519999999</v>
      </c>
      <c r="U19" s="210">
        <v>0.2481049481</v>
      </c>
      <c r="V19" s="211">
        <v>3.1300699500000001E-2</v>
      </c>
      <c r="W19" s="210">
        <v>1.1439062968</v>
      </c>
      <c r="X19" s="211">
        <v>0.34544661770000001</v>
      </c>
      <c r="Y19" s="210">
        <v>584.38566467999999</v>
      </c>
      <c r="Z19" s="211">
        <v>135.20041411</v>
      </c>
      <c r="AA19" s="210">
        <v>10.138165695</v>
      </c>
      <c r="AB19" s="211">
        <v>2.3471366788000001</v>
      </c>
      <c r="AC19" s="210">
        <v>0.46246257740000002</v>
      </c>
      <c r="AD19" s="211">
        <v>7.3327630800000002E-2</v>
      </c>
      <c r="AE19" s="211">
        <v>0.81172182159999995</v>
      </c>
      <c r="AF19" s="189">
        <v>76.547282494000001</v>
      </c>
      <c r="AG19" s="212">
        <v>18.684531425999999</v>
      </c>
      <c r="AH19" s="212">
        <v>32.595773798000003</v>
      </c>
      <c r="AI19" s="210">
        <v>6.5224753153000004</v>
      </c>
      <c r="AJ19" s="211">
        <v>1.5715189744</v>
      </c>
      <c r="AK19" s="211">
        <v>254</v>
      </c>
      <c r="AV19" s="37"/>
    </row>
    <row r="20" spans="1:48" x14ac:dyDescent="0.25">
      <c r="A20" s="213" t="s">
        <v>2638</v>
      </c>
      <c r="B20" s="208" t="s">
        <v>620</v>
      </c>
      <c r="C20" s="209">
        <v>62240</v>
      </c>
      <c r="D20" s="210">
        <v>1114.8023337</v>
      </c>
      <c r="E20" s="189">
        <v>878.39268641000001</v>
      </c>
      <c r="F20" s="211">
        <v>236.40964728</v>
      </c>
      <c r="G20" s="210">
        <v>9.9371523546000002</v>
      </c>
      <c r="H20" s="211">
        <v>0.26650303390000002</v>
      </c>
      <c r="I20" s="210">
        <v>6.3638127268</v>
      </c>
      <c r="J20" s="211">
        <v>0.46938723170000002</v>
      </c>
      <c r="K20" s="189">
        <v>8.9777132516999991</v>
      </c>
      <c r="L20" s="210">
        <v>71.007411290999997</v>
      </c>
      <c r="M20" s="211">
        <v>14.409488988</v>
      </c>
      <c r="N20" s="745" t="s">
        <v>2638</v>
      </c>
      <c r="O20" s="210">
        <v>104.0969861</v>
      </c>
      <c r="P20" s="211">
        <v>16.799756469999998</v>
      </c>
      <c r="Q20" s="210">
        <v>2.9750937818000001</v>
      </c>
      <c r="R20" s="211">
        <v>0.72496231489999996</v>
      </c>
      <c r="S20" s="210">
        <v>4.9657075305999996</v>
      </c>
      <c r="T20" s="211">
        <v>0.49567228769999999</v>
      </c>
      <c r="U20" s="210">
        <v>8.1001186700000005E-2</v>
      </c>
      <c r="V20" s="211">
        <v>7.4375884000000003E-3</v>
      </c>
      <c r="W20" s="210">
        <v>0.90934799899999996</v>
      </c>
      <c r="X20" s="211">
        <v>0.28618547859999999</v>
      </c>
      <c r="Y20" s="210">
        <v>583.53861538000001</v>
      </c>
      <c r="Z20" s="211">
        <v>139.15016148000001</v>
      </c>
      <c r="AA20" s="210">
        <v>8.1227329806000004</v>
      </c>
      <c r="AB20" s="211">
        <v>2.4021811572999998</v>
      </c>
      <c r="AC20" s="210">
        <v>4.3666412000000002E-3</v>
      </c>
      <c r="AD20" s="211">
        <v>2.0489699999999998E-3</v>
      </c>
      <c r="AE20" s="211">
        <v>0.76856182849999999</v>
      </c>
      <c r="AF20" s="189">
        <v>79.497752082999995</v>
      </c>
      <c r="AG20" s="212">
        <v>19.252800691000001</v>
      </c>
      <c r="AH20" s="212">
        <v>33.292302055999997</v>
      </c>
      <c r="AI20" s="210">
        <v>4.7253390575000003</v>
      </c>
      <c r="AJ20" s="211">
        <v>1.2718517511</v>
      </c>
      <c r="AK20" s="211">
        <v>250</v>
      </c>
      <c r="AV20" s="37"/>
    </row>
    <row r="21" spans="1:48" x14ac:dyDescent="0.25">
      <c r="A21" s="213" t="s">
        <v>2639</v>
      </c>
      <c r="B21" s="208" t="s">
        <v>621</v>
      </c>
      <c r="C21" s="209">
        <v>68654</v>
      </c>
      <c r="D21" s="210">
        <v>1145.8432468999999</v>
      </c>
      <c r="E21" s="189">
        <v>911.91338866000001</v>
      </c>
      <c r="F21" s="211">
        <v>233.92985827999999</v>
      </c>
      <c r="G21" s="210">
        <v>9.1407832633999995</v>
      </c>
      <c r="H21" s="211">
        <v>0.2440172233</v>
      </c>
      <c r="I21" s="210">
        <v>5.7367234943999996</v>
      </c>
      <c r="J21" s="211">
        <v>0.39955092129999997</v>
      </c>
      <c r="K21" s="189">
        <v>7.5633599123000002</v>
      </c>
      <c r="L21" s="210">
        <v>145.04473515000001</v>
      </c>
      <c r="M21" s="211">
        <v>22.165366726999999</v>
      </c>
      <c r="N21" s="745" t="s">
        <v>2639</v>
      </c>
      <c r="O21" s="210">
        <v>82.593987463999994</v>
      </c>
      <c r="P21" s="211">
        <v>12.400057616</v>
      </c>
      <c r="Q21" s="210">
        <v>3.2873873697999998</v>
      </c>
      <c r="R21" s="211">
        <v>0.7291227992</v>
      </c>
      <c r="S21" s="210">
        <v>9.1294126890000005</v>
      </c>
      <c r="T21" s="211">
        <v>0.76444106789999999</v>
      </c>
      <c r="U21" s="210">
        <v>1.3662099699999999E-2</v>
      </c>
      <c r="V21" s="211">
        <v>1.3485463E-3</v>
      </c>
      <c r="W21" s="210">
        <v>0.28589306920000002</v>
      </c>
      <c r="X21" s="211">
        <v>6.9609460600000006E-2</v>
      </c>
      <c r="Y21" s="210">
        <v>559.11723179000001</v>
      </c>
      <c r="Z21" s="211">
        <v>136.31080659</v>
      </c>
      <c r="AA21" s="210">
        <v>5.1787101634999999</v>
      </c>
      <c r="AB21" s="211">
        <v>2.1294019452000001</v>
      </c>
      <c r="AC21" s="210">
        <v>2.5985629699999999E-2</v>
      </c>
      <c r="AD21" s="211">
        <v>1.07476272E-2</v>
      </c>
      <c r="AE21" s="211">
        <v>0.4946477125</v>
      </c>
      <c r="AF21" s="189">
        <v>83.333132208999999</v>
      </c>
      <c r="AG21" s="212">
        <v>20.005374312000001</v>
      </c>
      <c r="AH21" s="212">
        <v>33.071429019999997</v>
      </c>
      <c r="AI21" s="210">
        <v>5.3847800444000002</v>
      </c>
      <c r="AJ21" s="211">
        <v>1.2115410069000001</v>
      </c>
      <c r="AK21" s="211">
        <v>250</v>
      </c>
      <c r="AV21" s="37"/>
    </row>
    <row r="22" spans="1:48" x14ac:dyDescent="0.25">
      <c r="A22" s="213" t="s">
        <v>2640</v>
      </c>
      <c r="B22" s="208" t="s">
        <v>622</v>
      </c>
      <c r="C22" s="209">
        <v>136389</v>
      </c>
      <c r="D22" s="210">
        <v>1120.2545886</v>
      </c>
      <c r="E22" s="189">
        <v>895.09865224999999</v>
      </c>
      <c r="F22" s="211">
        <v>225.15593636</v>
      </c>
      <c r="G22" s="210">
        <v>13.146352156000001</v>
      </c>
      <c r="H22" s="211">
        <v>0.31036522160000002</v>
      </c>
      <c r="I22" s="210">
        <v>9.4585145455999999</v>
      </c>
      <c r="J22" s="211">
        <v>0.53787340289999996</v>
      </c>
      <c r="K22" s="189">
        <v>8.9849719970000006</v>
      </c>
      <c r="L22" s="210">
        <v>41.169217185000001</v>
      </c>
      <c r="M22" s="211">
        <v>7.2539281857000004</v>
      </c>
      <c r="N22" s="745" t="s">
        <v>2640</v>
      </c>
      <c r="O22" s="210">
        <v>198.07402818</v>
      </c>
      <c r="P22" s="211">
        <v>29.896870200999999</v>
      </c>
      <c r="Q22" s="210">
        <v>4.8733825510999997</v>
      </c>
      <c r="R22" s="211">
        <v>1.1716481862000001</v>
      </c>
      <c r="S22" s="210">
        <v>4.2241513820999996</v>
      </c>
      <c r="T22" s="211">
        <v>0.4501113565</v>
      </c>
      <c r="U22" s="210">
        <v>3.1693956299999999E-2</v>
      </c>
      <c r="V22" s="211">
        <v>3.6836848999999999E-3</v>
      </c>
      <c r="W22" s="210">
        <v>1.9610077534999999</v>
      </c>
      <c r="X22" s="211">
        <v>0.32760136690000002</v>
      </c>
      <c r="Y22" s="210">
        <v>508.90864988999999</v>
      </c>
      <c r="Z22" s="211">
        <v>123.25897657</v>
      </c>
      <c r="AA22" s="210">
        <v>8.9182296948000008</v>
      </c>
      <c r="AB22" s="211">
        <v>2.6302746645999999</v>
      </c>
      <c r="AC22" s="210">
        <v>1.9379751399999999E-2</v>
      </c>
      <c r="AD22" s="211">
        <v>9.0113762000000007E-3</v>
      </c>
      <c r="AE22" s="211">
        <v>1.1608011532</v>
      </c>
      <c r="AF22" s="189">
        <v>88.585505392000002</v>
      </c>
      <c r="AG22" s="212">
        <v>20.420402056</v>
      </c>
      <c r="AH22" s="212">
        <v>37.583500806000004</v>
      </c>
      <c r="AI22" s="210">
        <v>5.7873172736000003</v>
      </c>
      <c r="AJ22" s="211">
        <v>1.0971386714</v>
      </c>
      <c r="AK22" s="211">
        <v>255</v>
      </c>
      <c r="AV22" s="37"/>
    </row>
    <row r="23" spans="1:48" x14ac:dyDescent="0.25">
      <c r="A23" s="213" t="s">
        <v>2641</v>
      </c>
      <c r="B23" s="208" t="s">
        <v>623</v>
      </c>
      <c r="C23" s="209">
        <v>113883</v>
      </c>
      <c r="D23" s="210">
        <v>1126.7656363999999</v>
      </c>
      <c r="E23" s="189">
        <v>898.02419940000004</v>
      </c>
      <c r="F23" s="211">
        <v>228.74143697</v>
      </c>
      <c r="G23" s="210">
        <v>7.3498770519000001</v>
      </c>
      <c r="H23" s="211">
        <v>0.25701940870000001</v>
      </c>
      <c r="I23" s="210">
        <v>5.8631243597999996</v>
      </c>
      <c r="J23" s="211">
        <v>0.4327304984</v>
      </c>
      <c r="K23" s="189">
        <v>8.2155778973999993</v>
      </c>
      <c r="L23" s="210">
        <v>62.226584805000002</v>
      </c>
      <c r="M23" s="211">
        <v>10.916552689</v>
      </c>
      <c r="N23" s="745" t="s">
        <v>2641</v>
      </c>
      <c r="O23" s="210">
        <v>166.51102582999999</v>
      </c>
      <c r="P23" s="211">
        <v>23.760893890999998</v>
      </c>
      <c r="Q23" s="210">
        <v>4.6990922354000002</v>
      </c>
      <c r="R23" s="211">
        <v>1.0888920606000001</v>
      </c>
      <c r="S23" s="210">
        <v>5.1701837601999996</v>
      </c>
      <c r="T23" s="211">
        <v>0.49053989809999998</v>
      </c>
      <c r="U23" s="210">
        <v>4.7720560600000003E-2</v>
      </c>
      <c r="V23" s="211">
        <v>5.0089380999999997E-3</v>
      </c>
      <c r="W23" s="210">
        <v>0.42397730230000003</v>
      </c>
      <c r="X23" s="211">
        <v>9.9896335599999997E-2</v>
      </c>
      <c r="Y23" s="210">
        <v>541.86285422000003</v>
      </c>
      <c r="Z23" s="211">
        <v>129.50206241000001</v>
      </c>
      <c r="AA23" s="210">
        <v>7.5349870609999998</v>
      </c>
      <c r="AB23" s="211">
        <v>2.1151297770999999</v>
      </c>
      <c r="AC23" s="210">
        <v>4.01465924E-2</v>
      </c>
      <c r="AD23" s="211">
        <v>1.7356470499999999E-2</v>
      </c>
      <c r="AE23" s="211">
        <v>1.1965037592000001</v>
      </c>
      <c r="AF23" s="189">
        <v>84.473457246999999</v>
      </c>
      <c r="AG23" s="212">
        <v>20.439957249999999</v>
      </c>
      <c r="AH23" s="212">
        <v>35.738159400999997</v>
      </c>
      <c r="AI23" s="210">
        <v>5.0822701296000004</v>
      </c>
      <c r="AJ23" s="211">
        <v>1.2040545333999999</v>
      </c>
      <c r="AK23" s="211">
        <v>254</v>
      </c>
      <c r="AV23" s="37"/>
    </row>
    <row r="24" spans="1:48" x14ac:dyDescent="0.25">
      <c r="A24" s="213" t="s">
        <v>2642</v>
      </c>
      <c r="B24" s="208" t="s">
        <v>624</v>
      </c>
      <c r="C24" s="209">
        <v>23171</v>
      </c>
      <c r="D24" s="210">
        <v>612.21951267999998</v>
      </c>
      <c r="E24" s="189">
        <v>483.25683228999998</v>
      </c>
      <c r="F24" s="211">
        <v>128.96268039</v>
      </c>
      <c r="G24" s="210">
        <v>7.6931743638999999</v>
      </c>
      <c r="H24" s="211">
        <v>9.8732873200000001E-2</v>
      </c>
      <c r="I24" s="210">
        <v>2.7716705882000001</v>
      </c>
      <c r="J24" s="211">
        <v>0.2733099504</v>
      </c>
      <c r="K24" s="189">
        <v>6.3878807566000004</v>
      </c>
      <c r="L24" s="210">
        <v>62.604777843000001</v>
      </c>
      <c r="M24" s="211">
        <v>10.791173279000001</v>
      </c>
      <c r="N24" s="745" t="s">
        <v>2642</v>
      </c>
      <c r="O24" s="210">
        <v>18.316521028</v>
      </c>
      <c r="P24" s="211">
        <v>2.7970967146999999</v>
      </c>
      <c r="Q24" s="210">
        <v>1.5995202959000001</v>
      </c>
      <c r="R24" s="211">
        <v>0.4197218928</v>
      </c>
      <c r="S24" s="210">
        <v>2.7390369686999998</v>
      </c>
      <c r="T24" s="211">
        <v>0.30354834860000002</v>
      </c>
      <c r="U24" s="210">
        <v>0</v>
      </c>
      <c r="V24" s="211">
        <v>0</v>
      </c>
      <c r="W24" s="210">
        <v>0.4459089664</v>
      </c>
      <c r="X24" s="211">
        <v>0.1200960183</v>
      </c>
      <c r="Y24" s="210">
        <v>333.02621987999999</v>
      </c>
      <c r="Z24" s="211">
        <v>81.727041671999999</v>
      </c>
      <c r="AA24" s="210">
        <v>5.6903659278000003</v>
      </c>
      <c r="AB24" s="211">
        <v>2.2995026777000001</v>
      </c>
      <c r="AC24" s="210">
        <v>0</v>
      </c>
      <c r="AD24" s="211">
        <v>0</v>
      </c>
      <c r="AE24" s="211">
        <v>7.8282783499999994E-2</v>
      </c>
      <c r="AF24" s="189">
        <v>45.788577351999997</v>
      </c>
      <c r="AG24" s="212">
        <v>9.2329879938000001</v>
      </c>
      <c r="AH24" s="212">
        <v>13.876137535</v>
      </c>
      <c r="AI24" s="210">
        <v>2.3639705933999999</v>
      </c>
      <c r="AJ24" s="211">
        <v>0.77425637719999996</v>
      </c>
      <c r="AK24" s="211">
        <v>229</v>
      </c>
      <c r="AV24" s="37"/>
    </row>
    <row r="25" spans="1:48" x14ac:dyDescent="0.25">
      <c r="A25" s="213" t="s">
        <v>2643</v>
      </c>
      <c r="B25" s="208" t="s">
        <v>625</v>
      </c>
      <c r="C25" s="209">
        <v>231239</v>
      </c>
      <c r="D25" s="210">
        <v>1052.547264</v>
      </c>
      <c r="E25" s="189">
        <v>835.69439164999994</v>
      </c>
      <c r="F25" s="211">
        <v>216.85287238999999</v>
      </c>
      <c r="G25" s="210">
        <v>8.0970854180000007</v>
      </c>
      <c r="H25" s="211">
        <v>0.2492988106</v>
      </c>
      <c r="I25" s="210">
        <v>5.9573409650000002</v>
      </c>
      <c r="J25" s="211">
        <v>0.41329526160000002</v>
      </c>
      <c r="K25" s="189">
        <v>9.2714981896000008</v>
      </c>
      <c r="L25" s="210">
        <v>73.565941226000007</v>
      </c>
      <c r="M25" s="211">
        <v>12.487976953</v>
      </c>
      <c r="N25" s="745" t="s">
        <v>2643</v>
      </c>
      <c r="O25" s="210">
        <v>129.06623017999999</v>
      </c>
      <c r="P25" s="211">
        <v>18.896915957000001</v>
      </c>
      <c r="Q25" s="210">
        <v>1.7376204065</v>
      </c>
      <c r="R25" s="211">
        <v>0.45078699509999998</v>
      </c>
      <c r="S25" s="210">
        <v>4.5617386840999998</v>
      </c>
      <c r="T25" s="211">
        <v>0.4377980856</v>
      </c>
      <c r="U25" s="210">
        <v>2.43716488E-2</v>
      </c>
      <c r="V25" s="211">
        <v>3.1172323999999999E-3</v>
      </c>
      <c r="W25" s="210">
        <v>0.4342813224</v>
      </c>
      <c r="X25" s="211">
        <v>0.10008395990000001</v>
      </c>
      <c r="Y25" s="210">
        <v>519.01960729999996</v>
      </c>
      <c r="Z25" s="211">
        <v>125.72309742</v>
      </c>
      <c r="AA25" s="210">
        <v>5.2337873526000003</v>
      </c>
      <c r="AB25" s="211">
        <v>2.1507136459999998</v>
      </c>
      <c r="AC25" s="210">
        <v>1.8951307800000001E-2</v>
      </c>
      <c r="AD25" s="211">
        <v>8.4157520000000003E-3</v>
      </c>
      <c r="AE25" s="211">
        <v>0.86111842540000005</v>
      </c>
      <c r="AF25" s="189">
        <v>77.030510652999993</v>
      </c>
      <c r="AG25" s="212">
        <v>19.461717621999998</v>
      </c>
      <c r="AH25" s="212">
        <v>31.818015893999998</v>
      </c>
      <c r="AI25" s="210">
        <v>4.3014599848000001</v>
      </c>
      <c r="AJ25" s="211">
        <v>1.1644873872999999</v>
      </c>
      <c r="AK25" s="211">
        <v>255</v>
      </c>
      <c r="AV25" s="37"/>
    </row>
    <row r="26" spans="1:48" x14ac:dyDescent="0.25">
      <c r="A26" s="213" t="s">
        <v>2644</v>
      </c>
      <c r="B26" s="208" t="s">
        <v>626</v>
      </c>
      <c r="C26" s="209">
        <v>166035</v>
      </c>
      <c r="D26" s="210">
        <v>1000.4149239</v>
      </c>
      <c r="E26" s="189">
        <v>797.19986341000003</v>
      </c>
      <c r="F26" s="211">
        <v>203.21506048000001</v>
      </c>
      <c r="G26" s="210">
        <v>9.4281537433999993</v>
      </c>
      <c r="H26" s="211">
        <v>0.23534622129999999</v>
      </c>
      <c r="I26" s="210">
        <v>6.9569816439999999</v>
      </c>
      <c r="J26" s="211">
        <v>0.4230631769</v>
      </c>
      <c r="K26" s="189">
        <v>7.5238751762999998</v>
      </c>
      <c r="L26" s="210">
        <v>73.990667012000003</v>
      </c>
      <c r="M26" s="211">
        <v>12.116293861000001</v>
      </c>
      <c r="N26" s="745" t="s">
        <v>2644</v>
      </c>
      <c r="O26" s="210">
        <v>95.819055898000002</v>
      </c>
      <c r="P26" s="211">
        <v>13.794158974</v>
      </c>
      <c r="Q26" s="210">
        <v>3.0731122103000001</v>
      </c>
      <c r="R26" s="211">
        <v>0.6818871004</v>
      </c>
      <c r="S26" s="210">
        <v>5.3578896105</v>
      </c>
      <c r="T26" s="211">
        <v>0.52250423589999995</v>
      </c>
      <c r="U26" s="210">
        <v>0.1033042903</v>
      </c>
      <c r="V26" s="211">
        <v>1.2064679300000001E-2</v>
      </c>
      <c r="W26" s="210">
        <v>0.2689994544</v>
      </c>
      <c r="X26" s="211">
        <v>5.9112588399999999E-2</v>
      </c>
      <c r="Y26" s="210">
        <v>503.69441275999998</v>
      </c>
      <c r="Z26" s="211">
        <v>120.50425002</v>
      </c>
      <c r="AA26" s="210">
        <v>8.9833459736000005</v>
      </c>
      <c r="AB26" s="211">
        <v>2.2094209317</v>
      </c>
      <c r="AC26" s="210">
        <v>0.15344330419999999</v>
      </c>
      <c r="AD26" s="211">
        <v>4.8582175399999997E-2</v>
      </c>
      <c r="AE26" s="211">
        <v>0.55649193760000004</v>
      </c>
      <c r="AF26" s="189">
        <v>81.031682348999993</v>
      </c>
      <c r="AG26" s="212">
        <v>17.813635399999999</v>
      </c>
      <c r="AH26" s="212">
        <v>28.043914047000001</v>
      </c>
      <c r="AI26" s="210">
        <v>5.8289587187</v>
      </c>
      <c r="AJ26" s="211">
        <v>1.1803163946999999</v>
      </c>
      <c r="AK26" s="211">
        <v>254</v>
      </c>
      <c r="AV26" s="37"/>
    </row>
    <row r="27" spans="1:48" x14ac:dyDescent="0.25">
      <c r="A27" s="213" t="s">
        <v>2645</v>
      </c>
      <c r="B27" s="208" t="s">
        <v>627</v>
      </c>
      <c r="C27" s="209">
        <v>24533</v>
      </c>
      <c r="D27" s="210">
        <v>1040.5473872</v>
      </c>
      <c r="E27" s="189">
        <v>821.06787368000005</v>
      </c>
      <c r="F27" s="211">
        <v>219.47951348999999</v>
      </c>
      <c r="G27" s="210">
        <v>12.357947816999999</v>
      </c>
      <c r="H27" s="211">
        <v>0.73434083500000003</v>
      </c>
      <c r="I27" s="210">
        <v>17.353844796000001</v>
      </c>
      <c r="J27" s="211">
        <v>1.6944940128999999</v>
      </c>
      <c r="K27" s="189">
        <v>10.609381186</v>
      </c>
      <c r="L27" s="210">
        <v>56.335702185999999</v>
      </c>
      <c r="M27" s="211">
        <v>10.337459234000001</v>
      </c>
      <c r="N27" s="745" t="s">
        <v>2645</v>
      </c>
      <c r="O27" s="210">
        <v>38.861301589</v>
      </c>
      <c r="P27" s="211">
        <v>5.9833663719999999</v>
      </c>
      <c r="Q27" s="210">
        <v>8.1596440415</v>
      </c>
      <c r="R27" s="211">
        <v>1.2094404833000001</v>
      </c>
      <c r="S27" s="210">
        <v>4.4716221065999999</v>
      </c>
      <c r="T27" s="211">
        <v>0.43581761359999999</v>
      </c>
      <c r="U27" s="210">
        <v>1.3336836E-3</v>
      </c>
      <c r="V27" s="211">
        <v>0</v>
      </c>
      <c r="W27" s="210">
        <v>0.31894981579999998</v>
      </c>
      <c r="X27" s="211">
        <v>7.5239035600000004E-2</v>
      </c>
      <c r="Y27" s="210">
        <v>568.70382982000001</v>
      </c>
      <c r="Z27" s="211">
        <v>134.87869413000001</v>
      </c>
      <c r="AA27" s="210">
        <v>25.703775968999999</v>
      </c>
      <c r="AB27" s="211">
        <v>4.4060605997</v>
      </c>
      <c r="AC27" s="210">
        <v>4.0131063799999998E-2</v>
      </c>
      <c r="AD27" s="211">
        <v>1.3055948899999999E-2</v>
      </c>
      <c r="AE27" s="211">
        <v>0.27477462879999998</v>
      </c>
      <c r="AF27" s="189">
        <v>79.816704010999999</v>
      </c>
      <c r="AG27" s="212">
        <v>19.008028516</v>
      </c>
      <c r="AH27" s="212">
        <v>26.817359611000001</v>
      </c>
      <c r="AI27" s="210">
        <v>10.807142691999999</v>
      </c>
      <c r="AJ27" s="211">
        <v>1.1379453755</v>
      </c>
      <c r="AK27" s="211">
        <v>240</v>
      </c>
      <c r="AV27" s="37"/>
    </row>
    <row r="28" spans="1:48" x14ac:dyDescent="0.25">
      <c r="A28" s="213" t="s">
        <v>2646</v>
      </c>
      <c r="B28" s="208" t="s">
        <v>628</v>
      </c>
      <c r="C28" s="209">
        <v>73148</v>
      </c>
      <c r="D28" s="210">
        <v>1023.1747457</v>
      </c>
      <c r="E28" s="189">
        <v>811.90972579000004</v>
      </c>
      <c r="F28" s="211">
        <v>211.2650199</v>
      </c>
      <c r="G28" s="210">
        <v>9.2534130842</v>
      </c>
      <c r="H28" s="211">
        <v>0.25105340349999999</v>
      </c>
      <c r="I28" s="210">
        <v>6.9093916108000002</v>
      </c>
      <c r="J28" s="211">
        <v>0.43758441640000001</v>
      </c>
      <c r="K28" s="189">
        <v>8.6887672967</v>
      </c>
      <c r="L28" s="210">
        <v>71.802195495000007</v>
      </c>
      <c r="M28" s="211">
        <v>12.40217685</v>
      </c>
      <c r="N28" s="745" t="s">
        <v>2646</v>
      </c>
      <c r="O28" s="210">
        <v>112.36678345</v>
      </c>
      <c r="P28" s="211">
        <v>16.694430809</v>
      </c>
      <c r="Q28" s="210">
        <v>2.6100100571999998</v>
      </c>
      <c r="R28" s="211">
        <v>0.62765349670000004</v>
      </c>
      <c r="S28" s="210">
        <v>4.3047901591000004</v>
      </c>
      <c r="T28" s="211">
        <v>0.4416465691</v>
      </c>
      <c r="U28" s="210">
        <v>1.1203069100000001E-2</v>
      </c>
      <c r="V28" s="211">
        <v>1.2656956E-3</v>
      </c>
      <c r="W28" s="210">
        <v>0.31741299969999998</v>
      </c>
      <c r="X28" s="211">
        <v>7.6488546199999993E-2</v>
      </c>
      <c r="Y28" s="210">
        <v>514.31262512000001</v>
      </c>
      <c r="Z28" s="211">
        <v>123.50948569000001</v>
      </c>
      <c r="AA28" s="210">
        <v>6.222203328</v>
      </c>
      <c r="AB28" s="211">
        <v>2.2248296688</v>
      </c>
      <c r="AC28" s="210">
        <v>2.29510871E-2</v>
      </c>
      <c r="AD28" s="211">
        <v>1.08510211E-2</v>
      </c>
      <c r="AE28" s="211">
        <v>0.74108621279999998</v>
      </c>
      <c r="AF28" s="189">
        <v>74.546895058999993</v>
      </c>
      <c r="AG28" s="212">
        <v>18.469274875</v>
      </c>
      <c r="AH28" s="212">
        <v>30.449462555</v>
      </c>
      <c r="AI28" s="210">
        <v>4.1210316397</v>
      </c>
      <c r="AJ28" s="211">
        <v>1.3477824321</v>
      </c>
      <c r="AK28" s="211">
        <v>251</v>
      </c>
      <c r="AV28" s="37"/>
    </row>
    <row r="29" spans="1:48" x14ac:dyDescent="0.25">
      <c r="A29" s="213" t="s">
        <v>2647</v>
      </c>
      <c r="B29" s="208" t="s">
        <v>629</v>
      </c>
      <c r="C29" s="209">
        <v>145894</v>
      </c>
      <c r="D29" s="210">
        <v>1067.4323661000001</v>
      </c>
      <c r="E29" s="189">
        <v>838.84724798000002</v>
      </c>
      <c r="F29" s="211">
        <v>228.58511811</v>
      </c>
      <c r="G29" s="210">
        <v>9.8605450579999996</v>
      </c>
      <c r="H29" s="211">
        <v>0.23052393139999999</v>
      </c>
      <c r="I29" s="210">
        <v>6.7763174269000004</v>
      </c>
      <c r="J29" s="211">
        <v>0.41746644589999998</v>
      </c>
      <c r="K29" s="189">
        <v>7.5431274140999998</v>
      </c>
      <c r="L29" s="210">
        <v>79.703487926999998</v>
      </c>
      <c r="M29" s="211">
        <v>14.969785331000001</v>
      </c>
      <c r="N29" s="745" t="s">
        <v>2647</v>
      </c>
      <c r="O29" s="210">
        <v>85.770053081</v>
      </c>
      <c r="P29" s="211">
        <v>13.242788082000001</v>
      </c>
      <c r="Q29" s="210">
        <v>2.9531035144</v>
      </c>
      <c r="R29" s="211">
        <v>0.71714396690000004</v>
      </c>
      <c r="S29" s="210">
        <v>7.287254946</v>
      </c>
      <c r="T29" s="211">
        <v>0.66053077989999998</v>
      </c>
      <c r="U29" s="210">
        <v>1.8251955300000001E-2</v>
      </c>
      <c r="V29" s="211">
        <v>1.811982E-3</v>
      </c>
      <c r="W29" s="210">
        <v>0.37242562229999998</v>
      </c>
      <c r="X29" s="211">
        <v>8.4237334900000002E-2</v>
      </c>
      <c r="Y29" s="210">
        <v>547.98949947999995</v>
      </c>
      <c r="Z29" s="211">
        <v>137.10044234</v>
      </c>
      <c r="AA29" s="210">
        <v>9.1157115739000005</v>
      </c>
      <c r="AB29" s="211">
        <v>2.8735849979000001</v>
      </c>
      <c r="AC29" s="210">
        <v>4.6957479400000002E-2</v>
      </c>
      <c r="AD29" s="211">
        <v>1.41002579E-2</v>
      </c>
      <c r="AE29" s="211">
        <v>0.4624437924</v>
      </c>
      <c r="AF29" s="189">
        <v>81.950775347000004</v>
      </c>
      <c r="AG29" s="212">
        <v>20.074264566</v>
      </c>
      <c r="AH29" s="212">
        <v>31.139499193999999</v>
      </c>
      <c r="AI29" s="210">
        <v>4.8513247162999997</v>
      </c>
      <c r="AJ29" s="211">
        <v>1.2049075426</v>
      </c>
      <c r="AK29" s="211">
        <v>251</v>
      </c>
      <c r="AV29" s="37"/>
    </row>
    <row r="30" spans="1:48" x14ac:dyDescent="0.25">
      <c r="A30" s="213" t="s">
        <v>2648</v>
      </c>
      <c r="B30" s="208" t="s">
        <v>630</v>
      </c>
      <c r="C30" s="209">
        <v>152145</v>
      </c>
      <c r="D30" s="210">
        <v>984.01525864999996</v>
      </c>
      <c r="E30" s="189">
        <v>775.71591747000002</v>
      </c>
      <c r="F30" s="211">
        <v>208.29934118</v>
      </c>
      <c r="G30" s="210">
        <v>8.6268347341999991</v>
      </c>
      <c r="H30" s="211">
        <v>0.52446750099999995</v>
      </c>
      <c r="I30" s="210">
        <v>6.9342274086</v>
      </c>
      <c r="J30" s="211">
        <v>1.0371509886000001</v>
      </c>
      <c r="K30" s="189">
        <v>8.9146890865999993</v>
      </c>
      <c r="L30" s="210">
        <v>60.206440458000003</v>
      </c>
      <c r="M30" s="211">
        <v>10.701404215</v>
      </c>
      <c r="N30" s="745" t="s">
        <v>2648</v>
      </c>
      <c r="O30" s="210">
        <v>103.92199964</v>
      </c>
      <c r="P30" s="211">
        <v>16.085281457000001</v>
      </c>
      <c r="Q30" s="210">
        <v>4.2900272655</v>
      </c>
      <c r="R30" s="211">
        <v>1.2953984856</v>
      </c>
      <c r="S30" s="210">
        <v>4.6594546692999996</v>
      </c>
      <c r="T30" s="211">
        <v>0.47083590689999999</v>
      </c>
      <c r="U30" s="210">
        <v>2.3763092600000001E-2</v>
      </c>
      <c r="V30" s="211">
        <v>1.8255565000000001E-3</v>
      </c>
      <c r="W30" s="210">
        <v>0.39217407970000001</v>
      </c>
      <c r="X30" s="211">
        <v>9.3396108899999997E-2</v>
      </c>
      <c r="Y30" s="210">
        <v>495.10550096999998</v>
      </c>
      <c r="Z30" s="211">
        <v>121.26046315000001</v>
      </c>
      <c r="AA30" s="210">
        <v>8.7199336912999996</v>
      </c>
      <c r="AB30" s="211">
        <v>2.4106613883999999</v>
      </c>
      <c r="AC30" s="210">
        <v>2.37504568E-2</v>
      </c>
      <c r="AD30" s="211">
        <v>9.1270058000000008E-3</v>
      </c>
      <c r="AE30" s="211">
        <v>0.76520489059999997</v>
      </c>
      <c r="AF30" s="189">
        <v>74.154235147999998</v>
      </c>
      <c r="AG30" s="212">
        <v>18.375898188000001</v>
      </c>
      <c r="AH30" s="212">
        <v>29.53783941</v>
      </c>
      <c r="AI30" s="210">
        <v>4.2761232568</v>
      </c>
      <c r="AJ30" s="211">
        <v>1.1971504351</v>
      </c>
      <c r="AK30" s="211">
        <v>255</v>
      </c>
      <c r="AV30" s="37"/>
    </row>
    <row r="31" spans="1:48" x14ac:dyDescent="0.25">
      <c r="A31" s="213" t="s">
        <v>2649</v>
      </c>
      <c r="B31" s="208" t="s">
        <v>631</v>
      </c>
      <c r="C31" s="209">
        <v>7408</v>
      </c>
      <c r="D31" s="210">
        <v>815.72353665000003</v>
      </c>
      <c r="E31" s="189">
        <v>634.35912986999995</v>
      </c>
      <c r="F31" s="211">
        <v>181.36440678</v>
      </c>
      <c r="G31" s="210">
        <v>9.3657400423000006</v>
      </c>
      <c r="H31" s="211">
        <v>0.32969616330000001</v>
      </c>
      <c r="I31" s="210">
        <v>18.423055890000001</v>
      </c>
      <c r="J31" s="211">
        <v>0.8283475441</v>
      </c>
      <c r="K31" s="189">
        <v>7.7197590397000004</v>
      </c>
      <c r="L31" s="210">
        <v>39.968305239000003</v>
      </c>
      <c r="M31" s="211">
        <v>8.8685619208999995</v>
      </c>
      <c r="N31" s="745" t="s">
        <v>2649</v>
      </c>
      <c r="O31" s="210">
        <v>30.418859014999999</v>
      </c>
      <c r="P31" s="211">
        <v>4.9483719281000003</v>
      </c>
      <c r="Q31" s="210">
        <v>8.8536970398000001</v>
      </c>
      <c r="R31" s="211">
        <v>1.038842585</v>
      </c>
      <c r="S31" s="210">
        <v>2.7767840800000001</v>
      </c>
      <c r="T31" s="211">
        <v>0.29970824070000002</v>
      </c>
      <c r="U31" s="210">
        <v>0.1106212338</v>
      </c>
      <c r="V31" s="211">
        <v>1.24977187E-2</v>
      </c>
      <c r="W31" s="210">
        <v>0.1749700837</v>
      </c>
      <c r="X31" s="211">
        <v>2.2510004E-2</v>
      </c>
      <c r="Y31" s="210">
        <v>424.47088466999998</v>
      </c>
      <c r="Z31" s="211">
        <v>111.59294327000001</v>
      </c>
      <c r="AA31" s="210">
        <v>34.888251451999999</v>
      </c>
      <c r="AB31" s="211">
        <v>3.7468768573000002</v>
      </c>
      <c r="AC31" s="210">
        <v>0</v>
      </c>
      <c r="AD31" s="211">
        <v>0</v>
      </c>
      <c r="AE31" s="211">
        <v>0.25981977830000003</v>
      </c>
      <c r="AF31" s="189">
        <v>61.406355243</v>
      </c>
      <c r="AG31" s="212">
        <v>16.111198935000001</v>
      </c>
      <c r="AH31" s="212">
        <v>24.344385797000001</v>
      </c>
      <c r="AI31" s="210">
        <v>3.8585697804999999</v>
      </c>
      <c r="AJ31" s="211">
        <v>0.88392310159999998</v>
      </c>
      <c r="AK31" s="211">
        <v>231</v>
      </c>
      <c r="AV31" s="37"/>
    </row>
    <row r="32" spans="1:48" x14ac:dyDescent="0.25">
      <c r="A32" s="213" t="s">
        <v>2650</v>
      </c>
      <c r="B32" s="208" t="s">
        <v>632</v>
      </c>
      <c r="C32" s="209">
        <v>29123</v>
      </c>
      <c r="D32" s="210">
        <v>878.26286045999996</v>
      </c>
      <c r="E32" s="189">
        <v>680.23608402000002</v>
      </c>
      <c r="F32" s="211">
        <v>198.02677643000001</v>
      </c>
      <c r="G32" s="210">
        <v>8.8897965069999998</v>
      </c>
      <c r="H32" s="211">
        <v>0.12611845590000001</v>
      </c>
      <c r="I32" s="210">
        <v>5.5890608513000002</v>
      </c>
      <c r="J32" s="211">
        <v>0.32132572009999999</v>
      </c>
      <c r="K32" s="189">
        <v>5.2514567939000001</v>
      </c>
      <c r="L32" s="210">
        <v>67.118742795000003</v>
      </c>
      <c r="M32" s="211">
        <v>14.212177646000001</v>
      </c>
      <c r="N32" s="745" t="s">
        <v>2650</v>
      </c>
      <c r="O32" s="210">
        <v>85.761275303999994</v>
      </c>
      <c r="P32" s="211">
        <v>12.666818584</v>
      </c>
      <c r="Q32" s="210">
        <v>3.1565433980000002</v>
      </c>
      <c r="R32" s="211">
        <v>0.75210275090000001</v>
      </c>
      <c r="S32" s="210">
        <v>6.5685132722999997</v>
      </c>
      <c r="T32" s="211">
        <v>0.62140839319999996</v>
      </c>
      <c r="U32" s="210">
        <v>2.81386567E-2</v>
      </c>
      <c r="V32" s="211">
        <v>3.1790372000000001E-3</v>
      </c>
      <c r="W32" s="210">
        <v>0.13580179240000001</v>
      </c>
      <c r="X32" s="211">
        <v>1.8780934700000002E-2</v>
      </c>
      <c r="Y32" s="210">
        <v>419.70033359000001</v>
      </c>
      <c r="Z32" s="211">
        <v>115.64626856</v>
      </c>
      <c r="AA32" s="210">
        <v>7.8681564319000001</v>
      </c>
      <c r="AB32" s="211">
        <v>2.0408330276000002</v>
      </c>
      <c r="AC32" s="210">
        <v>1.94455314E-2</v>
      </c>
      <c r="AD32" s="211">
        <v>9.1244751999999991E-3</v>
      </c>
      <c r="AE32" s="211">
        <v>0.5800670993</v>
      </c>
      <c r="AF32" s="189">
        <v>68.236922844999995</v>
      </c>
      <c r="AG32" s="212">
        <v>18.246846195</v>
      </c>
      <c r="AH32" s="212">
        <v>29.232018709999998</v>
      </c>
      <c r="AI32" s="210">
        <v>4.6039717329999998</v>
      </c>
      <c r="AJ32" s="211">
        <v>0.85763137359999997</v>
      </c>
      <c r="AK32" s="211">
        <v>253</v>
      </c>
      <c r="AV32" s="37"/>
    </row>
    <row r="33" spans="1:48" x14ac:dyDescent="0.25">
      <c r="A33" s="213" t="s">
        <v>2651</v>
      </c>
      <c r="B33" s="208" t="s">
        <v>633</v>
      </c>
      <c r="C33" s="209">
        <v>108088</v>
      </c>
      <c r="D33" s="210">
        <v>856.87061414000004</v>
      </c>
      <c r="E33" s="189">
        <v>669.57026180000003</v>
      </c>
      <c r="F33" s="211">
        <v>187.30035233999999</v>
      </c>
      <c r="G33" s="210">
        <v>6.8436556988000001</v>
      </c>
      <c r="H33" s="211">
        <v>0.14459247219999999</v>
      </c>
      <c r="I33" s="210">
        <v>4.0919244471000003</v>
      </c>
      <c r="J33" s="211">
        <v>0.27271497300000003</v>
      </c>
      <c r="K33" s="189">
        <v>4.7299146021</v>
      </c>
      <c r="L33" s="210">
        <v>57.696425216999998</v>
      </c>
      <c r="M33" s="211">
        <v>11.521268425000001</v>
      </c>
      <c r="N33" s="745" t="s">
        <v>2651</v>
      </c>
      <c r="O33" s="210">
        <v>109.47832843</v>
      </c>
      <c r="P33" s="211">
        <v>14.973679828</v>
      </c>
      <c r="Q33" s="210">
        <v>1.6860297135</v>
      </c>
      <c r="R33" s="211">
        <v>0.41594443710000001</v>
      </c>
      <c r="S33" s="210">
        <v>4.5191397695999997</v>
      </c>
      <c r="T33" s="211">
        <v>0.47550463840000001</v>
      </c>
      <c r="U33" s="210">
        <v>1.5163239199999999E-2</v>
      </c>
      <c r="V33" s="211">
        <v>1.713106E-3</v>
      </c>
      <c r="W33" s="210">
        <v>0.19696353259999999</v>
      </c>
      <c r="X33" s="211">
        <v>3.37573813E-2</v>
      </c>
      <c r="Y33" s="210">
        <v>404.21095874000002</v>
      </c>
      <c r="Z33" s="211">
        <v>108.56401064000001</v>
      </c>
      <c r="AA33" s="210">
        <v>5.0648658826000004</v>
      </c>
      <c r="AB33" s="211">
        <v>1.6458625775</v>
      </c>
      <c r="AC33" s="210">
        <v>8.3027007999999999E-3</v>
      </c>
      <c r="AD33" s="211">
        <v>3.6988652E-3</v>
      </c>
      <c r="AE33" s="211">
        <v>0.81458245129999995</v>
      </c>
      <c r="AF33" s="189">
        <v>68.566956407999996</v>
      </c>
      <c r="AG33" s="212">
        <v>17.50865791</v>
      </c>
      <c r="AH33" s="212">
        <v>28.544002879000001</v>
      </c>
      <c r="AI33" s="210">
        <v>3.9907831826</v>
      </c>
      <c r="AJ33" s="211">
        <v>0.85121199569999995</v>
      </c>
      <c r="AK33" s="211">
        <v>255</v>
      </c>
      <c r="AV33" s="37"/>
    </row>
    <row r="34" spans="1:48" x14ac:dyDescent="0.25">
      <c r="A34" s="213" t="s">
        <v>2652</v>
      </c>
      <c r="B34" s="208" t="s">
        <v>634</v>
      </c>
      <c r="C34" s="209">
        <v>178979</v>
      </c>
      <c r="D34" s="210">
        <v>801.28895785999998</v>
      </c>
      <c r="E34" s="189">
        <v>626.07310331999997</v>
      </c>
      <c r="F34" s="211">
        <v>175.21585454000001</v>
      </c>
      <c r="G34" s="210">
        <v>5.9921041875999999</v>
      </c>
      <c r="H34" s="211">
        <v>0.13737184229999999</v>
      </c>
      <c r="I34" s="210">
        <v>3.9439761858</v>
      </c>
      <c r="J34" s="211">
        <v>0.27714851190000001</v>
      </c>
      <c r="K34" s="189">
        <v>5.1854023437999999</v>
      </c>
      <c r="L34" s="210">
        <v>49.605126941000002</v>
      </c>
      <c r="M34" s="211">
        <v>9.7965347712999993</v>
      </c>
      <c r="N34" s="745" t="s">
        <v>2652</v>
      </c>
      <c r="O34" s="210">
        <v>88.900296812999997</v>
      </c>
      <c r="P34" s="211">
        <v>12.700766058999999</v>
      </c>
      <c r="Q34" s="210">
        <v>3.7298578278000001</v>
      </c>
      <c r="R34" s="211">
        <v>0.9319341002</v>
      </c>
      <c r="S34" s="210">
        <v>4.6020190033999997</v>
      </c>
      <c r="T34" s="211">
        <v>0.46948052509999999</v>
      </c>
      <c r="U34" s="210">
        <v>2.4152035700000001E-2</v>
      </c>
      <c r="V34" s="211">
        <v>2.8071109000000001E-3</v>
      </c>
      <c r="W34" s="210">
        <v>0.21957911159999999</v>
      </c>
      <c r="X34" s="211">
        <v>2.9334216E-2</v>
      </c>
      <c r="Y34" s="210">
        <v>393.07539624999998</v>
      </c>
      <c r="Z34" s="211">
        <v>103.28152897</v>
      </c>
      <c r="AA34" s="210">
        <v>6.0767094067</v>
      </c>
      <c r="AB34" s="211">
        <v>1.5930888525</v>
      </c>
      <c r="AC34" s="210">
        <v>1.28921157E-2</v>
      </c>
      <c r="AD34" s="211">
        <v>5.0198663999999997E-3</v>
      </c>
      <c r="AE34" s="211">
        <v>0.66193925600000003</v>
      </c>
      <c r="AF34" s="189">
        <v>63.346545612</v>
      </c>
      <c r="AG34" s="212">
        <v>16.274147686999999</v>
      </c>
      <c r="AH34" s="212">
        <v>26.301503777000001</v>
      </c>
      <c r="AI34" s="210">
        <v>3.2152368833999998</v>
      </c>
      <c r="AJ34" s="211">
        <v>0.89705759259999995</v>
      </c>
      <c r="AK34" s="211">
        <v>255</v>
      </c>
      <c r="AV34" s="37"/>
    </row>
    <row r="35" spans="1:48" x14ac:dyDescent="0.25">
      <c r="A35" s="213" t="s">
        <v>2653</v>
      </c>
      <c r="B35" s="208" t="s">
        <v>635</v>
      </c>
      <c r="C35" s="209">
        <v>80975</v>
      </c>
      <c r="D35" s="210">
        <v>803.90292240999997</v>
      </c>
      <c r="E35" s="189">
        <v>629.75371865</v>
      </c>
      <c r="F35" s="211">
        <v>174.14920377000001</v>
      </c>
      <c r="G35" s="210">
        <v>6.2115164458000001</v>
      </c>
      <c r="H35" s="211">
        <v>0.14760552690000001</v>
      </c>
      <c r="I35" s="210">
        <v>4.8398451329999999</v>
      </c>
      <c r="J35" s="211">
        <v>0.31336308740000002</v>
      </c>
      <c r="K35" s="189">
        <v>5.3828323154</v>
      </c>
      <c r="L35" s="210">
        <v>23.905362804999999</v>
      </c>
      <c r="M35" s="211">
        <v>4.7406233616</v>
      </c>
      <c r="N35" s="745" t="s">
        <v>2653</v>
      </c>
      <c r="O35" s="210">
        <v>118.64436992</v>
      </c>
      <c r="P35" s="211">
        <v>17.572856237</v>
      </c>
      <c r="Q35" s="210">
        <v>5.2489459194999997</v>
      </c>
      <c r="R35" s="211">
        <v>1.3865946133</v>
      </c>
      <c r="S35" s="210">
        <v>3.0206846737999999</v>
      </c>
      <c r="T35" s="211">
        <v>0.32171034939999998</v>
      </c>
      <c r="U35" s="210">
        <v>2.0240372999999999E-2</v>
      </c>
      <c r="V35" s="211">
        <v>2.2867082000000002E-3</v>
      </c>
      <c r="W35" s="210">
        <v>0.30076784699999998</v>
      </c>
      <c r="X35" s="211">
        <v>4.69075516E-2</v>
      </c>
      <c r="Y35" s="210">
        <v>385.18669879999999</v>
      </c>
      <c r="Z35" s="211">
        <v>101.38957773</v>
      </c>
      <c r="AA35" s="210">
        <v>9.0654524928000004</v>
      </c>
      <c r="AB35" s="211">
        <v>1.7611928991000001</v>
      </c>
      <c r="AC35" s="210">
        <v>1.1205542E-3</v>
      </c>
      <c r="AD35" s="211">
        <v>5.2580040000000001E-4</v>
      </c>
      <c r="AE35" s="211">
        <v>0.95935308370000005</v>
      </c>
      <c r="AF35" s="189">
        <v>62.987932055000002</v>
      </c>
      <c r="AG35" s="212">
        <v>16.725027799999999</v>
      </c>
      <c r="AH35" s="212">
        <v>28.481726415000001</v>
      </c>
      <c r="AI35" s="210">
        <v>4.4375902740999997</v>
      </c>
      <c r="AJ35" s="211">
        <v>0.80021164860000005</v>
      </c>
      <c r="AK35" s="211">
        <v>256</v>
      </c>
      <c r="AV35" s="37"/>
    </row>
    <row r="36" spans="1:48" x14ac:dyDescent="0.25">
      <c r="A36" s="213" t="s">
        <v>2654</v>
      </c>
      <c r="B36" s="208" t="s">
        <v>636</v>
      </c>
      <c r="C36" s="209">
        <v>21297</v>
      </c>
      <c r="D36" s="210">
        <v>826.77399115000003</v>
      </c>
      <c r="E36" s="189">
        <v>632.70190347000005</v>
      </c>
      <c r="F36" s="211">
        <v>194.07208768000001</v>
      </c>
      <c r="G36" s="210">
        <v>8.1245690704999998</v>
      </c>
      <c r="H36" s="211">
        <v>0.15142453489999999</v>
      </c>
      <c r="I36" s="210">
        <v>7.5009379582999998</v>
      </c>
      <c r="J36" s="211">
        <v>0.35691725130000002</v>
      </c>
      <c r="K36" s="189">
        <v>5.8611776785999998</v>
      </c>
      <c r="L36" s="210">
        <v>47.165443275999998</v>
      </c>
      <c r="M36" s="211">
        <v>11.750395589</v>
      </c>
      <c r="N36" s="745" t="s">
        <v>2654</v>
      </c>
      <c r="O36" s="210">
        <v>73.266091883000001</v>
      </c>
      <c r="P36" s="211">
        <v>12.616356229999999</v>
      </c>
      <c r="Q36" s="210">
        <v>8.0606201370000008</v>
      </c>
      <c r="R36" s="211">
        <v>2.6208386198000002</v>
      </c>
      <c r="S36" s="210">
        <v>4.7168699295999996</v>
      </c>
      <c r="T36" s="211">
        <v>0.42090552040000001</v>
      </c>
      <c r="U36" s="210">
        <v>0</v>
      </c>
      <c r="V36" s="211">
        <v>0</v>
      </c>
      <c r="W36" s="210">
        <v>0.16887051180000001</v>
      </c>
      <c r="X36" s="211">
        <v>2.2036521999999999E-2</v>
      </c>
      <c r="Y36" s="210">
        <v>401.19232598000002</v>
      </c>
      <c r="Z36" s="211">
        <v>111.25963475</v>
      </c>
      <c r="AA36" s="210">
        <v>8.0475855060000008</v>
      </c>
      <c r="AB36" s="211">
        <v>1.9256188878</v>
      </c>
      <c r="AC36" s="210">
        <v>1.9824319900000002E-2</v>
      </c>
      <c r="AD36" s="211">
        <v>9.3022139E-3</v>
      </c>
      <c r="AE36" s="211">
        <v>1.1692127556</v>
      </c>
      <c r="AF36" s="189">
        <v>64.636862602999997</v>
      </c>
      <c r="AG36" s="212">
        <v>19.554948294999999</v>
      </c>
      <c r="AH36" s="212">
        <v>29.9532436</v>
      </c>
      <c r="AI36" s="210">
        <v>5.2130819293000004</v>
      </c>
      <c r="AJ36" s="211">
        <v>0.98889559510000002</v>
      </c>
      <c r="AK36" s="211">
        <v>249</v>
      </c>
      <c r="AV36" s="37"/>
    </row>
    <row r="37" spans="1:48" x14ac:dyDescent="0.25">
      <c r="A37" s="213" t="s">
        <v>2655</v>
      </c>
      <c r="B37" s="208" t="s">
        <v>637</v>
      </c>
      <c r="C37" s="209">
        <v>5918</v>
      </c>
      <c r="D37" s="210">
        <v>528.21247645000005</v>
      </c>
      <c r="E37" s="189">
        <v>404.68449806000001</v>
      </c>
      <c r="F37" s="211">
        <v>123.52797837999999</v>
      </c>
      <c r="G37" s="210">
        <v>17.385412427999999</v>
      </c>
      <c r="H37" s="211">
        <v>0.19781785060000001</v>
      </c>
      <c r="I37" s="210">
        <v>8.7274841790999993</v>
      </c>
      <c r="J37" s="211">
        <v>0.57559935100000004</v>
      </c>
      <c r="K37" s="189">
        <v>8.8062323494000001</v>
      </c>
      <c r="L37" s="210">
        <v>29.301737433</v>
      </c>
      <c r="M37" s="211">
        <v>6.0247530286000002</v>
      </c>
      <c r="N37" s="745" t="s">
        <v>2655</v>
      </c>
      <c r="O37" s="210">
        <v>26.125675131000001</v>
      </c>
      <c r="P37" s="211">
        <v>4.3171011900999998</v>
      </c>
      <c r="Q37" s="210">
        <v>3.8405050076</v>
      </c>
      <c r="R37" s="211">
        <v>1.2683766733999999</v>
      </c>
      <c r="S37" s="210">
        <v>3.1018273723999998</v>
      </c>
      <c r="T37" s="211">
        <v>0.31327834640000002</v>
      </c>
      <c r="U37" s="210">
        <v>0</v>
      </c>
      <c r="V37" s="211">
        <v>0</v>
      </c>
      <c r="W37" s="210">
        <v>0.27019234199999997</v>
      </c>
      <c r="X37" s="211">
        <v>1.51775127E-2</v>
      </c>
      <c r="Y37" s="210">
        <v>264.95533209000001</v>
      </c>
      <c r="Z37" s="211">
        <v>74.090479934000001</v>
      </c>
      <c r="AA37" s="210">
        <v>5.6377006735000004</v>
      </c>
      <c r="AB37" s="211">
        <v>2.682515478</v>
      </c>
      <c r="AC37" s="210">
        <v>8.2901154599999999E-2</v>
      </c>
      <c r="AD37" s="211">
        <v>9.2241083000000005E-3</v>
      </c>
      <c r="AE37" s="211">
        <v>0.20041227240000001</v>
      </c>
      <c r="AF37" s="189">
        <v>37.069899401999997</v>
      </c>
      <c r="AG37" s="212">
        <v>11.398453036999999</v>
      </c>
      <c r="AH37" s="212">
        <v>18.582001948999999</v>
      </c>
      <c r="AI37" s="210">
        <v>2.4391735357000002</v>
      </c>
      <c r="AJ37" s="211">
        <v>0.79321261200000004</v>
      </c>
      <c r="AK37" s="211">
        <v>246</v>
      </c>
      <c r="AV37" s="37"/>
    </row>
    <row r="38" spans="1:48" x14ac:dyDescent="0.25">
      <c r="A38" s="213" t="s">
        <v>2656</v>
      </c>
      <c r="B38" s="208" t="s">
        <v>638</v>
      </c>
      <c r="C38" s="209">
        <v>2815</v>
      </c>
      <c r="D38" s="210">
        <v>288.76927368000003</v>
      </c>
      <c r="E38" s="189">
        <v>220.77565935999999</v>
      </c>
      <c r="F38" s="211">
        <v>67.993614320999995</v>
      </c>
      <c r="G38" s="210">
        <v>1.2287445126000001</v>
      </c>
      <c r="H38" s="211">
        <v>7.2625857500000002E-2</v>
      </c>
      <c r="I38" s="210">
        <v>0.75552508350000003</v>
      </c>
      <c r="J38" s="211">
        <v>7.1461473499999997E-2</v>
      </c>
      <c r="K38" s="189">
        <v>0.9911601645</v>
      </c>
      <c r="L38" s="210">
        <v>4.7284539705000004</v>
      </c>
      <c r="M38" s="211">
        <v>1.0693574501000001</v>
      </c>
      <c r="N38" s="745" t="s">
        <v>2656</v>
      </c>
      <c r="O38" s="210">
        <v>2.9004480409000002</v>
      </c>
      <c r="P38" s="211">
        <v>0.59648111690000005</v>
      </c>
      <c r="Q38" s="210">
        <v>9.2200455619999993</v>
      </c>
      <c r="R38" s="211">
        <v>2.0572762308999999</v>
      </c>
      <c r="S38" s="210">
        <v>0.1185168142</v>
      </c>
      <c r="T38" s="211">
        <v>7.7477388300000005E-2</v>
      </c>
      <c r="U38" s="210">
        <v>0</v>
      </c>
      <c r="V38" s="211">
        <v>0</v>
      </c>
      <c r="W38" s="210">
        <v>0.1153624085</v>
      </c>
      <c r="X38" s="211">
        <v>3.3799470700000001E-2</v>
      </c>
      <c r="Y38" s="210">
        <v>184.54534096</v>
      </c>
      <c r="Z38" s="211">
        <v>45.918655817999998</v>
      </c>
      <c r="AA38" s="210">
        <v>0.49208931509999998</v>
      </c>
      <c r="AB38" s="211">
        <v>0.60706900429999999</v>
      </c>
      <c r="AC38" s="210">
        <v>0</v>
      </c>
      <c r="AD38" s="211">
        <v>0</v>
      </c>
      <c r="AE38" s="211">
        <v>2.2861351299999999E-2</v>
      </c>
      <c r="AF38" s="189">
        <v>18.841952072000002</v>
      </c>
      <c r="AG38" s="212">
        <v>4.0411396355000004</v>
      </c>
      <c r="AH38" s="212">
        <v>10.001644772000001</v>
      </c>
      <c r="AI38" s="210">
        <v>2.5241676399999999E-2</v>
      </c>
      <c r="AJ38" s="211">
        <v>0.2365435353</v>
      </c>
      <c r="AK38" s="211">
        <v>115</v>
      </c>
      <c r="AV38" s="37"/>
    </row>
    <row r="39" spans="1:48" x14ac:dyDescent="0.25">
      <c r="A39" s="213" t="s">
        <v>2657</v>
      </c>
      <c r="B39" s="208" t="s">
        <v>639</v>
      </c>
      <c r="C39" s="209">
        <v>6950</v>
      </c>
      <c r="D39" s="210">
        <v>1876.7658759000001</v>
      </c>
      <c r="E39" s="189">
        <v>1499.0847064</v>
      </c>
      <c r="F39" s="211">
        <v>377.68116945000003</v>
      </c>
      <c r="G39" s="210">
        <v>33.146491234000003</v>
      </c>
      <c r="H39" s="211">
        <v>1.7422077529</v>
      </c>
      <c r="I39" s="210">
        <v>42.143247482</v>
      </c>
      <c r="J39" s="211">
        <v>1.7265695774000001</v>
      </c>
      <c r="K39" s="189">
        <v>15.515204239999999</v>
      </c>
      <c r="L39" s="210">
        <v>82.628868526000005</v>
      </c>
      <c r="M39" s="211">
        <v>15.024785756</v>
      </c>
      <c r="N39" s="745" t="s">
        <v>2657</v>
      </c>
      <c r="O39" s="210">
        <v>135.22863527999999</v>
      </c>
      <c r="P39" s="211">
        <v>23.524450277</v>
      </c>
      <c r="Q39" s="210">
        <v>11.476678259</v>
      </c>
      <c r="R39" s="211">
        <v>2.7199356416999998</v>
      </c>
      <c r="S39" s="210">
        <v>4.3480374694000004</v>
      </c>
      <c r="T39" s="211">
        <v>0.46592003799999998</v>
      </c>
      <c r="U39" s="210">
        <v>0.2358221871</v>
      </c>
      <c r="V39" s="211">
        <v>2.6642618699999999E-2</v>
      </c>
      <c r="W39" s="210">
        <v>1.5023184109000001</v>
      </c>
      <c r="X39" s="211">
        <v>0.33031198160000003</v>
      </c>
      <c r="Y39" s="210">
        <v>1000.4831343</v>
      </c>
      <c r="Z39" s="211">
        <v>212.36739266000001</v>
      </c>
      <c r="AA39" s="210">
        <v>15.966504762</v>
      </c>
      <c r="AB39" s="211">
        <v>7.9443574727000001</v>
      </c>
      <c r="AC39" s="210">
        <v>3.3382056299999997E-2</v>
      </c>
      <c r="AD39" s="211">
        <v>6.4614286000000002E-3</v>
      </c>
      <c r="AE39" s="211">
        <v>1.1389445711999999</v>
      </c>
      <c r="AF39" s="189">
        <v>149.40582179</v>
      </c>
      <c r="AG39" s="212">
        <v>27.413861644000001</v>
      </c>
      <c r="AH39" s="212">
        <v>47.680021351999997</v>
      </c>
      <c r="AI39" s="210">
        <v>40.645569979999998</v>
      </c>
      <c r="AJ39" s="211">
        <v>1.894297162</v>
      </c>
      <c r="AK39" s="211">
        <v>225</v>
      </c>
      <c r="AV39" s="37"/>
    </row>
    <row r="40" spans="1:48" x14ac:dyDescent="0.25">
      <c r="A40" s="213" t="s">
        <v>2658</v>
      </c>
      <c r="B40" s="208" t="s">
        <v>640</v>
      </c>
      <c r="C40" s="209">
        <v>7437</v>
      </c>
      <c r="D40" s="210">
        <v>1363.4392702</v>
      </c>
      <c r="E40" s="189">
        <v>1070.5534961999999</v>
      </c>
      <c r="F40" s="211">
        <v>292.88577395999999</v>
      </c>
      <c r="G40" s="210">
        <v>17.208438928</v>
      </c>
      <c r="H40" s="211">
        <v>0.75071971940000004</v>
      </c>
      <c r="I40" s="210">
        <v>30.39738638</v>
      </c>
      <c r="J40" s="211">
        <v>1.3722220877</v>
      </c>
      <c r="K40" s="189">
        <v>10.368558448</v>
      </c>
      <c r="L40" s="210">
        <v>54.395910905000001</v>
      </c>
      <c r="M40" s="211">
        <v>11.434476312999999</v>
      </c>
      <c r="N40" s="745" t="s">
        <v>2658</v>
      </c>
      <c r="O40" s="210">
        <v>41.515964148999998</v>
      </c>
      <c r="P40" s="211">
        <v>6.5527232595999996</v>
      </c>
      <c r="Q40" s="210">
        <v>10.127280126</v>
      </c>
      <c r="R40" s="211">
        <v>1.5801619157</v>
      </c>
      <c r="S40" s="210">
        <v>2.5593355302999998</v>
      </c>
      <c r="T40" s="211">
        <v>0.27070499609999998</v>
      </c>
      <c r="U40" s="210">
        <v>0</v>
      </c>
      <c r="V40" s="211">
        <v>0</v>
      </c>
      <c r="W40" s="210">
        <v>0.76290533009999995</v>
      </c>
      <c r="X40" s="211">
        <v>0.21333780560000001</v>
      </c>
      <c r="Y40" s="210">
        <v>771.77198743999998</v>
      </c>
      <c r="Z40" s="211">
        <v>185.07151637999999</v>
      </c>
      <c r="AA40" s="210">
        <v>14.46931964</v>
      </c>
      <c r="AB40" s="211">
        <v>4.5345119391999997</v>
      </c>
      <c r="AC40" s="210">
        <v>0</v>
      </c>
      <c r="AD40" s="211">
        <v>0</v>
      </c>
      <c r="AE40" s="211">
        <v>0.36432014039999999</v>
      </c>
      <c r="AF40" s="189">
        <v>119.16707056</v>
      </c>
      <c r="AG40" s="212">
        <v>23.456377216</v>
      </c>
      <c r="AH40" s="212">
        <v>33.302129553999997</v>
      </c>
      <c r="AI40" s="210">
        <v>20.467769185000002</v>
      </c>
      <c r="AJ40" s="211">
        <v>1.3241422353000001</v>
      </c>
      <c r="AK40" s="211">
        <v>219</v>
      </c>
      <c r="AV40" s="37"/>
    </row>
    <row r="41" spans="1:48" x14ac:dyDescent="0.25">
      <c r="A41" s="213" t="s">
        <v>2659</v>
      </c>
      <c r="B41" s="208" t="s">
        <v>641</v>
      </c>
      <c r="C41" s="209">
        <v>122781</v>
      </c>
      <c r="D41" s="210">
        <v>955.34893233000003</v>
      </c>
      <c r="E41" s="189">
        <v>742.87356409999995</v>
      </c>
      <c r="F41" s="211">
        <v>212.47536823999999</v>
      </c>
      <c r="G41" s="210">
        <v>14.265053691</v>
      </c>
      <c r="H41" s="211">
        <v>0.22968504370000001</v>
      </c>
      <c r="I41" s="210">
        <v>7.6192850930000002</v>
      </c>
      <c r="J41" s="211">
        <v>0.34385411980000002</v>
      </c>
      <c r="K41" s="189">
        <v>5.7210951777999997</v>
      </c>
      <c r="L41" s="210">
        <v>77.475792794</v>
      </c>
      <c r="M41" s="211">
        <v>15.403263495999999</v>
      </c>
      <c r="N41" s="745" t="s">
        <v>2659</v>
      </c>
      <c r="O41" s="210">
        <v>75.095192939</v>
      </c>
      <c r="P41" s="211">
        <v>12.427204155</v>
      </c>
      <c r="Q41" s="210">
        <v>1.2739332911000001</v>
      </c>
      <c r="R41" s="211">
        <v>0.3960821994</v>
      </c>
      <c r="S41" s="210">
        <v>2.5498199626</v>
      </c>
      <c r="T41" s="211">
        <v>0.26266823569999997</v>
      </c>
      <c r="U41" s="210">
        <v>0.1537571911</v>
      </c>
      <c r="V41" s="211">
        <v>2.03290296E-2</v>
      </c>
      <c r="W41" s="210">
        <v>0.66717805649999995</v>
      </c>
      <c r="X41" s="211">
        <v>0.19634444679999999</v>
      </c>
      <c r="Y41" s="210">
        <v>487.77076692000003</v>
      </c>
      <c r="Z41" s="211">
        <v>122.7119072</v>
      </c>
      <c r="AA41" s="210">
        <v>4.3038773938999997</v>
      </c>
      <c r="AB41" s="211">
        <v>1.7966375107999999</v>
      </c>
      <c r="AC41" s="210">
        <v>0.15557796090000001</v>
      </c>
      <c r="AD41" s="211">
        <v>3.1600958399999997E-2</v>
      </c>
      <c r="AE41" s="211">
        <v>0.4894832368</v>
      </c>
      <c r="AF41" s="189">
        <v>66.826681085999994</v>
      </c>
      <c r="AG41" s="212">
        <v>19.409758331999999</v>
      </c>
      <c r="AH41" s="212">
        <v>31.201631747</v>
      </c>
      <c r="AI41" s="210">
        <v>5.371045852</v>
      </c>
      <c r="AJ41" s="211">
        <v>1.1794252103</v>
      </c>
      <c r="AK41" s="211">
        <v>265</v>
      </c>
      <c r="AV41" s="37"/>
    </row>
    <row r="42" spans="1:48" x14ac:dyDescent="0.25">
      <c r="A42" s="213" t="s">
        <v>2660</v>
      </c>
      <c r="B42" s="208" t="s">
        <v>642</v>
      </c>
      <c r="C42" s="209">
        <v>61075</v>
      </c>
      <c r="D42" s="210">
        <v>967.24048748999996</v>
      </c>
      <c r="E42" s="189">
        <v>757.33182767999995</v>
      </c>
      <c r="F42" s="211">
        <v>209.90865980999999</v>
      </c>
      <c r="G42" s="210">
        <v>15.409187505</v>
      </c>
      <c r="H42" s="211">
        <v>0.33618571590000002</v>
      </c>
      <c r="I42" s="210">
        <v>10.639859264</v>
      </c>
      <c r="J42" s="211">
        <v>0.58939481260000004</v>
      </c>
      <c r="K42" s="189">
        <v>9.1841010400999998</v>
      </c>
      <c r="L42" s="210">
        <v>20.924125255</v>
      </c>
      <c r="M42" s="211">
        <v>3.4079948673999998</v>
      </c>
      <c r="N42" s="745" t="s">
        <v>2660</v>
      </c>
      <c r="O42" s="210">
        <v>141.22730842000001</v>
      </c>
      <c r="P42" s="211">
        <v>24.883814563000001</v>
      </c>
      <c r="Q42" s="210">
        <v>5.0127556236000004</v>
      </c>
      <c r="R42" s="211">
        <v>1.2389654449</v>
      </c>
      <c r="S42" s="210">
        <v>1.9291128625</v>
      </c>
      <c r="T42" s="211">
        <v>0.28889086219999999</v>
      </c>
      <c r="U42" s="210">
        <v>1.34176357E-2</v>
      </c>
      <c r="V42" s="211">
        <v>1.5158919E-3</v>
      </c>
      <c r="W42" s="210">
        <v>1.5423598127</v>
      </c>
      <c r="X42" s="211">
        <v>0.41619680669999998</v>
      </c>
      <c r="Y42" s="210">
        <v>480.14799005999998</v>
      </c>
      <c r="Z42" s="211">
        <v>119.45142971999999</v>
      </c>
      <c r="AA42" s="210">
        <v>4.5878073691000001</v>
      </c>
      <c r="AB42" s="211">
        <v>3.0694731767999999</v>
      </c>
      <c r="AC42" s="210">
        <v>2.7554179999999999E-3</v>
      </c>
      <c r="AD42" s="211">
        <v>5.0975369999999996E-4</v>
      </c>
      <c r="AE42" s="211">
        <v>0.88294428140000003</v>
      </c>
      <c r="AF42" s="189">
        <v>65.367425737000005</v>
      </c>
      <c r="AG42" s="212">
        <v>16.262432593</v>
      </c>
      <c r="AH42" s="212">
        <v>32.277485867000003</v>
      </c>
      <c r="AI42" s="210">
        <v>6.7601777708000004</v>
      </c>
      <c r="AJ42" s="211">
        <v>1.3848693618000001</v>
      </c>
      <c r="AK42" s="211">
        <v>257</v>
      </c>
      <c r="AV42" s="37"/>
    </row>
    <row r="43" spans="1:48" x14ac:dyDescent="0.25">
      <c r="A43" s="213" t="s">
        <v>2661</v>
      </c>
      <c r="B43" s="208" t="s">
        <v>643</v>
      </c>
      <c r="C43" s="209">
        <v>8034</v>
      </c>
      <c r="D43" s="210">
        <v>1238.251888</v>
      </c>
      <c r="E43" s="189">
        <v>971.09187054999995</v>
      </c>
      <c r="F43" s="211">
        <v>267.16001749999998</v>
      </c>
      <c r="G43" s="210">
        <v>15.656150986</v>
      </c>
      <c r="H43" s="211">
        <v>0.67963141370000002</v>
      </c>
      <c r="I43" s="210">
        <v>33.104331281</v>
      </c>
      <c r="J43" s="211">
        <v>1.3381717652</v>
      </c>
      <c r="K43" s="189">
        <v>13.54149351</v>
      </c>
      <c r="L43" s="210">
        <v>73.738329186000001</v>
      </c>
      <c r="M43" s="211">
        <v>12.748836985000001</v>
      </c>
      <c r="N43" s="745" t="s">
        <v>2661</v>
      </c>
      <c r="O43" s="210">
        <v>20.026988362000001</v>
      </c>
      <c r="P43" s="211">
        <v>3.3990875774</v>
      </c>
      <c r="Q43" s="210">
        <v>13.932569750000001</v>
      </c>
      <c r="R43" s="211">
        <v>1.520804091</v>
      </c>
      <c r="S43" s="210">
        <v>2.0699375514999998</v>
      </c>
      <c r="T43" s="211">
        <v>0.21934049380000001</v>
      </c>
      <c r="U43" s="210">
        <v>0</v>
      </c>
      <c r="V43" s="211">
        <v>0</v>
      </c>
      <c r="W43" s="210">
        <v>0.88166477219999995</v>
      </c>
      <c r="X43" s="211">
        <v>0.26011702889999999</v>
      </c>
      <c r="Y43" s="210">
        <v>710.13852356999996</v>
      </c>
      <c r="Z43" s="211">
        <v>170.63885730999999</v>
      </c>
      <c r="AA43" s="210">
        <v>6.0828942281999998</v>
      </c>
      <c r="AB43" s="211">
        <v>4.6085473878999998</v>
      </c>
      <c r="AC43" s="210">
        <v>0</v>
      </c>
      <c r="AD43" s="211">
        <v>0</v>
      </c>
      <c r="AE43" s="211">
        <v>0.20651146989999999</v>
      </c>
      <c r="AF43" s="189">
        <v>87.967932914000002</v>
      </c>
      <c r="AG43" s="212">
        <v>23.642143679</v>
      </c>
      <c r="AH43" s="212">
        <v>31.949520277000001</v>
      </c>
      <c r="AI43" s="210">
        <v>8.6857387964000008</v>
      </c>
      <c r="AJ43" s="211">
        <v>1.2137636575999999</v>
      </c>
      <c r="AK43" s="211">
        <v>224</v>
      </c>
      <c r="AV43" s="37"/>
    </row>
    <row r="44" spans="1:48" x14ac:dyDescent="0.25">
      <c r="A44" s="213" t="s">
        <v>2662</v>
      </c>
      <c r="B44" s="208" t="s">
        <v>644</v>
      </c>
      <c r="C44" s="209">
        <v>66624</v>
      </c>
      <c r="D44" s="210">
        <v>829.20892389999995</v>
      </c>
      <c r="E44" s="189">
        <v>642.49285450000002</v>
      </c>
      <c r="F44" s="211">
        <v>186.71606940000001</v>
      </c>
      <c r="G44" s="210">
        <v>10.692399952000001</v>
      </c>
      <c r="H44" s="211">
        <v>0.21364940139999999</v>
      </c>
      <c r="I44" s="210">
        <v>7.4899976087000004</v>
      </c>
      <c r="J44" s="211">
        <v>0.39731034189999997</v>
      </c>
      <c r="K44" s="189">
        <v>6.8162571151</v>
      </c>
      <c r="L44" s="210">
        <v>35.658345554999997</v>
      </c>
      <c r="M44" s="211">
        <v>6.9791742846</v>
      </c>
      <c r="N44" s="745" t="s">
        <v>2662</v>
      </c>
      <c r="O44" s="210">
        <v>51.942432971999999</v>
      </c>
      <c r="P44" s="211">
        <v>8.5207228862999997</v>
      </c>
      <c r="Q44" s="210">
        <v>2.3795893480000001</v>
      </c>
      <c r="R44" s="211">
        <v>0.58931783630000001</v>
      </c>
      <c r="S44" s="210">
        <v>3.9321587702</v>
      </c>
      <c r="T44" s="211">
        <v>0.5243046093</v>
      </c>
      <c r="U44" s="210">
        <v>1.2300103600000001E-2</v>
      </c>
      <c r="V44" s="211">
        <v>1.3896359E-3</v>
      </c>
      <c r="W44" s="210">
        <v>0.75937467810000003</v>
      </c>
      <c r="X44" s="211">
        <v>0.25019659230000002</v>
      </c>
      <c r="Y44" s="210">
        <v>462.02548811000003</v>
      </c>
      <c r="Z44" s="211">
        <v>117.71312635</v>
      </c>
      <c r="AA44" s="210">
        <v>4.0911684478000003</v>
      </c>
      <c r="AB44" s="211">
        <v>1.8776183274</v>
      </c>
      <c r="AC44" s="210">
        <v>2.3244345600000001E-2</v>
      </c>
      <c r="AD44" s="211">
        <v>4.4858731000000001E-3</v>
      </c>
      <c r="AE44" s="211">
        <v>0.36018211080000001</v>
      </c>
      <c r="AF44" s="189">
        <v>59.384959324999997</v>
      </c>
      <c r="AG44" s="212">
        <v>15.583373571999999</v>
      </c>
      <c r="AH44" s="212">
        <v>25.527525866000001</v>
      </c>
      <c r="AI44" s="210">
        <v>4.3000704455000003</v>
      </c>
      <c r="AJ44" s="211">
        <v>1.1587594345000001</v>
      </c>
      <c r="AK44" s="211">
        <v>263</v>
      </c>
      <c r="AV44" s="37"/>
    </row>
    <row r="45" spans="1:48" x14ac:dyDescent="0.25">
      <c r="A45" s="213" t="s">
        <v>2663</v>
      </c>
      <c r="B45" s="208" t="s">
        <v>645</v>
      </c>
      <c r="C45" s="209">
        <v>144504</v>
      </c>
      <c r="D45" s="210">
        <v>737.62972907999995</v>
      </c>
      <c r="E45" s="189">
        <v>577.53375388999996</v>
      </c>
      <c r="F45" s="211">
        <v>160.09597518000001</v>
      </c>
      <c r="G45" s="210">
        <v>8.9694411069999997</v>
      </c>
      <c r="H45" s="211">
        <v>0.24506559520000001</v>
      </c>
      <c r="I45" s="210">
        <v>5.7450143137999996</v>
      </c>
      <c r="J45" s="211">
        <v>0.37933348449999998</v>
      </c>
      <c r="K45" s="189">
        <v>6.0004906863</v>
      </c>
      <c r="L45" s="210">
        <v>54.411568129999999</v>
      </c>
      <c r="M45" s="211">
        <v>8.6841645532000005</v>
      </c>
      <c r="N45" s="745" t="s">
        <v>2663</v>
      </c>
      <c r="O45" s="210">
        <v>52.553973654000004</v>
      </c>
      <c r="P45" s="211">
        <v>8.0519093705000007</v>
      </c>
      <c r="Q45" s="210">
        <v>1.6570262446999999</v>
      </c>
      <c r="R45" s="211">
        <v>0.42721034810000003</v>
      </c>
      <c r="S45" s="210">
        <v>3.4127203910000001</v>
      </c>
      <c r="T45" s="211">
        <v>0.32739452920000001</v>
      </c>
      <c r="U45" s="210">
        <v>9.2239754399999999E-2</v>
      </c>
      <c r="V45" s="211">
        <v>1.10906498E-2</v>
      </c>
      <c r="W45" s="210">
        <v>0.29803009559999999</v>
      </c>
      <c r="X45" s="211">
        <v>5.8858858999999999E-2</v>
      </c>
      <c r="Y45" s="210">
        <v>387.10839930999998</v>
      </c>
      <c r="Z45" s="211">
        <v>96.658877231000005</v>
      </c>
      <c r="AA45" s="210">
        <v>2.9188651729999999</v>
      </c>
      <c r="AB45" s="211">
        <v>1.7614022911</v>
      </c>
      <c r="AC45" s="210">
        <v>0.1157230563</v>
      </c>
      <c r="AD45" s="211">
        <v>3.4483692000000003E-2</v>
      </c>
      <c r="AE45" s="211">
        <v>0.27934025039999999</v>
      </c>
      <c r="AF45" s="189">
        <v>57.099670934999999</v>
      </c>
      <c r="AG45" s="212">
        <v>14.061028961</v>
      </c>
      <c r="AH45" s="212">
        <v>22.170592871</v>
      </c>
      <c r="AI45" s="210">
        <v>3.0230085815000001</v>
      </c>
      <c r="AJ45" s="211">
        <v>1.0728049542</v>
      </c>
      <c r="AK45" s="211">
        <v>268</v>
      </c>
      <c r="AV45" s="37"/>
    </row>
    <row r="46" spans="1:48" x14ac:dyDescent="0.25">
      <c r="A46" s="213" t="s">
        <v>2664</v>
      </c>
      <c r="B46" s="208" t="s">
        <v>646</v>
      </c>
      <c r="C46" s="209">
        <v>320803</v>
      </c>
      <c r="D46" s="210">
        <v>661.67934401000002</v>
      </c>
      <c r="E46" s="189">
        <v>516.82811834999995</v>
      </c>
      <c r="F46" s="211">
        <v>144.85122566000001</v>
      </c>
      <c r="G46" s="210">
        <v>11.128809342</v>
      </c>
      <c r="H46" s="211">
        <v>0.21683953440000001</v>
      </c>
      <c r="I46" s="210">
        <v>8.5888595572999993</v>
      </c>
      <c r="J46" s="211">
        <v>0.44609974130000002</v>
      </c>
      <c r="K46" s="189">
        <v>8.9333766796000003</v>
      </c>
      <c r="L46" s="210">
        <v>8.1761749301000002</v>
      </c>
      <c r="M46" s="211">
        <v>1.3074311199999999</v>
      </c>
      <c r="N46" s="745" t="s">
        <v>2664</v>
      </c>
      <c r="O46" s="210">
        <v>78.207182380000006</v>
      </c>
      <c r="P46" s="211">
        <v>12.326046165999999</v>
      </c>
      <c r="Q46" s="210">
        <v>4.8096133972999997</v>
      </c>
      <c r="R46" s="211">
        <v>1.2119542699999999</v>
      </c>
      <c r="S46" s="210">
        <v>2.1675238742</v>
      </c>
      <c r="T46" s="211">
        <v>0.26351693240000001</v>
      </c>
      <c r="U46" s="210">
        <v>1.02178857E-2</v>
      </c>
      <c r="V46" s="211">
        <v>1.1543918999999999E-3</v>
      </c>
      <c r="W46" s="210">
        <v>0.42023310460000002</v>
      </c>
      <c r="X46" s="211">
        <v>9.3001653399999995E-2</v>
      </c>
      <c r="Y46" s="210">
        <v>346.65492724000001</v>
      </c>
      <c r="Z46" s="211">
        <v>87.539476231999998</v>
      </c>
      <c r="AA46" s="210">
        <v>3.1301505483000001</v>
      </c>
      <c r="AB46" s="211">
        <v>2.1894975165999999</v>
      </c>
      <c r="AC46" s="210">
        <v>6.6378777999999998E-3</v>
      </c>
      <c r="AD46" s="211">
        <v>1.8030413999999999E-3</v>
      </c>
      <c r="AE46" s="211">
        <v>0.42492998770000001</v>
      </c>
      <c r="AF46" s="189">
        <v>44.859337113999999</v>
      </c>
      <c r="AG46" s="212">
        <v>12.356736523</v>
      </c>
      <c r="AH46" s="212">
        <v>21.928943388</v>
      </c>
      <c r="AI46" s="210">
        <v>3.0338872469</v>
      </c>
      <c r="AJ46" s="211">
        <v>1.2449823318</v>
      </c>
      <c r="AK46" s="211">
        <v>269</v>
      </c>
      <c r="AV46" s="37"/>
    </row>
    <row r="47" spans="1:48" x14ac:dyDescent="0.25">
      <c r="A47" s="213" t="s">
        <v>2665</v>
      </c>
      <c r="B47" s="208" t="s">
        <v>647</v>
      </c>
      <c r="C47" s="209">
        <v>87183</v>
      </c>
      <c r="D47" s="210">
        <v>742.88543088999995</v>
      </c>
      <c r="E47" s="189">
        <v>580.55760373999999</v>
      </c>
      <c r="F47" s="211">
        <v>162.32782714999999</v>
      </c>
      <c r="G47" s="210">
        <v>8.5171282301000009</v>
      </c>
      <c r="H47" s="211">
        <v>0.19948688710000001</v>
      </c>
      <c r="I47" s="210">
        <v>5.4079743347999996</v>
      </c>
      <c r="J47" s="211">
        <v>0.3282624871</v>
      </c>
      <c r="K47" s="189">
        <v>7.0989800986000002</v>
      </c>
      <c r="L47" s="210">
        <v>60.096587524</v>
      </c>
      <c r="M47" s="211">
        <v>9.7890242790999995</v>
      </c>
      <c r="N47" s="745" t="s">
        <v>2665</v>
      </c>
      <c r="O47" s="210">
        <v>51.871012462000003</v>
      </c>
      <c r="P47" s="211">
        <v>7.3099405757999998</v>
      </c>
      <c r="Q47" s="210">
        <v>1.1079730207</v>
      </c>
      <c r="R47" s="211">
        <v>0.32180174779999998</v>
      </c>
      <c r="S47" s="210">
        <v>3.0468464895</v>
      </c>
      <c r="T47" s="211">
        <v>0.37998130769999999</v>
      </c>
      <c r="U47" s="210">
        <v>0</v>
      </c>
      <c r="V47" s="211">
        <v>0</v>
      </c>
      <c r="W47" s="210">
        <v>0.34441191380000002</v>
      </c>
      <c r="X47" s="211">
        <v>7.7466319000000006E-2</v>
      </c>
      <c r="Y47" s="210">
        <v>392.05306902000001</v>
      </c>
      <c r="Z47" s="211">
        <v>98.419132559999994</v>
      </c>
      <c r="AA47" s="210">
        <v>2.1773703538000002</v>
      </c>
      <c r="AB47" s="211">
        <v>1.7871177885</v>
      </c>
      <c r="AC47" s="210">
        <v>2.3520089500000001E-2</v>
      </c>
      <c r="AD47" s="211">
        <v>6.2967394999999997E-3</v>
      </c>
      <c r="AE47" s="211">
        <v>0.26151358070000003</v>
      </c>
      <c r="AF47" s="189">
        <v>50.804227541000003</v>
      </c>
      <c r="AG47" s="212">
        <v>14.307757356</v>
      </c>
      <c r="AH47" s="212">
        <v>22.648276694</v>
      </c>
      <c r="AI47" s="210">
        <v>3.2614496585000001</v>
      </c>
      <c r="AJ47" s="211">
        <v>1.2388218324</v>
      </c>
      <c r="AK47" s="211">
        <v>262</v>
      </c>
      <c r="AV47" s="37"/>
    </row>
    <row r="48" spans="1:48" x14ac:dyDescent="0.25">
      <c r="A48" s="213" t="s">
        <v>2666</v>
      </c>
      <c r="B48" s="208" t="s">
        <v>648</v>
      </c>
      <c r="C48" s="209">
        <v>243084</v>
      </c>
      <c r="D48" s="210">
        <v>743.62668956000005</v>
      </c>
      <c r="E48" s="189">
        <v>579.44119966000005</v>
      </c>
      <c r="F48" s="211">
        <v>164.18548989999999</v>
      </c>
      <c r="G48" s="210">
        <v>8.3352916603999994</v>
      </c>
      <c r="H48" s="211">
        <v>0.16281739810000001</v>
      </c>
      <c r="I48" s="210">
        <v>5.8915075894999998</v>
      </c>
      <c r="J48" s="211">
        <v>0.31010694840000003</v>
      </c>
      <c r="K48" s="189">
        <v>6.6595981577999996</v>
      </c>
      <c r="L48" s="210">
        <v>50.191543142</v>
      </c>
      <c r="M48" s="211">
        <v>8.4027641057999993</v>
      </c>
      <c r="N48" s="745" t="s">
        <v>2666</v>
      </c>
      <c r="O48" s="210">
        <v>53.094396150000001</v>
      </c>
      <c r="P48" s="211">
        <v>7.4140540912999997</v>
      </c>
      <c r="Q48" s="210">
        <v>1.0534422663</v>
      </c>
      <c r="R48" s="211">
        <v>0.29168220020000002</v>
      </c>
      <c r="S48" s="210">
        <v>3.1038582505000001</v>
      </c>
      <c r="T48" s="211">
        <v>0.31056172500000001</v>
      </c>
      <c r="U48" s="210">
        <v>8.5960294E-3</v>
      </c>
      <c r="V48" s="211">
        <v>1.0867164999999999E-3</v>
      </c>
      <c r="W48" s="210">
        <v>0.30840896810000001</v>
      </c>
      <c r="X48" s="211">
        <v>6.6730121200000006E-2</v>
      </c>
      <c r="Y48" s="210">
        <v>398.37066047000002</v>
      </c>
      <c r="Z48" s="211">
        <v>101.18183587</v>
      </c>
      <c r="AA48" s="210">
        <v>2.3774685219</v>
      </c>
      <c r="AB48" s="211">
        <v>1.6265634214</v>
      </c>
      <c r="AC48" s="210">
        <v>1.15090547E-2</v>
      </c>
      <c r="AD48" s="211">
        <v>3.1453901000000001E-3</v>
      </c>
      <c r="AE48" s="211">
        <v>0.28148299919999997</v>
      </c>
      <c r="AF48" s="189">
        <v>52.650673328000003</v>
      </c>
      <c r="AG48" s="212">
        <v>14.657339991000001</v>
      </c>
      <c r="AH48" s="212">
        <v>23.061487568</v>
      </c>
      <c r="AI48" s="210">
        <v>2.6229768834999998</v>
      </c>
      <c r="AJ48" s="211">
        <v>1.1751005417</v>
      </c>
      <c r="AK48" s="211">
        <v>268</v>
      </c>
      <c r="AV48" s="37"/>
    </row>
    <row r="49" spans="1:48" x14ac:dyDescent="0.25">
      <c r="A49" s="213" t="s">
        <v>2667</v>
      </c>
      <c r="B49" s="208" t="s">
        <v>649</v>
      </c>
      <c r="C49" s="209">
        <v>94436</v>
      </c>
      <c r="D49" s="210">
        <v>780.79969067000002</v>
      </c>
      <c r="E49" s="189">
        <v>609.66223671</v>
      </c>
      <c r="F49" s="211">
        <v>171.13745395999999</v>
      </c>
      <c r="G49" s="210">
        <v>8.8062897868000007</v>
      </c>
      <c r="H49" s="211">
        <v>0.24094265810000001</v>
      </c>
      <c r="I49" s="210">
        <v>6.2226862589999996</v>
      </c>
      <c r="J49" s="211">
        <v>0.35813093899999998</v>
      </c>
      <c r="K49" s="189">
        <v>7.0560443214999999</v>
      </c>
      <c r="L49" s="210">
        <v>40.254642367000002</v>
      </c>
      <c r="M49" s="211">
        <v>6.6480376651000004</v>
      </c>
      <c r="N49" s="745" t="s">
        <v>2667</v>
      </c>
      <c r="O49" s="210">
        <v>71.968964921999998</v>
      </c>
      <c r="P49" s="211">
        <v>10.356989564999999</v>
      </c>
      <c r="Q49" s="210">
        <v>2.5751282528999999</v>
      </c>
      <c r="R49" s="211">
        <v>0.64509223780000002</v>
      </c>
      <c r="S49" s="210">
        <v>3.1515732862000001</v>
      </c>
      <c r="T49" s="211">
        <v>0.37008641219999999</v>
      </c>
      <c r="U49" s="210">
        <v>0</v>
      </c>
      <c r="V49" s="211">
        <v>0</v>
      </c>
      <c r="W49" s="210">
        <v>0.37023507150000001</v>
      </c>
      <c r="X49" s="211">
        <v>7.77352813E-2</v>
      </c>
      <c r="Y49" s="210">
        <v>411.10379176999999</v>
      </c>
      <c r="Z49" s="211">
        <v>103.5222381</v>
      </c>
      <c r="AA49" s="210">
        <v>3.6329008058999999</v>
      </c>
      <c r="AB49" s="211">
        <v>1.9543044987</v>
      </c>
      <c r="AC49" s="210">
        <v>4.3433379100000002E-2</v>
      </c>
      <c r="AD49" s="211">
        <v>1.38783137E-2</v>
      </c>
      <c r="AE49" s="211">
        <v>0.5083253901</v>
      </c>
      <c r="AF49" s="189">
        <v>54.957264158999998</v>
      </c>
      <c r="AG49" s="212">
        <v>15.155717556000001</v>
      </c>
      <c r="AH49" s="212">
        <v>25.279468870999999</v>
      </c>
      <c r="AI49" s="210">
        <v>4.2610140599999999</v>
      </c>
      <c r="AJ49" s="211">
        <v>1.2647747429</v>
      </c>
      <c r="AK49" s="211">
        <v>265</v>
      </c>
      <c r="AV49" s="37"/>
    </row>
    <row r="50" spans="1:48" x14ac:dyDescent="0.25">
      <c r="A50" s="213" t="s">
        <v>2668</v>
      </c>
      <c r="B50" s="208" t="s">
        <v>650</v>
      </c>
      <c r="C50" s="209">
        <v>133830</v>
      </c>
      <c r="D50" s="210">
        <v>673.67517925000004</v>
      </c>
      <c r="E50" s="189">
        <v>521.37004420999995</v>
      </c>
      <c r="F50" s="211">
        <v>152.30513504000001</v>
      </c>
      <c r="G50" s="210">
        <v>9.3999944359000001</v>
      </c>
      <c r="H50" s="211">
        <v>0.17338717919999999</v>
      </c>
      <c r="I50" s="210">
        <v>6.1695911986</v>
      </c>
      <c r="J50" s="211">
        <v>0.33131766499999998</v>
      </c>
      <c r="K50" s="189">
        <v>6.8006132751999999</v>
      </c>
      <c r="L50" s="210">
        <v>34.972301461000001</v>
      </c>
      <c r="M50" s="211">
        <v>6.4170538389000003</v>
      </c>
      <c r="N50" s="745" t="s">
        <v>2668</v>
      </c>
      <c r="O50" s="210">
        <v>39.842163704999997</v>
      </c>
      <c r="P50" s="211">
        <v>6.5328921953999997</v>
      </c>
      <c r="Q50" s="210">
        <v>1.1572008268</v>
      </c>
      <c r="R50" s="211">
        <v>0.34179354830000003</v>
      </c>
      <c r="S50" s="210">
        <v>3.4133055944000001</v>
      </c>
      <c r="T50" s="211">
        <v>0.34601457029999999</v>
      </c>
      <c r="U50" s="210">
        <v>1.22466129E-2</v>
      </c>
      <c r="V50" s="211">
        <v>1.3835926000000001E-3</v>
      </c>
      <c r="W50" s="210">
        <v>0.3210616376</v>
      </c>
      <c r="X50" s="211">
        <v>7.2874030800000003E-2</v>
      </c>
      <c r="Y50" s="210">
        <v>370.27502330999999</v>
      </c>
      <c r="Z50" s="211">
        <v>95.993771821999999</v>
      </c>
      <c r="AA50" s="210">
        <v>3.8592556911</v>
      </c>
      <c r="AB50" s="211">
        <v>1.6445648149000001</v>
      </c>
      <c r="AC50" s="210">
        <v>3.0286324E-2</v>
      </c>
      <c r="AD50" s="211">
        <v>8.0750970999999994E-3</v>
      </c>
      <c r="AE50" s="211">
        <v>0.20441172699999999</v>
      </c>
      <c r="AF50" s="189">
        <v>47.805580907</v>
      </c>
      <c r="AG50" s="212">
        <v>12.952139212000001</v>
      </c>
      <c r="AH50" s="212">
        <v>20.997912653</v>
      </c>
      <c r="AI50" s="210">
        <v>2.4531598399000001</v>
      </c>
      <c r="AJ50" s="211">
        <v>1.1458024809</v>
      </c>
      <c r="AK50" s="211">
        <v>268</v>
      </c>
      <c r="AV50" s="37"/>
    </row>
    <row r="51" spans="1:48" x14ac:dyDescent="0.25">
      <c r="A51" s="213" t="s">
        <v>2669</v>
      </c>
      <c r="B51" s="208" t="s">
        <v>651</v>
      </c>
      <c r="C51" s="209">
        <v>78667</v>
      </c>
      <c r="D51" s="210">
        <v>708.73877101000005</v>
      </c>
      <c r="E51" s="189">
        <v>551.55355643999997</v>
      </c>
      <c r="F51" s="211">
        <v>157.18521457</v>
      </c>
      <c r="G51" s="210">
        <v>8.0047330279000004</v>
      </c>
      <c r="H51" s="211">
        <v>0.2397016874</v>
      </c>
      <c r="I51" s="210">
        <v>6.2290567132000003</v>
      </c>
      <c r="J51" s="211">
        <v>0.34744816740000001</v>
      </c>
      <c r="K51" s="189">
        <v>6.8766424176000003</v>
      </c>
      <c r="L51" s="210">
        <v>24.10220116</v>
      </c>
      <c r="M51" s="211">
        <v>3.7994108250999998</v>
      </c>
      <c r="N51" s="745" t="s">
        <v>2669</v>
      </c>
      <c r="O51" s="210">
        <v>79.702320865999994</v>
      </c>
      <c r="P51" s="211">
        <v>12.163503686</v>
      </c>
      <c r="Q51" s="210">
        <v>4.4231892731000002</v>
      </c>
      <c r="R51" s="211">
        <v>1.2276366873</v>
      </c>
      <c r="S51" s="210">
        <v>3.1088522462000001</v>
      </c>
      <c r="T51" s="211">
        <v>0.29002470219999998</v>
      </c>
      <c r="U51" s="210">
        <v>5.7278527999999997E-3</v>
      </c>
      <c r="V51" s="211">
        <v>1.0041974E-3</v>
      </c>
      <c r="W51" s="210">
        <v>0.3272326257</v>
      </c>
      <c r="X51" s="211">
        <v>7.4681277399999996E-2</v>
      </c>
      <c r="Y51" s="210">
        <v>364.12993613999998</v>
      </c>
      <c r="Z51" s="211">
        <v>94.418248969000004</v>
      </c>
      <c r="AA51" s="210">
        <v>2.9708830877999999</v>
      </c>
      <c r="AB51" s="211">
        <v>1.8609023791999999</v>
      </c>
      <c r="AC51" s="210">
        <v>6.5381249999999997E-3</v>
      </c>
      <c r="AD51" s="211">
        <v>2.8143132999999998E-3</v>
      </c>
      <c r="AE51" s="211">
        <v>0.42712769369999998</v>
      </c>
      <c r="AF51" s="189">
        <v>51.071445312999998</v>
      </c>
      <c r="AG51" s="212">
        <v>13.495839574</v>
      </c>
      <c r="AH51" s="212">
        <v>23.098757904999999</v>
      </c>
      <c r="AI51" s="210">
        <v>4.9920950898000003</v>
      </c>
      <c r="AJ51" s="211">
        <v>1.3408150076000001</v>
      </c>
      <c r="AK51" s="211">
        <v>263</v>
      </c>
      <c r="AV51" s="37"/>
    </row>
    <row r="52" spans="1:48" x14ac:dyDescent="0.25">
      <c r="A52" s="213" t="s">
        <v>2670</v>
      </c>
      <c r="B52" s="208" t="s">
        <v>652</v>
      </c>
      <c r="C52" s="209">
        <v>250167</v>
      </c>
      <c r="D52" s="210">
        <v>576.20151109000005</v>
      </c>
      <c r="E52" s="189">
        <v>444.68243371</v>
      </c>
      <c r="F52" s="211">
        <v>131.51907738</v>
      </c>
      <c r="G52" s="210">
        <v>9.4396585961999993</v>
      </c>
      <c r="H52" s="211">
        <v>0.18454905059999999</v>
      </c>
      <c r="I52" s="210">
        <v>6.9032269830999997</v>
      </c>
      <c r="J52" s="211">
        <v>0.35530862870000002</v>
      </c>
      <c r="K52" s="189">
        <v>6.7618315253999999</v>
      </c>
      <c r="L52" s="210">
        <v>26.375471492999999</v>
      </c>
      <c r="M52" s="211">
        <v>4.6157470095999997</v>
      </c>
      <c r="N52" s="745" t="s">
        <v>2670</v>
      </c>
      <c r="O52" s="210">
        <v>18.805367011000001</v>
      </c>
      <c r="P52" s="211">
        <v>2.9485837251999998</v>
      </c>
      <c r="Q52" s="210">
        <v>2.1822249228000001</v>
      </c>
      <c r="R52" s="211">
        <v>0.5230239257</v>
      </c>
      <c r="S52" s="210">
        <v>3.3104020185</v>
      </c>
      <c r="T52" s="211">
        <v>0.38231891179999999</v>
      </c>
      <c r="U52" s="210">
        <v>1.0316512200000001E-2</v>
      </c>
      <c r="V52" s="211">
        <v>1.2146122E-3</v>
      </c>
      <c r="W52" s="210">
        <v>0.35173475659999998</v>
      </c>
      <c r="X52" s="211">
        <v>8.0761451799999995E-2</v>
      </c>
      <c r="Y52" s="210">
        <v>329.85701877999998</v>
      </c>
      <c r="Z52" s="211">
        <v>85.506223315</v>
      </c>
      <c r="AA52" s="210">
        <v>2.8175702631999999</v>
      </c>
      <c r="AB52" s="211">
        <v>1.8755351522999999</v>
      </c>
      <c r="AC52" s="210">
        <v>1.4780013099999999E-2</v>
      </c>
      <c r="AD52" s="211">
        <v>5.9874181E-3</v>
      </c>
      <c r="AE52" s="211">
        <v>0.1474354417</v>
      </c>
      <c r="AF52" s="189">
        <v>40.929788989999999</v>
      </c>
      <c r="AG52" s="212">
        <v>11.220743477999999</v>
      </c>
      <c r="AH52" s="212">
        <v>17.648107270000001</v>
      </c>
      <c r="AI52" s="210">
        <v>1.8754399914</v>
      </c>
      <c r="AJ52" s="211">
        <v>1.0711398452000001</v>
      </c>
      <c r="AK52" s="211">
        <v>268</v>
      </c>
      <c r="AV52" s="37"/>
    </row>
    <row r="53" spans="1:48" x14ac:dyDescent="0.25">
      <c r="A53" s="213" t="s">
        <v>2671</v>
      </c>
      <c r="B53" s="208" t="s">
        <v>653</v>
      </c>
      <c r="C53" s="209">
        <v>859275</v>
      </c>
      <c r="D53" s="210">
        <v>454.34390442</v>
      </c>
      <c r="E53" s="189">
        <v>347.83293385000002</v>
      </c>
      <c r="F53" s="211">
        <v>106.51097058000001</v>
      </c>
      <c r="G53" s="210">
        <v>6.0452006904999998</v>
      </c>
      <c r="H53" s="211">
        <v>0.14106121639999999</v>
      </c>
      <c r="I53" s="210">
        <v>4.5865694958000001</v>
      </c>
      <c r="J53" s="211">
        <v>0.28844293910000002</v>
      </c>
      <c r="K53" s="189">
        <v>6.9477159141999998</v>
      </c>
      <c r="L53" s="210">
        <v>2.2523542736</v>
      </c>
      <c r="M53" s="211">
        <v>0.42202347769999998</v>
      </c>
      <c r="N53" s="745" t="s">
        <v>2671</v>
      </c>
      <c r="O53" s="210">
        <v>44.397499946000003</v>
      </c>
      <c r="P53" s="211">
        <v>7.5618168190999997</v>
      </c>
      <c r="Q53" s="210">
        <v>4.4477994343000002</v>
      </c>
      <c r="R53" s="211">
        <v>1.2120176869999999</v>
      </c>
      <c r="S53" s="210">
        <v>1.8789006974</v>
      </c>
      <c r="T53" s="211">
        <v>0.21372454969999999</v>
      </c>
      <c r="U53" s="210">
        <v>4.0769543000000004E-3</v>
      </c>
      <c r="V53" s="211">
        <v>4.7694980000000001E-4</v>
      </c>
      <c r="W53" s="210">
        <v>0.19657491730000001</v>
      </c>
      <c r="X53" s="211">
        <v>2.99920225E-2</v>
      </c>
      <c r="Y53" s="210">
        <v>244.43958787</v>
      </c>
      <c r="Z53" s="211">
        <v>65.961825568999998</v>
      </c>
      <c r="AA53" s="210">
        <v>1.8780335420000001</v>
      </c>
      <c r="AB53" s="211">
        <v>1.5507900774000001</v>
      </c>
      <c r="AC53" s="210">
        <v>3.2933224000000001E-3</v>
      </c>
      <c r="AD53" s="211">
        <v>8.2656549999999998E-4</v>
      </c>
      <c r="AE53" s="211">
        <v>0.24395837779999999</v>
      </c>
      <c r="AF53" s="189">
        <v>31.813543756000001</v>
      </c>
      <c r="AG53" s="212">
        <v>9.4257822254000008</v>
      </c>
      <c r="AH53" s="212">
        <v>16.443506316000001</v>
      </c>
      <c r="AI53" s="210">
        <v>1.034332349</v>
      </c>
      <c r="AJ53" s="211">
        <v>0.92217646409999998</v>
      </c>
      <c r="AK53" s="211">
        <v>269</v>
      </c>
      <c r="AV53" s="37"/>
    </row>
    <row r="54" spans="1:48" x14ac:dyDescent="0.25">
      <c r="A54" s="213" t="s">
        <v>2672</v>
      </c>
      <c r="B54" s="208" t="s">
        <v>654</v>
      </c>
      <c r="C54" s="209">
        <v>63225</v>
      </c>
      <c r="D54" s="210">
        <v>536.47718085999998</v>
      </c>
      <c r="E54" s="189">
        <v>408.39941457999998</v>
      </c>
      <c r="F54" s="211">
        <v>128.07776627000001</v>
      </c>
      <c r="G54" s="210">
        <v>7.7647728786999997</v>
      </c>
      <c r="H54" s="211">
        <v>0.15321589329999999</v>
      </c>
      <c r="I54" s="210">
        <v>5.3459947327000004</v>
      </c>
      <c r="J54" s="211">
        <v>0.3099237225</v>
      </c>
      <c r="K54" s="189">
        <v>6.2100107947999996</v>
      </c>
      <c r="L54" s="210">
        <v>42.263859529999998</v>
      </c>
      <c r="M54" s="211">
        <v>8.0029178259999991</v>
      </c>
      <c r="N54" s="745" t="s">
        <v>2672</v>
      </c>
      <c r="O54" s="210">
        <v>27.481125516999999</v>
      </c>
      <c r="P54" s="211">
        <v>3.6189074974</v>
      </c>
      <c r="Q54" s="210">
        <v>1.0009307758999999</v>
      </c>
      <c r="R54" s="211">
        <v>0.2974934971</v>
      </c>
      <c r="S54" s="210">
        <v>2.7555973479999998</v>
      </c>
      <c r="T54" s="211">
        <v>0.32272851969999999</v>
      </c>
      <c r="U54" s="210">
        <v>9.244721E-4</v>
      </c>
      <c r="V54" s="211">
        <v>8.2991999999999994E-5</v>
      </c>
      <c r="W54" s="210">
        <v>0.17627252839999999</v>
      </c>
      <c r="X54" s="211">
        <v>2.6496967699999999E-2</v>
      </c>
      <c r="Y54" s="210">
        <v>276.67020049000001</v>
      </c>
      <c r="Z54" s="211">
        <v>78.352380202000006</v>
      </c>
      <c r="AA54" s="210">
        <v>2.4038572882999998</v>
      </c>
      <c r="AB54" s="211">
        <v>1.7097342954999999</v>
      </c>
      <c r="AC54" s="210">
        <v>7.2543733999999999E-3</v>
      </c>
      <c r="AD54" s="211">
        <v>3.4039872999999999E-3</v>
      </c>
      <c r="AE54" s="211">
        <v>0.1504952624</v>
      </c>
      <c r="AF54" s="189">
        <v>37.167242133000002</v>
      </c>
      <c r="AG54" s="212">
        <v>11.436114797</v>
      </c>
      <c r="AH54" s="212">
        <v>19.003117227000001</v>
      </c>
      <c r="AI54" s="210">
        <v>2.7741262391000001</v>
      </c>
      <c r="AJ54" s="211">
        <v>1.0679990717000001</v>
      </c>
      <c r="AK54" s="211">
        <v>264</v>
      </c>
      <c r="AV54" s="37"/>
    </row>
    <row r="55" spans="1:48" x14ac:dyDescent="0.25">
      <c r="A55" s="213" t="s">
        <v>2673</v>
      </c>
      <c r="B55" s="208" t="s">
        <v>655</v>
      </c>
      <c r="C55" s="209">
        <v>58148</v>
      </c>
      <c r="D55" s="210">
        <v>558.17124409999997</v>
      </c>
      <c r="E55" s="189">
        <v>429.75175617000002</v>
      </c>
      <c r="F55" s="211">
        <v>128.41948793</v>
      </c>
      <c r="G55" s="210">
        <v>6.1388213516999999</v>
      </c>
      <c r="H55" s="211">
        <v>0.114159414</v>
      </c>
      <c r="I55" s="210">
        <v>4.2441120926</v>
      </c>
      <c r="J55" s="211">
        <v>0.2515136288</v>
      </c>
      <c r="K55" s="189">
        <v>5.2761709747000003</v>
      </c>
      <c r="L55" s="210">
        <v>33.377308026000001</v>
      </c>
      <c r="M55" s="211">
        <v>5.9948703954999996</v>
      </c>
      <c r="N55" s="745" t="s">
        <v>2673</v>
      </c>
      <c r="O55" s="210">
        <v>42.815570915999999</v>
      </c>
      <c r="P55" s="211">
        <v>6.0842299676999998</v>
      </c>
      <c r="Q55" s="210">
        <v>1.5519298758</v>
      </c>
      <c r="R55" s="211">
        <v>0.37061147579999998</v>
      </c>
      <c r="S55" s="210">
        <v>3.7333857258999998</v>
      </c>
      <c r="T55" s="211">
        <v>0.32237193520000001</v>
      </c>
      <c r="U55" s="210">
        <v>4.7558758700000002E-2</v>
      </c>
      <c r="V55" s="211">
        <v>6.5807801000000001E-3</v>
      </c>
      <c r="W55" s="210">
        <v>0.16503604769999999</v>
      </c>
      <c r="X55" s="211">
        <v>2.0759252200000002E-2</v>
      </c>
      <c r="Y55" s="210">
        <v>289.03370122000001</v>
      </c>
      <c r="Z55" s="211">
        <v>78.691609173000003</v>
      </c>
      <c r="AA55" s="210">
        <v>2.5057076107</v>
      </c>
      <c r="AB55" s="211">
        <v>1.3466769237</v>
      </c>
      <c r="AC55" s="210">
        <v>4.7753342300000001E-2</v>
      </c>
      <c r="AD55" s="211">
        <v>1.6448053000000001E-2</v>
      </c>
      <c r="AE55" s="211">
        <v>0.24689079119999999</v>
      </c>
      <c r="AF55" s="189">
        <v>41.845087341999999</v>
      </c>
      <c r="AG55" s="212">
        <v>11.639111875999999</v>
      </c>
      <c r="AH55" s="212">
        <v>19.299073748000001</v>
      </c>
      <c r="AI55" s="210">
        <v>2.0849164359999999</v>
      </c>
      <c r="AJ55" s="211">
        <v>0.89927696130000001</v>
      </c>
      <c r="AK55" s="211">
        <v>265</v>
      </c>
      <c r="AV55" s="37"/>
    </row>
    <row r="56" spans="1:48" x14ac:dyDescent="0.25">
      <c r="A56" s="213" t="s">
        <v>2674</v>
      </c>
      <c r="B56" s="208" t="s">
        <v>656</v>
      </c>
      <c r="C56" s="209">
        <v>236060</v>
      </c>
      <c r="D56" s="210">
        <v>558.80182991000004</v>
      </c>
      <c r="E56" s="189">
        <v>425.85694129000001</v>
      </c>
      <c r="F56" s="211">
        <v>132.94488862</v>
      </c>
      <c r="G56" s="210">
        <v>6.3309463077999997</v>
      </c>
      <c r="H56" s="211">
        <v>0.1113083824</v>
      </c>
      <c r="I56" s="210">
        <v>4.1437629565999998</v>
      </c>
      <c r="J56" s="211">
        <v>0.24085228459999999</v>
      </c>
      <c r="K56" s="189">
        <v>4.7543753165</v>
      </c>
      <c r="L56" s="210">
        <v>33.639681936999999</v>
      </c>
      <c r="M56" s="211">
        <v>6.1601165617999998</v>
      </c>
      <c r="N56" s="745" t="s">
        <v>2674</v>
      </c>
      <c r="O56" s="210">
        <v>32.197648156</v>
      </c>
      <c r="P56" s="211">
        <v>4.3194092647</v>
      </c>
      <c r="Q56" s="210">
        <v>0.82468727070000003</v>
      </c>
      <c r="R56" s="211">
        <v>0.2300862078</v>
      </c>
      <c r="S56" s="210">
        <v>2.7919314505999999</v>
      </c>
      <c r="T56" s="211">
        <v>0.26568559479999998</v>
      </c>
      <c r="U56" s="210">
        <v>9.544035E-4</v>
      </c>
      <c r="V56" s="211">
        <v>1.673244E-4</v>
      </c>
      <c r="W56" s="210">
        <v>0.1575795364</v>
      </c>
      <c r="X56" s="211">
        <v>2.4892816200000001E-2</v>
      </c>
      <c r="Y56" s="210">
        <v>299.72689979</v>
      </c>
      <c r="Z56" s="211">
        <v>84.155635953000001</v>
      </c>
      <c r="AA56" s="210">
        <v>2.1508207334999998</v>
      </c>
      <c r="AB56" s="211">
        <v>1.3197542729</v>
      </c>
      <c r="AC56" s="210">
        <v>2.8170603999999998E-3</v>
      </c>
      <c r="AD56" s="211">
        <v>1.0868620000000001E-3</v>
      </c>
      <c r="AE56" s="211">
        <v>0.19819096110000001</v>
      </c>
      <c r="AF56" s="189">
        <v>41.039526502000001</v>
      </c>
      <c r="AG56" s="212">
        <v>12.163691366</v>
      </c>
      <c r="AH56" s="212">
        <v>19.636533046</v>
      </c>
      <c r="AI56" s="210">
        <v>1.3679966621999999</v>
      </c>
      <c r="AJ56" s="211">
        <v>0.84479093029999996</v>
      </c>
      <c r="AK56" s="211">
        <v>269</v>
      </c>
      <c r="AV56" s="37"/>
    </row>
    <row r="57" spans="1:48" x14ac:dyDescent="0.25">
      <c r="A57" s="213" t="s">
        <v>2675</v>
      </c>
      <c r="B57" s="208" t="s">
        <v>657</v>
      </c>
      <c r="C57" s="209">
        <v>187036</v>
      </c>
      <c r="D57" s="210">
        <v>510.46164814000002</v>
      </c>
      <c r="E57" s="189">
        <v>389.40352567000002</v>
      </c>
      <c r="F57" s="211">
        <v>121.05812247</v>
      </c>
      <c r="G57" s="210">
        <v>4.0164023320000002</v>
      </c>
      <c r="H57" s="211">
        <v>0.12737403659999999</v>
      </c>
      <c r="I57" s="210">
        <v>2.9031564309000002</v>
      </c>
      <c r="J57" s="211">
        <v>0.21744665160000001</v>
      </c>
      <c r="K57" s="189">
        <v>4.9322863218000004</v>
      </c>
      <c r="L57" s="210">
        <v>11.112291373</v>
      </c>
      <c r="M57" s="211">
        <v>2.0379975506000001</v>
      </c>
      <c r="N57" s="745" t="s">
        <v>2675</v>
      </c>
      <c r="O57" s="210">
        <v>52.019103239000003</v>
      </c>
      <c r="P57" s="211">
        <v>8.4391156901999995</v>
      </c>
      <c r="Q57" s="210">
        <v>4.7692123931000001</v>
      </c>
      <c r="R57" s="211">
        <v>1.3435644652000001</v>
      </c>
      <c r="S57" s="210">
        <v>1.8483092080000001</v>
      </c>
      <c r="T57" s="211">
        <v>0.20263125370000001</v>
      </c>
      <c r="U57" s="210">
        <v>3.8312956E-3</v>
      </c>
      <c r="V57" s="211">
        <v>4.2340029999999999E-4</v>
      </c>
      <c r="W57" s="210">
        <v>0.13823118749999999</v>
      </c>
      <c r="X57" s="211">
        <v>1.9163531000000001E-2</v>
      </c>
      <c r="Y57" s="210">
        <v>269.11975297999999</v>
      </c>
      <c r="Z57" s="211">
        <v>74.339151059000002</v>
      </c>
      <c r="AA57" s="210">
        <v>2.4275293717999999</v>
      </c>
      <c r="AB57" s="211">
        <v>1.2341960513000001</v>
      </c>
      <c r="AC57" s="210">
        <v>1.5784450500000002E-2</v>
      </c>
      <c r="AD57" s="211">
        <v>5.2535072000000002E-3</v>
      </c>
      <c r="AE57" s="211">
        <v>0.22724240679999999</v>
      </c>
      <c r="AF57" s="189">
        <v>36.393781658999998</v>
      </c>
      <c r="AG57" s="212">
        <v>10.496190727</v>
      </c>
      <c r="AH57" s="212">
        <v>19.014322346</v>
      </c>
      <c r="AI57" s="210">
        <v>1.88999611</v>
      </c>
      <c r="AJ57" s="211">
        <v>1.1679071106000001</v>
      </c>
      <c r="AK57" s="211">
        <v>268</v>
      </c>
      <c r="AV57" s="37"/>
    </row>
    <row r="58" spans="1:48" x14ac:dyDescent="0.25">
      <c r="A58" s="213" t="s">
        <v>2676</v>
      </c>
      <c r="B58" s="208" t="s">
        <v>658</v>
      </c>
      <c r="C58" s="209">
        <v>166281</v>
      </c>
      <c r="D58" s="210">
        <v>403.04286187000002</v>
      </c>
      <c r="E58" s="189">
        <v>301.27752615999998</v>
      </c>
      <c r="F58" s="211">
        <v>101.76533571</v>
      </c>
      <c r="G58" s="210">
        <v>7.7060744690999998</v>
      </c>
      <c r="H58" s="211">
        <v>0.162464046</v>
      </c>
      <c r="I58" s="210">
        <v>4.4602813937999999</v>
      </c>
      <c r="J58" s="211">
        <v>0.2646386684</v>
      </c>
      <c r="K58" s="189">
        <v>5.8823787749000003</v>
      </c>
      <c r="L58" s="210">
        <v>9.3046475986000008</v>
      </c>
      <c r="M58" s="211">
        <v>1.7794020092</v>
      </c>
      <c r="N58" s="745" t="s">
        <v>2676</v>
      </c>
      <c r="O58" s="210">
        <v>7.3580749781000003</v>
      </c>
      <c r="P58" s="211">
        <v>1.2547870523</v>
      </c>
      <c r="Q58" s="210">
        <v>0.59049106159999998</v>
      </c>
      <c r="R58" s="211">
        <v>0.1951522336</v>
      </c>
      <c r="S58" s="210">
        <v>1.9376559297</v>
      </c>
      <c r="T58" s="211">
        <v>0.27865879900000001</v>
      </c>
      <c r="U58" s="210">
        <v>0</v>
      </c>
      <c r="V58" s="211">
        <v>0</v>
      </c>
      <c r="W58" s="210">
        <v>0.30774123040000001</v>
      </c>
      <c r="X58" s="211">
        <v>4.5590315300000003E-2</v>
      </c>
      <c r="Y58" s="210">
        <v>235.81903811999999</v>
      </c>
      <c r="Z58" s="211">
        <v>67.710310043999996</v>
      </c>
      <c r="AA58" s="210">
        <v>2.1839929856000002</v>
      </c>
      <c r="AB58" s="211">
        <v>2.0960544863999999</v>
      </c>
      <c r="AC58" s="210">
        <v>2.1728431999999999E-3</v>
      </c>
      <c r="AD58" s="211">
        <v>1.0195687E-3</v>
      </c>
      <c r="AE58" s="211">
        <v>5.06065474E-2</v>
      </c>
      <c r="AF58" s="189">
        <v>28.163852304999999</v>
      </c>
      <c r="AG58" s="212">
        <v>8.5838858675999994</v>
      </c>
      <c r="AH58" s="212">
        <v>15.279444400999999</v>
      </c>
      <c r="AI58" s="210">
        <v>0.79305975579999999</v>
      </c>
      <c r="AJ58" s="211">
        <v>0.83138638679999999</v>
      </c>
      <c r="AK58" s="211">
        <v>268</v>
      </c>
      <c r="AV58" s="37"/>
    </row>
    <row r="59" spans="1:48" x14ac:dyDescent="0.25">
      <c r="A59" s="213" t="s">
        <v>2677</v>
      </c>
      <c r="B59" s="208" t="s">
        <v>659</v>
      </c>
      <c r="C59" s="209">
        <v>58651</v>
      </c>
      <c r="D59" s="210">
        <v>373.23009236000001</v>
      </c>
      <c r="E59" s="189">
        <v>274.08341832000002</v>
      </c>
      <c r="F59" s="211">
        <v>99.146674034</v>
      </c>
      <c r="G59" s="210">
        <v>9.3604589394000008</v>
      </c>
      <c r="H59" s="211">
        <v>0.30505476780000002</v>
      </c>
      <c r="I59" s="210">
        <v>2.3267467509999999</v>
      </c>
      <c r="J59" s="211">
        <v>0.16932247519999999</v>
      </c>
      <c r="K59" s="189">
        <v>4.8603592226999996</v>
      </c>
      <c r="L59" s="210">
        <v>14.133374353000001</v>
      </c>
      <c r="M59" s="211">
        <v>2.4482579725</v>
      </c>
      <c r="N59" s="745" t="s">
        <v>2677</v>
      </c>
      <c r="O59" s="210">
        <v>5.3879617931999997</v>
      </c>
      <c r="P59" s="211">
        <v>0.7367513819</v>
      </c>
      <c r="Q59" s="210">
        <v>0.59198297990000004</v>
      </c>
      <c r="R59" s="211">
        <v>0.20620986259999999</v>
      </c>
      <c r="S59" s="210">
        <v>3.5354399351999999</v>
      </c>
      <c r="T59" s="211">
        <v>0.94040284389999995</v>
      </c>
      <c r="U59" s="210">
        <v>0</v>
      </c>
      <c r="V59" s="211">
        <v>0</v>
      </c>
      <c r="W59" s="210">
        <v>1.0042560519999999</v>
      </c>
      <c r="X59" s="211">
        <v>0.13921872169999999</v>
      </c>
      <c r="Y59" s="210">
        <v>207.30490882000001</v>
      </c>
      <c r="Z59" s="211">
        <v>63.408599912</v>
      </c>
      <c r="AA59" s="210">
        <v>1.4573906955</v>
      </c>
      <c r="AB59" s="211">
        <v>4.9760865700999997</v>
      </c>
      <c r="AC59" s="210">
        <v>1.5489385999999999E-3</v>
      </c>
      <c r="AD59" s="211">
        <v>3.0908420000000001E-4</v>
      </c>
      <c r="AE59" s="211">
        <v>5.78908094E-2</v>
      </c>
      <c r="AF59" s="189">
        <v>28.675003178000001</v>
      </c>
      <c r="AG59" s="212">
        <v>7.4768943493000002</v>
      </c>
      <c r="AH59" s="212">
        <v>12.613860613</v>
      </c>
      <c r="AI59" s="210">
        <v>0.53655101599999999</v>
      </c>
      <c r="AJ59" s="211">
        <v>0.57525031569999996</v>
      </c>
      <c r="AK59" s="211">
        <v>265</v>
      </c>
      <c r="AV59" s="37"/>
    </row>
    <row r="60" spans="1:48" x14ac:dyDescent="0.25">
      <c r="A60" s="213" t="s">
        <v>2678</v>
      </c>
      <c r="B60" s="208" t="s">
        <v>660</v>
      </c>
      <c r="C60" s="209">
        <v>101016</v>
      </c>
      <c r="D60" s="210">
        <v>436.62285364000002</v>
      </c>
      <c r="E60" s="189">
        <v>330.93543833000001</v>
      </c>
      <c r="F60" s="211">
        <v>105.68741531000001</v>
      </c>
      <c r="G60" s="210">
        <v>10.355501833</v>
      </c>
      <c r="H60" s="211">
        <v>0.2054160786</v>
      </c>
      <c r="I60" s="210">
        <v>8.3209261787000006</v>
      </c>
      <c r="J60" s="211">
        <v>0.38469884640000002</v>
      </c>
      <c r="K60" s="189">
        <v>7.5306855218999997</v>
      </c>
      <c r="L60" s="210">
        <v>14.197784179999999</v>
      </c>
      <c r="M60" s="211">
        <v>3.1767490087999999</v>
      </c>
      <c r="N60" s="745" t="s">
        <v>2678</v>
      </c>
      <c r="O60" s="210">
        <v>17.977743551</v>
      </c>
      <c r="P60" s="211">
        <v>2.7621829519999999</v>
      </c>
      <c r="Q60" s="210">
        <v>3.3985235231000002</v>
      </c>
      <c r="R60" s="211">
        <v>0.88370477309999995</v>
      </c>
      <c r="S60" s="210">
        <v>3.5516368088000001</v>
      </c>
      <c r="T60" s="211">
        <v>0.36033623640000001</v>
      </c>
      <c r="U60" s="210">
        <v>0</v>
      </c>
      <c r="V60" s="211">
        <v>0</v>
      </c>
      <c r="W60" s="210">
        <v>0.32504936810000001</v>
      </c>
      <c r="X60" s="211">
        <v>4.5050038799999997E-2</v>
      </c>
      <c r="Y60" s="210">
        <v>230.95998291000001</v>
      </c>
      <c r="Z60" s="211">
        <v>66.065471818999995</v>
      </c>
      <c r="AA60" s="210">
        <v>3.4488179997000001</v>
      </c>
      <c r="AB60" s="211">
        <v>2.2841671387</v>
      </c>
      <c r="AC60" s="210">
        <v>1.2175599299999999E-2</v>
      </c>
      <c r="AD60" s="211">
        <v>5.2439395000000001E-3</v>
      </c>
      <c r="AE60" s="211">
        <v>0.17980714789999999</v>
      </c>
      <c r="AF60" s="189">
        <v>31.573885362999999</v>
      </c>
      <c r="AG60" s="212">
        <v>9.7209549821000003</v>
      </c>
      <c r="AH60" s="212">
        <v>15.183743238</v>
      </c>
      <c r="AI60" s="210">
        <v>2.677404304</v>
      </c>
      <c r="AJ60" s="211">
        <v>1.0352103019000001</v>
      </c>
      <c r="AK60" s="211">
        <v>267</v>
      </c>
      <c r="AV60" s="37"/>
    </row>
    <row r="61" spans="1:48" x14ac:dyDescent="0.25">
      <c r="A61" s="213" t="s">
        <v>2679</v>
      </c>
      <c r="B61" s="208" t="s">
        <v>661</v>
      </c>
      <c r="C61" s="209">
        <v>230678</v>
      </c>
      <c r="D61" s="210">
        <v>476.14439908000003</v>
      </c>
      <c r="E61" s="189">
        <v>360.81254188000003</v>
      </c>
      <c r="F61" s="211">
        <v>115.3318572</v>
      </c>
      <c r="G61" s="210">
        <v>7.0076288876000001</v>
      </c>
      <c r="H61" s="211">
        <v>0.14305883680000001</v>
      </c>
      <c r="I61" s="210">
        <v>4.9250595380000002</v>
      </c>
      <c r="J61" s="211">
        <v>0.28593723739999999</v>
      </c>
      <c r="K61" s="189">
        <v>6.2807324221999998</v>
      </c>
      <c r="L61" s="210">
        <v>20.805593278</v>
      </c>
      <c r="M61" s="211">
        <v>3.9892700540999999</v>
      </c>
      <c r="N61" s="745" t="s">
        <v>2679</v>
      </c>
      <c r="O61" s="210">
        <v>20.374699296999999</v>
      </c>
      <c r="P61" s="211">
        <v>2.9775055021000001</v>
      </c>
      <c r="Q61" s="210">
        <v>1.2524891208</v>
      </c>
      <c r="R61" s="211">
        <v>0.343912155</v>
      </c>
      <c r="S61" s="210">
        <v>2.6736028460000001</v>
      </c>
      <c r="T61" s="211">
        <v>0.3591219034</v>
      </c>
      <c r="U61" s="210">
        <v>1.3781449000000001E-3</v>
      </c>
      <c r="V61" s="211">
        <v>3.0123489999999998E-4</v>
      </c>
      <c r="W61" s="210">
        <v>0.20339845340000001</v>
      </c>
      <c r="X61" s="211">
        <v>3.1193541700000001E-2</v>
      </c>
      <c r="Y61" s="210">
        <v>263.56116441</v>
      </c>
      <c r="Z61" s="211">
        <v>73.789637026999998</v>
      </c>
      <c r="AA61" s="210">
        <v>2.2188223103000002</v>
      </c>
      <c r="AB61" s="211">
        <v>1.5941686908999999</v>
      </c>
      <c r="AC61" s="210">
        <v>1.1523738E-3</v>
      </c>
      <c r="AD61" s="211">
        <v>5.4073109999999995E-4</v>
      </c>
      <c r="AE61" s="211">
        <v>0.1580405715</v>
      </c>
      <c r="AF61" s="189">
        <v>32.692277865999998</v>
      </c>
      <c r="AG61" s="212">
        <v>10.182144439</v>
      </c>
      <c r="AH61" s="212">
        <v>17.7109272</v>
      </c>
      <c r="AI61" s="210">
        <v>1.6357253087000001</v>
      </c>
      <c r="AJ61" s="211">
        <v>0.94491569809999998</v>
      </c>
      <c r="AK61" s="211">
        <v>268</v>
      </c>
      <c r="AV61" s="37"/>
    </row>
    <row r="62" spans="1:48" x14ac:dyDescent="0.25">
      <c r="A62" s="213" t="s">
        <v>2680</v>
      </c>
      <c r="B62" s="208" t="s">
        <v>662</v>
      </c>
      <c r="C62" s="209">
        <v>5862</v>
      </c>
      <c r="D62" s="210">
        <v>391.04766642999999</v>
      </c>
      <c r="E62" s="189">
        <v>291.1522496</v>
      </c>
      <c r="F62" s="211">
        <v>99.895416830000002</v>
      </c>
      <c r="G62" s="210">
        <v>6.5051207641</v>
      </c>
      <c r="H62" s="211">
        <v>0.14411168169999999</v>
      </c>
      <c r="I62" s="210">
        <v>8.4029365954999999</v>
      </c>
      <c r="J62" s="211">
        <v>0.37033471220000003</v>
      </c>
      <c r="K62" s="189">
        <v>5.0192569706999999</v>
      </c>
      <c r="L62" s="210">
        <v>4.1851777630999996</v>
      </c>
      <c r="M62" s="211">
        <v>0.97881152029999996</v>
      </c>
      <c r="N62" s="745" t="s">
        <v>2680</v>
      </c>
      <c r="O62" s="210">
        <v>2.7729588788999999</v>
      </c>
      <c r="P62" s="211">
        <v>0.49105364530000001</v>
      </c>
      <c r="Q62" s="210">
        <v>2.3968821174000001</v>
      </c>
      <c r="R62" s="211">
        <v>0.33539038430000001</v>
      </c>
      <c r="S62" s="210">
        <v>1.3753400587</v>
      </c>
      <c r="T62" s="211">
        <v>0.15317629869999999</v>
      </c>
      <c r="U62" s="210">
        <v>0</v>
      </c>
      <c r="V62" s="211">
        <v>0</v>
      </c>
      <c r="W62" s="210">
        <v>5.0164259599999997E-2</v>
      </c>
      <c r="X62" s="211">
        <v>6.8654247999999996E-3</v>
      </c>
      <c r="Y62" s="210">
        <v>230.61490617000001</v>
      </c>
      <c r="Z62" s="211">
        <v>65.720980479000005</v>
      </c>
      <c r="AA62" s="210">
        <v>6.1431013702000001</v>
      </c>
      <c r="AB62" s="211">
        <v>1.6260851532</v>
      </c>
      <c r="AC62" s="210">
        <v>0</v>
      </c>
      <c r="AD62" s="211">
        <v>0</v>
      </c>
      <c r="AE62" s="211">
        <v>2.6656736300000001E-2</v>
      </c>
      <c r="AF62" s="189">
        <v>27.128731947999999</v>
      </c>
      <c r="AG62" s="212">
        <v>7.9963707493999996</v>
      </c>
      <c r="AH62" s="212">
        <v>17.526793336000001</v>
      </c>
      <c r="AI62" s="210">
        <v>0.36125204620000001</v>
      </c>
      <c r="AJ62" s="211">
        <v>0.71520736679999997</v>
      </c>
      <c r="AK62" s="211">
        <v>243</v>
      </c>
      <c r="AV62" s="37"/>
    </row>
    <row r="63" spans="1:48" x14ac:dyDescent="0.25">
      <c r="A63" s="213" t="s">
        <v>2681</v>
      </c>
      <c r="B63" s="208" t="s">
        <v>663</v>
      </c>
      <c r="C63" s="209">
        <v>197753</v>
      </c>
      <c r="D63" s="210">
        <v>375.03040772999998</v>
      </c>
      <c r="E63" s="189">
        <v>281.87751679000002</v>
      </c>
      <c r="F63" s="211">
        <v>93.152890945999999</v>
      </c>
      <c r="G63" s="210">
        <v>4.4892644009999998</v>
      </c>
      <c r="H63" s="211">
        <v>7.6283905200000002E-2</v>
      </c>
      <c r="I63" s="210">
        <v>3.8447992222999998</v>
      </c>
      <c r="J63" s="211">
        <v>0.20758477680000001</v>
      </c>
      <c r="K63" s="189">
        <v>5.3783999828000004</v>
      </c>
      <c r="L63" s="210">
        <v>1.6146450314</v>
      </c>
      <c r="M63" s="211">
        <v>0.32202743610000001</v>
      </c>
      <c r="N63" s="745" t="s">
        <v>2681</v>
      </c>
      <c r="O63" s="210">
        <v>31.641315040999999</v>
      </c>
      <c r="P63" s="211">
        <v>6.1163877252000001</v>
      </c>
      <c r="Q63" s="210">
        <v>4.0079552981999997</v>
      </c>
      <c r="R63" s="211">
        <v>1.1964701294</v>
      </c>
      <c r="S63" s="210">
        <v>1.9486854354000001</v>
      </c>
      <c r="T63" s="211">
        <v>0.187267038</v>
      </c>
      <c r="U63" s="210">
        <v>0</v>
      </c>
      <c r="V63" s="211">
        <v>0</v>
      </c>
      <c r="W63" s="210">
        <v>9.8964866600000007E-2</v>
      </c>
      <c r="X63" s="211">
        <v>1.72482464E-2</v>
      </c>
      <c r="Y63" s="210">
        <v>201.51550660000001</v>
      </c>
      <c r="Z63" s="211">
        <v>57.084977041999998</v>
      </c>
      <c r="AA63" s="210">
        <v>1.4964054256999999</v>
      </c>
      <c r="AB63" s="211">
        <v>1.0174577157</v>
      </c>
      <c r="AC63" s="210">
        <v>8.5655699999999998E-4</v>
      </c>
      <c r="AD63" s="211">
        <v>4.4743739999999999E-4</v>
      </c>
      <c r="AE63" s="211">
        <v>0.2347462662</v>
      </c>
      <c r="AF63" s="189">
        <v>26.123772604999999</v>
      </c>
      <c r="AG63" s="212">
        <v>8.2695173917999991</v>
      </c>
      <c r="AH63" s="212">
        <v>16.963214997000001</v>
      </c>
      <c r="AI63" s="210">
        <v>0.48098060050000002</v>
      </c>
      <c r="AJ63" s="211">
        <v>0.69522655789999999</v>
      </c>
      <c r="AK63" s="211">
        <v>269</v>
      </c>
      <c r="AV63" s="37"/>
    </row>
    <row r="64" spans="1:48" x14ac:dyDescent="0.25">
      <c r="A64" s="213" t="s">
        <v>2682</v>
      </c>
      <c r="B64" s="208" t="s">
        <v>664</v>
      </c>
      <c r="C64" s="209">
        <v>99371</v>
      </c>
      <c r="D64" s="210">
        <v>313.64314438999997</v>
      </c>
      <c r="E64" s="189">
        <v>236.42234995000001</v>
      </c>
      <c r="F64" s="211">
        <v>77.220794443000003</v>
      </c>
      <c r="G64" s="210">
        <v>11.184733733</v>
      </c>
      <c r="H64" s="211">
        <v>0.21799246389999999</v>
      </c>
      <c r="I64" s="210">
        <v>10.383755647999999</v>
      </c>
      <c r="J64" s="211">
        <v>0.48937991040000001</v>
      </c>
      <c r="K64" s="189">
        <v>11.528348938000001</v>
      </c>
      <c r="L64" s="210">
        <v>6.7708332434000003</v>
      </c>
      <c r="M64" s="211">
        <v>1.5575425066999999</v>
      </c>
      <c r="N64" s="745" t="s">
        <v>2682</v>
      </c>
      <c r="O64" s="210">
        <v>6.7486698227000002</v>
      </c>
      <c r="P64" s="211">
        <v>1.4150616922000001</v>
      </c>
      <c r="Q64" s="210">
        <v>2.2601426539</v>
      </c>
      <c r="R64" s="211">
        <v>0.76808224059999997</v>
      </c>
      <c r="S64" s="210">
        <v>4.5898077903000001</v>
      </c>
      <c r="T64" s="211">
        <v>0.44768455200000001</v>
      </c>
      <c r="U64" s="210">
        <v>0</v>
      </c>
      <c r="V64" s="211">
        <v>0</v>
      </c>
      <c r="W64" s="210">
        <v>0.13668361749999999</v>
      </c>
      <c r="X64" s="211">
        <v>2.17036582E-2</v>
      </c>
      <c r="Y64" s="210">
        <v>156.47284314999999</v>
      </c>
      <c r="Z64" s="211">
        <v>48.181506462999998</v>
      </c>
      <c r="AA64" s="210">
        <v>6.4993230966000004</v>
      </c>
      <c r="AB64" s="211">
        <v>2.1867330251000001</v>
      </c>
      <c r="AC64" s="210">
        <v>6.2999238000000001E-3</v>
      </c>
      <c r="AD64" s="211">
        <v>1.4833532E-3</v>
      </c>
      <c r="AE64" s="211">
        <v>6.4940458399999998E-2</v>
      </c>
      <c r="AF64" s="189">
        <v>18.157087124</v>
      </c>
      <c r="AG64" s="212">
        <v>7.0420378350000004</v>
      </c>
      <c r="AH64" s="212">
        <v>14.477549603</v>
      </c>
      <c r="AI64" s="210">
        <v>1.0962485733</v>
      </c>
      <c r="AJ64" s="211">
        <v>0.93666931590000002</v>
      </c>
      <c r="AK64" s="211">
        <v>269</v>
      </c>
      <c r="AV64" s="37"/>
    </row>
    <row r="65" spans="1:48" x14ac:dyDescent="0.25">
      <c r="A65" s="213" t="s">
        <v>2683</v>
      </c>
      <c r="B65" s="208" t="s">
        <v>665</v>
      </c>
      <c r="C65" s="209">
        <v>25312</v>
      </c>
      <c r="D65" s="210">
        <v>373.86924513000002</v>
      </c>
      <c r="E65" s="189">
        <v>282.36166294999998</v>
      </c>
      <c r="F65" s="211">
        <v>91.507582181000004</v>
      </c>
      <c r="G65" s="210">
        <v>7.8827433722000002</v>
      </c>
      <c r="H65" s="211">
        <v>0.17976142249999999</v>
      </c>
      <c r="I65" s="210">
        <v>10.955593240000001</v>
      </c>
      <c r="J65" s="211">
        <v>0.46732783439999998</v>
      </c>
      <c r="K65" s="189">
        <v>11.156504685</v>
      </c>
      <c r="L65" s="210">
        <v>14.234886812999999</v>
      </c>
      <c r="M65" s="211">
        <v>2.4952473198999998</v>
      </c>
      <c r="N65" s="745" t="s">
        <v>2683</v>
      </c>
      <c r="O65" s="210">
        <v>13.296529507000001</v>
      </c>
      <c r="P65" s="211">
        <v>3.229228011</v>
      </c>
      <c r="Q65" s="210">
        <v>0.96344147629999999</v>
      </c>
      <c r="R65" s="211">
        <v>0.60908070680000004</v>
      </c>
      <c r="S65" s="210">
        <v>3.5704893283999999</v>
      </c>
      <c r="T65" s="211">
        <v>0.28570245599999999</v>
      </c>
      <c r="U65" s="210">
        <v>0</v>
      </c>
      <c r="V65" s="211">
        <v>0</v>
      </c>
      <c r="W65" s="210">
        <v>6.53178227E-2</v>
      </c>
      <c r="X65" s="211">
        <v>1.07733208E-2</v>
      </c>
      <c r="Y65" s="210">
        <v>188.99469067999999</v>
      </c>
      <c r="Z65" s="211">
        <v>57.224407313999997</v>
      </c>
      <c r="AA65" s="210">
        <v>7.3569903714000002</v>
      </c>
      <c r="AB65" s="211">
        <v>2.0395560938999999</v>
      </c>
      <c r="AC65" s="210">
        <v>0</v>
      </c>
      <c r="AD65" s="211">
        <v>0</v>
      </c>
      <c r="AE65" s="211">
        <v>9.6977972400000001E-2</v>
      </c>
      <c r="AF65" s="189">
        <v>19.125749246000002</v>
      </c>
      <c r="AG65" s="212">
        <v>7.8461015587</v>
      </c>
      <c r="AH65" s="212">
        <v>19.700833631999998</v>
      </c>
      <c r="AI65" s="210">
        <v>1.2175388492999999</v>
      </c>
      <c r="AJ65" s="211">
        <v>0.86377209089999996</v>
      </c>
      <c r="AK65" s="211">
        <v>268</v>
      </c>
      <c r="AV65" s="37"/>
    </row>
    <row r="66" spans="1:48" x14ac:dyDescent="0.25">
      <c r="A66" s="213" t="s">
        <v>2684</v>
      </c>
      <c r="B66" s="208" t="s">
        <v>666</v>
      </c>
      <c r="C66" s="209">
        <v>359451</v>
      </c>
      <c r="D66" s="210">
        <v>195.76822551999999</v>
      </c>
      <c r="E66" s="189">
        <v>145.58379485</v>
      </c>
      <c r="F66" s="211">
        <v>50.184430669000001</v>
      </c>
      <c r="G66" s="210">
        <v>1.3931167661999999</v>
      </c>
      <c r="H66" s="211">
        <v>5.6568712700000003E-2</v>
      </c>
      <c r="I66" s="210">
        <v>1.5120714193</v>
      </c>
      <c r="J66" s="211">
        <v>0.1646400771</v>
      </c>
      <c r="K66" s="189">
        <v>4.0456208972000001</v>
      </c>
      <c r="L66" s="210">
        <v>3.2683436654000002</v>
      </c>
      <c r="M66" s="211">
        <v>0.46742592160000002</v>
      </c>
      <c r="N66" s="745" t="s">
        <v>2684</v>
      </c>
      <c r="O66" s="210">
        <v>4.6868787323000003</v>
      </c>
      <c r="P66" s="211">
        <v>0.71687351389999998</v>
      </c>
      <c r="Q66" s="210">
        <v>0.67933442659999999</v>
      </c>
      <c r="R66" s="211">
        <v>0.1537474529</v>
      </c>
      <c r="S66" s="210">
        <v>1.3053280142000001</v>
      </c>
      <c r="T66" s="211">
        <v>0.2701666063</v>
      </c>
      <c r="U66" s="210">
        <v>8.8330162E-3</v>
      </c>
      <c r="V66" s="211">
        <v>9.9301550000000004E-4</v>
      </c>
      <c r="W66" s="210">
        <v>0.12419859430000001</v>
      </c>
      <c r="X66" s="211">
        <v>2.0268601399999999E-2</v>
      </c>
      <c r="Y66" s="210">
        <v>108.41115453</v>
      </c>
      <c r="Z66" s="211">
        <v>33.940420385000003</v>
      </c>
      <c r="AA66" s="210">
        <v>3.3917954828000001</v>
      </c>
      <c r="AB66" s="211">
        <v>0.7970752123</v>
      </c>
      <c r="AC66" s="210">
        <v>1.07965579E-2</v>
      </c>
      <c r="AD66" s="211">
        <v>2.7127859E-3</v>
      </c>
      <c r="AE66" s="211">
        <v>4.05573454E-2</v>
      </c>
      <c r="AF66" s="189">
        <v>15.791139196</v>
      </c>
      <c r="AG66" s="212">
        <v>4.6497386151000004</v>
      </c>
      <c r="AH66" s="212">
        <v>6.3292888318999996</v>
      </c>
      <c r="AI66" s="210">
        <v>2.9726242768</v>
      </c>
      <c r="AJ66" s="211">
        <v>0.55651286349999995</v>
      </c>
      <c r="AK66" s="211">
        <v>260</v>
      </c>
      <c r="AV66" s="37"/>
    </row>
    <row r="67" spans="1:48" x14ac:dyDescent="0.25">
      <c r="A67" s="213" t="s">
        <v>2685</v>
      </c>
      <c r="B67" s="208" t="s">
        <v>667</v>
      </c>
      <c r="C67" s="209">
        <v>49791</v>
      </c>
      <c r="D67" s="210">
        <v>2178.1002514000002</v>
      </c>
      <c r="E67" s="189">
        <v>1805.7827288000001</v>
      </c>
      <c r="F67" s="211">
        <v>372.31752260000002</v>
      </c>
      <c r="G67" s="210">
        <v>36.537906872000001</v>
      </c>
      <c r="H67" s="211">
        <v>0.88760492820000003</v>
      </c>
      <c r="I67" s="210">
        <v>26.178190240999999</v>
      </c>
      <c r="J67" s="211">
        <v>3.9098189626000002</v>
      </c>
      <c r="K67" s="189">
        <v>38.213424344000003</v>
      </c>
      <c r="L67" s="210">
        <v>101.26119421999999</v>
      </c>
      <c r="M67" s="211">
        <v>18.701271409</v>
      </c>
      <c r="N67" s="745" t="s">
        <v>2685</v>
      </c>
      <c r="O67" s="210">
        <v>148.712008</v>
      </c>
      <c r="P67" s="211">
        <v>23.176866354000001</v>
      </c>
      <c r="Q67" s="210">
        <v>4.0035717226000003</v>
      </c>
      <c r="R67" s="211">
        <v>2.4504236809000002</v>
      </c>
      <c r="S67" s="210">
        <v>7.9377584638999998</v>
      </c>
      <c r="T67" s="211">
        <v>0.85164229930000002</v>
      </c>
      <c r="U67" s="210">
        <v>6.1965736200000003E-2</v>
      </c>
      <c r="V67" s="211">
        <v>7.4982258000000001E-3</v>
      </c>
      <c r="W67" s="210">
        <v>2.2945199323000001</v>
      </c>
      <c r="X67" s="211">
        <v>0.24795878460000001</v>
      </c>
      <c r="Y67" s="210">
        <v>726.80229081000004</v>
      </c>
      <c r="Z67" s="211">
        <v>169.13487368</v>
      </c>
      <c r="AA67" s="210">
        <v>143.34811178000001</v>
      </c>
      <c r="AB67" s="211">
        <v>17.933120003999999</v>
      </c>
      <c r="AC67" s="210">
        <v>0.16673809689999999</v>
      </c>
      <c r="AD67" s="211">
        <v>1.8319861E-2</v>
      </c>
      <c r="AE67" s="211">
        <v>0.47709824620000002</v>
      </c>
      <c r="AF67" s="189">
        <v>121.31084226999999</v>
      </c>
      <c r="AG67" s="212">
        <v>25.417571005999999</v>
      </c>
      <c r="AH67" s="212">
        <v>58.694312005999997</v>
      </c>
      <c r="AI67" s="210">
        <v>472.45183487999998</v>
      </c>
      <c r="AJ67" s="211">
        <v>26.911514534999998</v>
      </c>
      <c r="AK67" s="211">
        <v>264</v>
      </c>
      <c r="AV67" s="37"/>
    </row>
    <row r="68" spans="1:48" x14ac:dyDescent="0.25">
      <c r="A68" s="213" t="s">
        <v>2686</v>
      </c>
      <c r="B68" s="208" t="s">
        <v>668</v>
      </c>
      <c r="C68" s="209">
        <v>2821</v>
      </c>
      <c r="D68" s="210">
        <v>1650.6262552999999</v>
      </c>
      <c r="E68" s="189">
        <v>1307.858864</v>
      </c>
      <c r="F68" s="211">
        <v>342.76739130999999</v>
      </c>
      <c r="G68" s="210">
        <v>15.239935386999999</v>
      </c>
      <c r="H68" s="211">
        <v>0.66563850899999999</v>
      </c>
      <c r="I68" s="210">
        <v>11.834210359</v>
      </c>
      <c r="J68" s="211">
        <v>0.66276159479999996</v>
      </c>
      <c r="K68" s="189">
        <v>8.9697235998</v>
      </c>
      <c r="L68" s="210">
        <v>121.49348938999999</v>
      </c>
      <c r="M68" s="211">
        <v>15.248227484999999</v>
      </c>
      <c r="N68" s="745" t="s">
        <v>2686</v>
      </c>
      <c r="O68" s="210">
        <v>72.261425353999996</v>
      </c>
      <c r="P68" s="211">
        <v>10.638969228000001</v>
      </c>
      <c r="Q68" s="210">
        <v>77.678274263000006</v>
      </c>
      <c r="R68" s="211">
        <v>15.655867213000001</v>
      </c>
      <c r="S68" s="210">
        <v>9.4689573935000002</v>
      </c>
      <c r="T68" s="211">
        <v>0.31360008610000001</v>
      </c>
      <c r="U68" s="210">
        <v>0.29049347749999999</v>
      </c>
      <c r="V68" s="211">
        <v>3.2819248500000002E-2</v>
      </c>
      <c r="W68" s="210">
        <v>12.841821926</v>
      </c>
      <c r="X68" s="211">
        <v>2.2583313066000001</v>
      </c>
      <c r="Y68" s="210">
        <v>827.43431483999996</v>
      </c>
      <c r="Z68" s="211">
        <v>195.13368786000001</v>
      </c>
      <c r="AA68" s="210">
        <v>6.6192087593000002</v>
      </c>
      <c r="AB68" s="211">
        <v>3.5166614452</v>
      </c>
      <c r="AC68" s="210">
        <v>0</v>
      </c>
      <c r="AD68" s="211">
        <v>0</v>
      </c>
      <c r="AE68" s="211">
        <v>0.7104117097</v>
      </c>
      <c r="AF68" s="189">
        <v>144.35273261</v>
      </c>
      <c r="AG68" s="212">
        <v>28.654373634999999</v>
      </c>
      <c r="AH68" s="212">
        <v>45.464644987</v>
      </c>
      <c r="AI68" s="210">
        <v>21.879394821000002</v>
      </c>
      <c r="AJ68" s="211">
        <v>1.3062787937</v>
      </c>
      <c r="AK68" s="211">
        <v>209</v>
      </c>
      <c r="AV68" s="37"/>
    </row>
    <row r="69" spans="1:48" x14ac:dyDescent="0.25">
      <c r="A69" s="213" t="s">
        <v>2687</v>
      </c>
      <c r="B69" s="208" t="s">
        <v>669</v>
      </c>
      <c r="C69" s="209">
        <v>11940</v>
      </c>
      <c r="D69" s="210">
        <v>732.69193500999995</v>
      </c>
      <c r="E69" s="189">
        <v>566.57625662999999</v>
      </c>
      <c r="F69" s="211">
        <v>166.11567837999999</v>
      </c>
      <c r="G69" s="210">
        <v>18.160257218999998</v>
      </c>
      <c r="H69" s="211">
        <v>0.17727826090000001</v>
      </c>
      <c r="I69" s="210">
        <v>8.1732459686999999</v>
      </c>
      <c r="J69" s="211">
        <v>0.52742150580000002</v>
      </c>
      <c r="K69" s="189">
        <v>8.3769821389000008</v>
      </c>
      <c r="L69" s="210">
        <v>37.319803528000001</v>
      </c>
      <c r="M69" s="211">
        <v>7.7466365426000001</v>
      </c>
      <c r="N69" s="745" t="s">
        <v>2687</v>
      </c>
      <c r="O69" s="210">
        <v>59.399108093000002</v>
      </c>
      <c r="P69" s="211">
        <v>8.7885313335999999</v>
      </c>
      <c r="Q69" s="210">
        <v>1.8851725079999999</v>
      </c>
      <c r="R69" s="211">
        <v>0.60853488099999997</v>
      </c>
      <c r="S69" s="210">
        <v>1.6388231321</v>
      </c>
      <c r="T69" s="211">
        <v>0.24617542910000001</v>
      </c>
      <c r="U69" s="210">
        <v>2.6625437200000001E-2</v>
      </c>
      <c r="V69" s="211">
        <v>5.8197873000000004E-3</v>
      </c>
      <c r="W69" s="210">
        <v>0.28903033500000003</v>
      </c>
      <c r="X69" s="211">
        <v>6.1946890800000001E-2</v>
      </c>
      <c r="Y69" s="210">
        <v>372.73647717</v>
      </c>
      <c r="Z69" s="211">
        <v>97.947923861999996</v>
      </c>
      <c r="AA69" s="210">
        <v>6.3483382899</v>
      </c>
      <c r="AB69" s="211">
        <v>2.7884559039000001</v>
      </c>
      <c r="AC69" s="210">
        <v>0</v>
      </c>
      <c r="AD69" s="211">
        <v>0</v>
      </c>
      <c r="AE69" s="211">
        <v>0.59379566780000004</v>
      </c>
      <c r="AF69" s="189">
        <v>47.766210483000002</v>
      </c>
      <c r="AG69" s="212">
        <v>17.130839091999999</v>
      </c>
      <c r="AH69" s="212">
        <v>27.32477269</v>
      </c>
      <c r="AI69" s="210">
        <v>5.0614987843000003</v>
      </c>
      <c r="AJ69" s="211">
        <v>1.5622300766999999</v>
      </c>
      <c r="AK69" s="211">
        <v>235</v>
      </c>
      <c r="AV69" s="37"/>
    </row>
    <row r="70" spans="1:48" x14ac:dyDescent="0.25">
      <c r="A70" s="213" t="s">
        <v>2688</v>
      </c>
      <c r="B70" s="208" t="s">
        <v>670</v>
      </c>
      <c r="C70" s="209">
        <v>511</v>
      </c>
      <c r="D70" s="210">
        <v>857.06447206999997</v>
      </c>
      <c r="E70" s="189">
        <v>657.78422783999997</v>
      </c>
      <c r="F70" s="211">
        <v>199.28024424</v>
      </c>
      <c r="G70" s="210">
        <v>17.561636313000001</v>
      </c>
      <c r="H70" s="211">
        <v>0.1363139961</v>
      </c>
      <c r="I70" s="210">
        <v>16.029234364000001</v>
      </c>
      <c r="J70" s="211">
        <v>0.53937804499999997</v>
      </c>
      <c r="K70" s="189">
        <v>6.0871610606999997</v>
      </c>
      <c r="L70" s="210">
        <v>58.240253811999999</v>
      </c>
      <c r="M70" s="211">
        <v>9.0316435674999997</v>
      </c>
      <c r="N70" s="745" t="s">
        <v>2688</v>
      </c>
      <c r="O70" s="210">
        <v>78.109174866999993</v>
      </c>
      <c r="P70" s="211">
        <v>15.79856084</v>
      </c>
      <c r="Q70" s="210">
        <v>1.4352663601</v>
      </c>
      <c r="R70" s="211">
        <v>0.76319512519999999</v>
      </c>
      <c r="S70" s="210">
        <v>1.4619116751000001</v>
      </c>
      <c r="T70" s="211">
        <v>0.40382183760000001</v>
      </c>
      <c r="U70" s="210">
        <v>0</v>
      </c>
      <c r="V70" s="211">
        <v>0</v>
      </c>
      <c r="W70" s="210">
        <v>5.7394637999999998E-2</v>
      </c>
      <c r="X70" s="211">
        <v>9.1485126999999999E-3</v>
      </c>
      <c r="Y70" s="210">
        <v>405.90288019000002</v>
      </c>
      <c r="Z70" s="211">
        <v>111.77905573</v>
      </c>
      <c r="AA70" s="210">
        <v>3.7847905793000001</v>
      </c>
      <c r="AB70" s="211">
        <v>2.5411927554</v>
      </c>
      <c r="AC70" s="210">
        <v>0</v>
      </c>
      <c r="AD70" s="211">
        <v>0</v>
      </c>
      <c r="AE70" s="211">
        <v>0.42105265559999999</v>
      </c>
      <c r="AF70" s="189">
        <v>48.609723162000002</v>
      </c>
      <c r="AG70" s="212">
        <v>19.504075231000002</v>
      </c>
      <c r="AH70" s="212">
        <v>35.475854675000001</v>
      </c>
      <c r="AI70" s="210">
        <v>21.332418000000001</v>
      </c>
      <c r="AJ70" s="211">
        <v>2.0493340763000001</v>
      </c>
      <c r="AK70" s="211">
        <v>123</v>
      </c>
      <c r="AV70" s="37"/>
    </row>
    <row r="71" spans="1:48" x14ac:dyDescent="0.25">
      <c r="A71" s="213" t="s">
        <v>2689</v>
      </c>
      <c r="B71" s="208" t="s">
        <v>671</v>
      </c>
      <c r="C71" s="209">
        <v>97412</v>
      </c>
      <c r="D71" s="210">
        <v>374.41015775</v>
      </c>
      <c r="E71" s="189">
        <v>281.61364596999999</v>
      </c>
      <c r="F71" s="211">
        <v>92.796511780000003</v>
      </c>
      <c r="G71" s="210">
        <v>10.945098199</v>
      </c>
      <c r="H71" s="211">
        <v>0.17919335650000001</v>
      </c>
      <c r="I71" s="210">
        <v>9.5281820007999993</v>
      </c>
      <c r="J71" s="211">
        <v>0.47261498320000001</v>
      </c>
      <c r="K71" s="189">
        <v>10.973410371</v>
      </c>
      <c r="L71" s="210">
        <v>7.5647967651999997</v>
      </c>
      <c r="M71" s="211">
        <v>1.7902769401</v>
      </c>
      <c r="N71" s="745" t="s">
        <v>2689</v>
      </c>
      <c r="O71" s="210">
        <v>22.891771862999999</v>
      </c>
      <c r="P71" s="211">
        <v>4.0389609063999998</v>
      </c>
      <c r="Q71" s="210">
        <v>1.5862530658</v>
      </c>
      <c r="R71" s="211">
        <v>0.59382475199999996</v>
      </c>
      <c r="S71" s="210">
        <v>2.9090122380999999</v>
      </c>
      <c r="T71" s="211">
        <v>0.36008242629999998</v>
      </c>
      <c r="U71" s="210">
        <v>0</v>
      </c>
      <c r="V71" s="211">
        <v>0</v>
      </c>
      <c r="W71" s="210">
        <v>0.1977536329</v>
      </c>
      <c r="X71" s="211">
        <v>3.1745492E-2</v>
      </c>
      <c r="Y71" s="210">
        <v>186.91925125</v>
      </c>
      <c r="Z71" s="211">
        <v>57.439234327000001</v>
      </c>
      <c r="AA71" s="210">
        <v>4.4266030636</v>
      </c>
      <c r="AB71" s="211">
        <v>2.4205970135000001</v>
      </c>
      <c r="AC71" s="210">
        <v>4.5651880000000004E-3</v>
      </c>
      <c r="AD71" s="211">
        <v>5.0795180000000003E-4</v>
      </c>
      <c r="AE71" s="211">
        <v>0.1119378912</v>
      </c>
      <c r="AF71" s="189">
        <v>20.865813184</v>
      </c>
      <c r="AG71" s="212">
        <v>8.4912104857999999</v>
      </c>
      <c r="AH71" s="212">
        <v>17.364528236999998</v>
      </c>
      <c r="AI71" s="210">
        <v>1.3699393835</v>
      </c>
      <c r="AJ71" s="211">
        <v>0.93299278450000001</v>
      </c>
      <c r="AK71" s="211">
        <v>261</v>
      </c>
      <c r="AV71" s="37"/>
    </row>
    <row r="72" spans="1:48" x14ac:dyDescent="0.25">
      <c r="A72" s="213" t="s">
        <v>2690</v>
      </c>
      <c r="B72" s="208" t="s">
        <v>672</v>
      </c>
      <c r="C72" s="209">
        <v>715</v>
      </c>
      <c r="D72" s="210">
        <v>2480.1745608000001</v>
      </c>
      <c r="E72" s="189">
        <v>2035.529569</v>
      </c>
      <c r="F72" s="211">
        <v>444.64499180000001</v>
      </c>
      <c r="G72" s="210">
        <v>26.060608027000001</v>
      </c>
      <c r="H72" s="211">
        <v>0.78006735660000004</v>
      </c>
      <c r="I72" s="210">
        <v>26.119351859999998</v>
      </c>
      <c r="J72" s="211">
        <v>1.5342547846000001</v>
      </c>
      <c r="K72" s="189">
        <v>15.308312694</v>
      </c>
      <c r="L72" s="210">
        <v>80.989116523000007</v>
      </c>
      <c r="M72" s="211">
        <v>14.151711404</v>
      </c>
      <c r="N72" s="745" t="s">
        <v>2690</v>
      </c>
      <c r="O72" s="210">
        <v>116.02850624</v>
      </c>
      <c r="P72" s="211">
        <v>17.422941589000001</v>
      </c>
      <c r="Q72" s="210">
        <v>14.800053140999999</v>
      </c>
      <c r="R72" s="211">
        <v>1.7920527398999999</v>
      </c>
      <c r="S72" s="210">
        <v>3.3582746629</v>
      </c>
      <c r="T72" s="211">
        <v>0.30255836219999999</v>
      </c>
      <c r="U72" s="210">
        <v>0</v>
      </c>
      <c r="V72" s="211">
        <v>0</v>
      </c>
      <c r="W72" s="210">
        <v>1.2291933007</v>
      </c>
      <c r="X72" s="211">
        <v>0.29814570629999998</v>
      </c>
      <c r="Y72" s="210">
        <v>1471.7915596</v>
      </c>
      <c r="Z72" s="211">
        <v>271.89597984</v>
      </c>
      <c r="AA72" s="210">
        <v>71.451317908999997</v>
      </c>
      <c r="AB72" s="211">
        <v>7.5872709790000004</v>
      </c>
      <c r="AC72" s="210">
        <v>0</v>
      </c>
      <c r="AD72" s="211">
        <v>0</v>
      </c>
      <c r="AE72" s="211">
        <v>0.61004081539999999</v>
      </c>
      <c r="AF72" s="189">
        <v>211.3436877</v>
      </c>
      <c r="AG72" s="212">
        <v>29.707127513</v>
      </c>
      <c r="AH72" s="212">
        <v>47.438829884999997</v>
      </c>
      <c r="AI72" s="210">
        <v>46.574364109000001</v>
      </c>
      <c r="AJ72" s="211">
        <v>1.5992340600999999</v>
      </c>
      <c r="AK72" s="211">
        <v>120</v>
      </c>
      <c r="AV72" s="37"/>
    </row>
    <row r="73" spans="1:48" x14ac:dyDescent="0.25">
      <c r="A73" s="213" t="s">
        <v>2691</v>
      </c>
      <c r="B73" s="208" t="s">
        <v>673</v>
      </c>
      <c r="C73" s="209">
        <v>43029</v>
      </c>
      <c r="D73" s="210">
        <v>1458.3681402</v>
      </c>
      <c r="E73" s="189">
        <v>1163.4058376999999</v>
      </c>
      <c r="F73" s="211">
        <v>294.96230251999998</v>
      </c>
      <c r="G73" s="210">
        <v>9.5307189219000001</v>
      </c>
      <c r="H73" s="211">
        <v>0.210571974</v>
      </c>
      <c r="I73" s="210">
        <v>4.5797241993000002</v>
      </c>
      <c r="J73" s="211">
        <v>0.3634465013</v>
      </c>
      <c r="K73" s="189">
        <v>7.1345123562000001</v>
      </c>
      <c r="L73" s="210">
        <v>158.08857610000001</v>
      </c>
      <c r="M73" s="211">
        <v>26.634417627000001</v>
      </c>
      <c r="N73" s="745" t="s">
        <v>2691</v>
      </c>
      <c r="O73" s="210">
        <v>116.72353878</v>
      </c>
      <c r="P73" s="211">
        <v>17.304783169</v>
      </c>
      <c r="Q73" s="210">
        <v>3.3252676399999999</v>
      </c>
      <c r="R73" s="211">
        <v>0.75356209969999999</v>
      </c>
      <c r="S73" s="210">
        <v>17.568658616</v>
      </c>
      <c r="T73" s="211">
        <v>1.4272913787999999</v>
      </c>
      <c r="U73" s="210">
        <v>9.6313701700000004E-2</v>
      </c>
      <c r="V73" s="211">
        <v>8.6065676999999997E-3</v>
      </c>
      <c r="W73" s="210">
        <v>0.84327393480000001</v>
      </c>
      <c r="X73" s="211">
        <v>0.26721564289999999</v>
      </c>
      <c r="Y73" s="210">
        <v>728.20751729000006</v>
      </c>
      <c r="Z73" s="211">
        <v>170.53180555</v>
      </c>
      <c r="AA73" s="210">
        <v>8.2356765508999992</v>
      </c>
      <c r="AB73" s="211">
        <v>1.9201265392</v>
      </c>
      <c r="AC73" s="210">
        <v>3.3733641000000002E-2</v>
      </c>
      <c r="AD73" s="211">
        <v>1.32664879E-2</v>
      </c>
      <c r="AE73" s="211">
        <v>0.72688757209999999</v>
      </c>
      <c r="AF73" s="189">
        <v>110.04670932000001</v>
      </c>
      <c r="AG73" s="212">
        <v>24.020252647</v>
      </c>
      <c r="AH73" s="212">
        <v>41.905824698000004</v>
      </c>
      <c r="AI73" s="210">
        <v>6.4912974346999999</v>
      </c>
      <c r="AJ73" s="211">
        <v>1.3745632779000001</v>
      </c>
      <c r="AK73" s="211">
        <v>239</v>
      </c>
      <c r="AV73" s="37"/>
    </row>
    <row r="74" spans="1:48" x14ac:dyDescent="0.25">
      <c r="A74" s="213" t="s">
        <v>2692</v>
      </c>
      <c r="B74" s="208" t="s">
        <v>674</v>
      </c>
      <c r="C74" s="209">
        <v>18487</v>
      </c>
      <c r="D74" s="210">
        <v>1278.8227429999999</v>
      </c>
      <c r="E74" s="189">
        <v>1013.6355883</v>
      </c>
      <c r="F74" s="211">
        <v>265.18715466999998</v>
      </c>
      <c r="G74" s="210">
        <v>10.475216027</v>
      </c>
      <c r="H74" s="211">
        <v>0.2773031272</v>
      </c>
      <c r="I74" s="210">
        <v>6.9976946225000001</v>
      </c>
      <c r="J74" s="211">
        <v>0.46131435069999999</v>
      </c>
      <c r="K74" s="189">
        <v>8.3826757664000002</v>
      </c>
      <c r="L74" s="210">
        <v>95.829149684000001</v>
      </c>
      <c r="M74" s="211">
        <v>20.360225042</v>
      </c>
      <c r="N74" s="745" t="s">
        <v>2692</v>
      </c>
      <c r="O74" s="210">
        <v>145.38059910000001</v>
      </c>
      <c r="P74" s="211">
        <v>22.916753529000001</v>
      </c>
      <c r="Q74" s="210">
        <v>2.5053667677</v>
      </c>
      <c r="R74" s="211">
        <v>0.62982655340000004</v>
      </c>
      <c r="S74" s="210">
        <v>5.7850419331999996</v>
      </c>
      <c r="T74" s="211">
        <v>0.56664554489999996</v>
      </c>
      <c r="U74" s="210">
        <v>7.1616117800000004E-2</v>
      </c>
      <c r="V74" s="211">
        <v>8.7667744999999995E-3</v>
      </c>
      <c r="W74" s="210">
        <v>0.82670483800000005</v>
      </c>
      <c r="X74" s="211">
        <v>0.26434056090000002</v>
      </c>
      <c r="Y74" s="210">
        <v>631.95830865999994</v>
      </c>
      <c r="Z74" s="211">
        <v>148.80827273</v>
      </c>
      <c r="AA74" s="210">
        <v>10.081044345</v>
      </c>
      <c r="AB74" s="211">
        <v>2.4289696846000002</v>
      </c>
      <c r="AC74" s="210">
        <v>2.92730384E-2</v>
      </c>
      <c r="AD74" s="211">
        <v>1.37358614E-2</v>
      </c>
      <c r="AE74" s="211">
        <v>1.2025719896</v>
      </c>
      <c r="AF74" s="189">
        <v>98.416391625000003</v>
      </c>
      <c r="AG74" s="212">
        <v>21.608588192999999</v>
      </c>
      <c r="AH74" s="212">
        <v>37.213812634</v>
      </c>
      <c r="AI74" s="210">
        <v>4.0636258948000004</v>
      </c>
      <c r="AJ74" s="211">
        <v>1.2589079916000001</v>
      </c>
      <c r="AK74" s="211">
        <v>231</v>
      </c>
      <c r="AV74" s="37"/>
    </row>
    <row r="75" spans="1:48" x14ac:dyDescent="0.25">
      <c r="A75" s="213" t="s">
        <v>2693</v>
      </c>
      <c r="B75" s="208" t="s">
        <v>675</v>
      </c>
      <c r="C75" s="209">
        <v>17220</v>
      </c>
      <c r="D75" s="210">
        <v>1596.1537579000001</v>
      </c>
      <c r="E75" s="189">
        <v>1275.2236826999999</v>
      </c>
      <c r="F75" s="211">
        <v>320.93007521999999</v>
      </c>
      <c r="G75" s="210">
        <v>24.140165918000001</v>
      </c>
      <c r="H75" s="211">
        <v>2.5448954704000002</v>
      </c>
      <c r="I75" s="210">
        <v>36.497280646999997</v>
      </c>
      <c r="J75" s="211">
        <v>6.6798932538000004</v>
      </c>
      <c r="K75" s="189">
        <v>20.762552342999999</v>
      </c>
      <c r="L75" s="210">
        <v>43.543608921999997</v>
      </c>
      <c r="M75" s="211">
        <v>8.8493648983999993</v>
      </c>
      <c r="N75" s="745" t="s">
        <v>2693</v>
      </c>
      <c r="O75" s="210">
        <v>29.713954075</v>
      </c>
      <c r="P75" s="211">
        <v>4.4113482906000003</v>
      </c>
      <c r="Q75" s="210">
        <v>12.228220647000001</v>
      </c>
      <c r="R75" s="211">
        <v>2.7699477269999999</v>
      </c>
      <c r="S75" s="210">
        <v>4.6601737459999999</v>
      </c>
      <c r="T75" s="211">
        <v>0.4314060938</v>
      </c>
      <c r="U75" s="210">
        <v>0.14987519739999999</v>
      </c>
      <c r="V75" s="211">
        <v>1.7645522600000001E-2</v>
      </c>
      <c r="W75" s="210">
        <v>0.62073516429999998</v>
      </c>
      <c r="X75" s="211">
        <v>0.1813830877</v>
      </c>
      <c r="Y75" s="210">
        <v>929.40731578999998</v>
      </c>
      <c r="Z75" s="211">
        <v>189.58245095000001</v>
      </c>
      <c r="AA75" s="210">
        <v>31.300372255999999</v>
      </c>
      <c r="AB75" s="211">
        <v>9.2983664466999993</v>
      </c>
      <c r="AC75" s="210">
        <v>0</v>
      </c>
      <c r="AD75" s="211">
        <v>0</v>
      </c>
      <c r="AE75" s="211">
        <v>0.18210307689999999</v>
      </c>
      <c r="AF75" s="189">
        <v>153.26715554</v>
      </c>
      <c r="AG75" s="212">
        <v>24.813362398999999</v>
      </c>
      <c r="AH75" s="212">
        <v>33.919852775000003</v>
      </c>
      <c r="AI75" s="210">
        <v>24.256846465999999</v>
      </c>
      <c r="AJ75" s="211">
        <v>1.9234812386</v>
      </c>
      <c r="AK75" s="211">
        <v>227</v>
      </c>
      <c r="AV75" s="37"/>
    </row>
    <row r="76" spans="1:48" x14ac:dyDescent="0.25">
      <c r="A76" s="213" t="s">
        <v>2694</v>
      </c>
      <c r="B76" s="208" t="s">
        <v>676</v>
      </c>
      <c r="C76" s="209">
        <v>34602</v>
      </c>
      <c r="D76" s="210">
        <v>859.61976774000004</v>
      </c>
      <c r="E76" s="189">
        <v>677.13952323000001</v>
      </c>
      <c r="F76" s="211">
        <v>182.48024451000001</v>
      </c>
      <c r="G76" s="210">
        <v>9.7815288612</v>
      </c>
      <c r="H76" s="211">
        <v>0.23697979769999999</v>
      </c>
      <c r="I76" s="210">
        <v>6.1264739788</v>
      </c>
      <c r="J76" s="211">
        <v>0.38057592470000001</v>
      </c>
      <c r="K76" s="189">
        <v>7.8587489250999996</v>
      </c>
      <c r="L76" s="210">
        <v>45.946644008</v>
      </c>
      <c r="M76" s="211">
        <v>8.4358798580999999</v>
      </c>
      <c r="N76" s="745" t="s">
        <v>2694</v>
      </c>
      <c r="O76" s="210">
        <v>53.155365678000003</v>
      </c>
      <c r="P76" s="211">
        <v>8.0414001628000005</v>
      </c>
      <c r="Q76" s="210">
        <v>1.8716818768000001</v>
      </c>
      <c r="R76" s="211">
        <v>0.52206442860000002</v>
      </c>
      <c r="S76" s="210">
        <v>3.9284507924000001</v>
      </c>
      <c r="T76" s="211">
        <v>0.40084961740000002</v>
      </c>
      <c r="U76" s="210">
        <v>4.7366169600000001E-2</v>
      </c>
      <c r="V76" s="211">
        <v>5.3513149999999997E-3</v>
      </c>
      <c r="W76" s="210">
        <v>0.44438361570000001</v>
      </c>
      <c r="X76" s="211">
        <v>9.8067073300000002E-2</v>
      </c>
      <c r="Y76" s="210">
        <v>485.84862163999998</v>
      </c>
      <c r="Z76" s="211">
        <v>113.11925986999999</v>
      </c>
      <c r="AA76" s="210">
        <v>5.3577206222999996</v>
      </c>
      <c r="AB76" s="211">
        <v>2.4885160144</v>
      </c>
      <c r="AC76" s="210">
        <v>1.5334289100000001E-2</v>
      </c>
      <c r="AD76" s="211">
        <v>7.1953471E-3</v>
      </c>
      <c r="AE76" s="211">
        <v>0.43589365340000003</v>
      </c>
      <c r="AF76" s="189">
        <v>56.932690481999998</v>
      </c>
      <c r="AG76" s="212">
        <v>14.246638891</v>
      </c>
      <c r="AH76" s="212">
        <v>26.726242736</v>
      </c>
      <c r="AI76" s="210">
        <v>4.5529727687000001</v>
      </c>
      <c r="AJ76" s="211">
        <v>2.6068693464999999</v>
      </c>
      <c r="AK76" s="211">
        <v>246</v>
      </c>
      <c r="AV76" s="37"/>
    </row>
    <row r="77" spans="1:48" x14ac:dyDescent="0.25">
      <c r="A77" s="213" t="s">
        <v>2695</v>
      </c>
      <c r="B77" s="208" t="s">
        <v>677</v>
      </c>
      <c r="C77" s="209">
        <v>32820</v>
      </c>
      <c r="D77" s="210">
        <v>1151.7596255999999</v>
      </c>
      <c r="E77" s="189">
        <v>915.15456920999998</v>
      </c>
      <c r="F77" s="211">
        <v>236.60505642000001</v>
      </c>
      <c r="G77" s="210">
        <v>10.122831018999999</v>
      </c>
      <c r="H77" s="211">
        <v>0.22975117310000001</v>
      </c>
      <c r="I77" s="210">
        <v>5.7690545214000002</v>
      </c>
      <c r="J77" s="211">
        <v>0.3921945167</v>
      </c>
      <c r="K77" s="189">
        <v>7.8564576585000001</v>
      </c>
      <c r="L77" s="210">
        <v>84.269499171999996</v>
      </c>
      <c r="M77" s="211">
        <v>15.220010129</v>
      </c>
      <c r="N77" s="745" t="s">
        <v>2695</v>
      </c>
      <c r="O77" s="210">
        <v>133.04191614999999</v>
      </c>
      <c r="P77" s="211">
        <v>18.373631545999999</v>
      </c>
      <c r="Q77" s="210">
        <v>2.0344360303000002</v>
      </c>
      <c r="R77" s="211">
        <v>0.48289620729999999</v>
      </c>
      <c r="S77" s="210">
        <v>3.7736654208</v>
      </c>
      <c r="T77" s="211">
        <v>0.42342274479999997</v>
      </c>
      <c r="U77" s="210">
        <v>7.4906956100000005E-2</v>
      </c>
      <c r="V77" s="211">
        <v>8.4628062000000007E-3</v>
      </c>
      <c r="W77" s="210">
        <v>0.4200132989</v>
      </c>
      <c r="X77" s="211">
        <v>8.6559395499999997E-2</v>
      </c>
      <c r="Y77" s="210">
        <v>571.21677938000005</v>
      </c>
      <c r="Z77" s="211">
        <v>136.62414451999999</v>
      </c>
      <c r="AA77" s="210">
        <v>7.3955223406000004</v>
      </c>
      <c r="AB77" s="211">
        <v>2.3548529825000002</v>
      </c>
      <c r="AC77" s="210">
        <v>1.1379699599999999E-2</v>
      </c>
      <c r="AD77" s="211">
        <v>5.3397249000000004E-3</v>
      </c>
      <c r="AE77" s="211">
        <v>0.82973480639999997</v>
      </c>
      <c r="AF77" s="189">
        <v>87.701767402000002</v>
      </c>
      <c r="AG77" s="212">
        <v>22.296553367000001</v>
      </c>
      <c r="AH77" s="212">
        <v>34.356498268999999</v>
      </c>
      <c r="AI77" s="210">
        <v>5.0120720887000001</v>
      </c>
      <c r="AJ77" s="211">
        <v>1.3752723089000001</v>
      </c>
      <c r="AK77" s="211">
        <v>243</v>
      </c>
      <c r="AV77" s="37"/>
    </row>
    <row r="78" spans="1:48" x14ac:dyDescent="0.25">
      <c r="A78" s="213" t="s">
        <v>2696</v>
      </c>
      <c r="B78" s="208" t="s">
        <v>678</v>
      </c>
      <c r="C78" s="209">
        <v>50472</v>
      </c>
      <c r="D78" s="210">
        <v>1244.4221877</v>
      </c>
      <c r="E78" s="189">
        <v>973.52967113</v>
      </c>
      <c r="F78" s="211">
        <v>270.89251653999997</v>
      </c>
      <c r="G78" s="210">
        <v>22.229948542999999</v>
      </c>
      <c r="H78" s="211">
        <v>1.8388665069000001</v>
      </c>
      <c r="I78" s="210">
        <v>34.324155924999999</v>
      </c>
      <c r="J78" s="211">
        <v>4.4529580452999999</v>
      </c>
      <c r="K78" s="189">
        <v>18.840461712</v>
      </c>
      <c r="L78" s="210">
        <v>32.465826513000003</v>
      </c>
      <c r="M78" s="211">
        <v>6.3658611408999999</v>
      </c>
      <c r="N78" s="745" t="s">
        <v>2696</v>
      </c>
      <c r="O78" s="210">
        <v>17.111394712999999</v>
      </c>
      <c r="P78" s="211">
        <v>2.7054820887000002</v>
      </c>
      <c r="Q78" s="210">
        <v>15.008738206</v>
      </c>
      <c r="R78" s="211">
        <v>2.3393429521</v>
      </c>
      <c r="S78" s="210">
        <v>4.4265758145999996</v>
      </c>
      <c r="T78" s="211">
        <v>0.41004763399999999</v>
      </c>
      <c r="U78" s="210">
        <v>0</v>
      </c>
      <c r="V78" s="211">
        <v>0</v>
      </c>
      <c r="W78" s="210">
        <v>0.30289592430000001</v>
      </c>
      <c r="X78" s="211">
        <v>6.8784435500000005E-2</v>
      </c>
      <c r="Y78" s="210">
        <v>705.13607033000005</v>
      </c>
      <c r="Z78" s="211">
        <v>162.97795289000001</v>
      </c>
      <c r="AA78" s="210">
        <v>25.121066647999999</v>
      </c>
      <c r="AB78" s="211">
        <v>7.7578925675999999</v>
      </c>
      <c r="AC78" s="210">
        <v>6.9008165999999999E-3</v>
      </c>
      <c r="AD78" s="211">
        <v>1.0648983E-3</v>
      </c>
      <c r="AE78" s="211">
        <v>0.13284298950000001</v>
      </c>
      <c r="AF78" s="189">
        <v>106.08452119</v>
      </c>
      <c r="AG78" s="212">
        <v>25.323572680000002</v>
      </c>
      <c r="AH78" s="212">
        <v>30.770187551999999</v>
      </c>
      <c r="AI78" s="210">
        <v>16.743545281999999</v>
      </c>
      <c r="AJ78" s="211">
        <v>1.4752296841999999</v>
      </c>
      <c r="AK78" s="211">
        <v>245</v>
      </c>
      <c r="AV78" s="37"/>
    </row>
    <row r="79" spans="1:48" x14ac:dyDescent="0.25">
      <c r="A79" s="213" t="s">
        <v>2697</v>
      </c>
      <c r="B79" s="208" t="s">
        <v>679</v>
      </c>
      <c r="C79" s="209">
        <v>34257</v>
      </c>
      <c r="D79" s="210">
        <v>865.49191900999995</v>
      </c>
      <c r="E79" s="189">
        <v>679.84066891999998</v>
      </c>
      <c r="F79" s="211">
        <v>185.65125008000001</v>
      </c>
      <c r="G79" s="210">
        <v>8.7353522625999993</v>
      </c>
      <c r="H79" s="211">
        <v>0.13185995880000001</v>
      </c>
      <c r="I79" s="210">
        <v>6.4342272432999996</v>
      </c>
      <c r="J79" s="211">
        <v>0.34213257380000001</v>
      </c>
      <c r="K79" s="189">
        <v>5.5103710064999998</v>
      </c>
      <c r="L79" s="210">
        <v>65.703759761000001</v>
      </c>
      <c r="M79" s="211">
        <v>13.099362579999999</v>
      </c>
      <c r="N79" s="745" t="s">
        <v>2697</v>
      </c>
      <c r="O79" s="210">
        <v>90.788181257000005</v>
      </c>
      <c r="P79" s="211">
        <v>12.298129312</v>
      </c>
      <c r="Q79" s="210">
        <v>3.7094543235000002</v>
      </c>
      <c r="R79" s="211">
        <v>0.87439002129999999</v>
      </c>
      <c r="S79" s="210">
        <v>5.6904695350000001</v>
      </c>
      <c r="T79" s="211">
        <v>0.54145797849999999</v>
      </c>
      <c r="U79" s="210">
        <v>3.8648076900000002E-2</v>
      </c>
      <c r="V79" s="211">
        <v>4.7310436000000001E-3</v>
      </c>
      <c r="W79" s="210">
        <v>0.1919922409</v>
      </c>
      <c r="X79" s="211">
        <v>2.6849538499999999E-2</v>
      </c>
      <c r="Y79" s="210">
        <v>411.28959827</v>
      </c>
      <c r="Z79" s="211">
        <v>106.90147661</v>
      </c>
      <c r="AA79" s="210">
        <v>6.3363989771</v>
      </c>
      <c r="AB79" s="211">
        <v>1.8904279738</v>
      </c>
      <c r="AC79" s="210">
        <v>5.9458915799999998E-2</v>
      </c>
      <c r="AD79" s="211">
        <v>2.6290769200000001E-2</v>
      </c>
      <c r="AE79" s="211">
        <v>0.68421398700000002</v>
      </c>
      <c r="AF79" s="189">
        <v>70.640242293</v>
      </c>
      <c r="AG79" s="212">
        <v>17.362681399</v>
      </c>
      <c r="AH79" s="212">
        <v>27.401038194000002</v>
      </c>
      <c r="AI79" s="210">
        <v>7.7018098175</v>
      </c>
      <c r="AJ79" s="211">
        <v>1.0769130871000001</v>
      </c>
      <c r="AK79" s="211">
        <v>251</v>
      </c>
      <c r="AV79" s="37"/>
    </row>
    <row r="80" spans="1:48" x14ac:dyDescent="0.25">
      <c r="A80" s="213" t="s">
        <v>2698</v>
      </c>
      <c r="B80" s="208" t="s">
        <v>680</v>
      </c>
      <c r="C80" s="209">
        <v>18683</v>
      </c>
      <c r="D80" s="210">
        <v>665.65466608999998</v>
      </c>
      <c r="E80" s="189">
        <v>516.30298477999997</v>
      </c>
      <c r="F80" s="211">
        <v>149.35168131</v>
      </c>
      <c r="G80" s="210">
        <v>7.2242856040000003</v>
      </c>
      <c r="H80" s="211">
        <v>0.18553409749999999</v>
      </c>
      <c r="I80" s="210">
        <v>4.2256508546999996</v>
      </c>
      <c r="J80" s="211">
        <v>0.28801645450000002</v>
      </c>
      <c r="K80" s="189">
        <v>5.4028184527000001</v>
      </c>
      <c r="L80" s="210">
        <v>39.875888648</v>
      </c>
      <c r="M80" s="211">
        <v>8.0427412446000002</v>
      </c>
      <c r="N80" s="745" t="s">
        <v>2698</v>
      </c>
      <c r="O80" s="210">
        <v>53.250236262000001</v>
      </c>
      <c r="P80" s="211">
        <v>7.9490407307000002</v>
      </c>
      <c r="Q80" s="210">
        <v>1.7641861285</v>
      </c>
      <c r="R80" s="211">
        <v>0.54889554880000002</v>
      </c>
      <c r="S80" s="210">
        <v>4.2033872607999996</v>
      </c>
      <c r="T80" s="211">
        <v>0.44485528619999998</v>
      </c>
      <c r="U80" s="210">
        <v>4.38624471E-2</v>
      </c>
      <c r="V80" s="211">
        <v>4.9554728999999997E-3</v>
      </c>
      <c r="W80" s="210">
        <v>0.19680873900000001</v>
      </c>
      <c r="X80" s="211">
        <v>2.8930153600000001E-2</v>
      </c>
      <c r="Y80" s="210">
        <v>343.75694229999999</v>
      </c>
      <c r="Z80" s="211">
        <v>91.719158652000004</v>
      </c>
      <c r="AA80" s="210">
        <v>6.0002000759999996</v>
      </c>
      <c r="AB80" s="211">
        <v>1.8754717642000001</v>
      </c>
      <c r="AC80" s="210">
        <v>0</v>
      </c>
      <c r="AD80" s="211">
        <v>0</v>
      </c>
      <c r="AE80" s="211">
        <v>0.36396051130000001</v>
      </c>
      <c r="AF80" s="189">
        <v>49.558539113999998</v>
      </c>
      <c r="AG80" s="212">
        <v>13.221204242000001</v>
      </c>
      <c r="AH80" s="212">
        <v>21.786629606000002</v>
      </c>
      <c r="AI80" s="210">
        <v>2.9364476669999999</v>
      </c>
      <c r="AJ80" s="211">
        <v>0.75601877610000001</v>
      </c>
      <c r="AK80" s="211">
        <v>248</v>
      </c>
      <c r="AV80" s="37"/>
    </row>
    <row r="81" spans="1:48" x14ac:dyDescent="0.25">
      <c r="A81" s="213" t="s">
        <v>2699</v>
      </c>
      <c r="B81" s="208" t="s">
        <v>681</v>
      </c>
      <c r="C81" s="209">
        <v>24061</v>
      </c>
      <c r="D81" s="210">
        <v>900.62375388999999</v>
      </c>
      <c r="E81" s="189">
        <v>701.62815292000005</v>
      </c>
      <c r="F81" s="211">
        <v>198.99560097</v>
      </c>
      <c r="G81" s="210">
        <v>6.6724166127000002</v>
      </c>
      <c r="H81" s="211">
        <v>0.1235307492</v>
      </c>
      <c r="I81" s="210">
        <v>4.1329763802999997</v>
      </c>
      <c r="J81" s="211">
        <v>0.26907418150000001</v>
      </c>
      <c r="K81" s="189">
        <v>4.9287405598999996</v>
      </c>
      <c r="L81" s="210">
        <v>108.99596692999999</v>
      </c>
      <c r="M81" s="211">
        <v>21.159465905000001</v>
      </c>
      <c r="N81" s="745" t="s">
        <v>2699</v>
      </c>
      <c r="O81" s="210">
        <v>64.663982304000001</v>
      </c>
      <c r="P81" s="211">
        <v>9.6518917761999994</v>
      </c>
      <c r="Q81" s="210">
        <v>3.0267880432999998</v>
      </c>
      <c r="R81" s="211">
        <v>0.69832566090000003</v>
      </c>
      <c r="S81" s="210">
        <v>7.2864411272999998</v>
      </c>
      <c r="T81" s="211">
        <v>0.6482768941</v>
      </c>
      <c r="U81" s="210">
        <v>3.5443388100000001E-2</v>
      </c>
      <c r="V81" s="211">
        <v>3.8478492E-3</v>
      </c>
      <c r="W81" s="210">
        <v>0.12803686459999999</v>
      </c>
      <c r="X81" s="211">
        <v>1.6722588E-2</v>
      </c>
      <c r="Y81" s="210">
        <v>428.34977500999997</v>
      </c>
      <c r="Z81" s="211">
        <v>114.79748685</v>
      </c>
      <c r="AA81" s="210">
        <v>6.2797119667999999</v>
      </c>
      <c r="AB81" s="211">
        <v>1.7049961324</v>
      </c>
      <c r="AC81" s="210">
        <v>8.5791280000000001E-3</v>
      </c>
      <c r="AD81" s="211">
        <v>9.2366900000000001E-4</v>
      </c>
      <c r="AE81" s="211">
        <v>0.46550787249999998</v>
      </c>
      <c r="AF81" s="189">
        <v>67.020783553000001</v>
      </c>
      <c r="AG81" s="212">
        <v>17.33749203</v>
      </c>
      <c r="AH81" s="212">
        <v>28.606290660999999</v>
      </c>
      <c r="AI81" s="210">
        <v>2.8433926557000002</v>
      </c>
      <c r="AJ81" s="211">
        <v>0.76688655139999995</v>
      </c>
      <c r="AK81" s="211">
        <v>249</v>
      </c>
      <c r="AV81" s="37"/>
    </row>
    <row r="82" spans="1:48" x14ac:dyDescent="0.25">
      <c r="A82" s="213" t="s">
        <v>2700</v>
      </c>
      <c r="B82" s="208" t="s">
        <v>682</v>
      </c>
      <c r="C82" s="209">
        <v>7601</v>
      </c>
      <c r="D82" s="210">
        <v>702.57457867999995</v>
      </c>
      <c r="E82" s="189">
        <v>544.91574633000005</v>
      </c>
      <c r="F82" s="211">
        <v>157.65883235999999</v>
      </c>
      <c r="G82" s="210">
        <v>6.1581502258</v>
      </c>
      <c r="H82" s="211">
        <v>0.1127757071</v>
      </c>
      <c r="I82" s="210">
        <v>2.5200547406</v>
      </c>
      <c r="J82" s="211">
        <v>0.23977925789999999</v>
      </c>
      <c r="K82" s="189">
        <v>4.8564041940999996</v>
      </c>
      <c r="L82" s="210">
        <v>64.894663011999995</v>
      </c>
      <c r="M82" s="211">
        <v>12.388004828</v>
      </c>
      <c r="N82" s="745" t="s">
        <v>2700</v>
      </c>
      <c r="O82" s="210">
        <v>41.337982044999997</v>
      </c>
      <c r="P82" s="211">
        <v>5.7703182969000002</v>
      </c>
      <c r="Q82" s="210">
        <v>1.0640444059</v>
      </c>
      <c r="R82" s="211">
        <v>0.27827798320000002</v>
      </c>
      <c r="S82" s="210">
        <v>3.3683812372999999</v>
      </c>
      <c r="T82" s="211">
        <v>0.37520571539999997</v>
      </c>
      <c r="U82" s="210">
        <v>0</v>
      </c>
      <c r="V82" s="211">
        <v>0</v>
      </c>
      <c r="W82" s="210">
        <v>0.17904565319999999</v>
      </c>
      <c r="X82" s="211">
        <v>2.4941018299999999E-2</v>
      </c>
      <c r="Y82" s="210">
        <v>361.04527954999998</v>
      </c>
      <c r="Z82" s="211">
        <v>97.829001051000006</v>
      </c>
      <c r="AA82" s="210">
        <v>5.0545641183000001</v>
      </c>
      <c r="AB82" s="211">
        <v>1.8292275735000001</v>
      </c>
      <c r="AC82" s="210">
        <v>0</v>
      </c>
      <c r="AD82" s="211">
        <v>0</v>
      </c>
      <c r="AE82" s="211">
        <v>0.17348073529999999</v>
      </c>
      <c r="AF82" s="189">
        <v>55.428274106000003</v>
      </c>
      <c r="AG82" s="212">
        <v>13.465993889</v>
      </c>
      <c r="AH82" s="212">
        <v>20.280510201999999</v>
      </c>
      <c r="AI82" s="210">
        <v>3.1216558299999999</v>
      </c>
      <c r="AJ82" s="211">
        <v>0.77856331170000004</v>
      </c>
      <c r="AK82" s="211">
        <v>218</v>
      </c>
      <c r="AV82" s="37"/>
    </row>
    <row r="83" spans="1:48" x14ac:dyDescent="0.25">
      <c r="A83" s="213" t="s">
        <v>2701</v>
      </c>
      <c r="B83" s="208" t="s">
        <v>683</v>
      </c>
      <c r="C83" s="209">
        <v>15055</v>
      </c>
      <c r="D83" s="210">
        <v>1017.8054853</v>
      </c>
      <c r="E83" s="189">
        <v>785.77766166000004</v>
      </c>
      <c r="F83" s="211">
        <v>232.02782368999999</v>
      </c>
      <c r="G83" s="210">
        <v>16.654262816999999</v>
      </c>
      <c r="H83" s="211">
        <v>0.52122223249999999</v>
      </c>
      <c r="I83" s="210">
        <v>22.017237876999999</v>
      </c>
      <c r="J83" s="211">
        <v>1.3860241337000001</v>
      </c>
      <c r="K83" s="189">
        <v>11.924886974</v>
      </c>
      <c r="L83" s="210">
        <v>29.706650691</v>
      </c>
      <c r="M83" s="211">
        <v>6.8918835328999997</v>
      </c>
      <c r="N83" s="745" t="s">
        <v>2701</v>
      </c>
      <c r="O83" s="210">
        <v>19.028293270999999</v>
      </c>
      <c r="P83" s="211">
        <v>3.0603429049000002</v>
      </c>
      <c r="Q83" s="210">
        <v>11.262354839</v>
      </c>
      <c r="R83" s="211">
        <v>1.5452642242000001</v>
      </c>
      <c r="S83" s="210">
        <v>2.9468281044000002</v>
      </c>
      <c r="T83" s="211">
        <v>0.2966420347</v>
      </c>
      <c r="U83" s="210">
        <v>0</v>
      </c>
      <c r="V83" s="211">
        <v>0</v>
      </c>
      <c r="W83" s="210">
        <v>0.15393826969999999</v>
      </c>
      <c r="X83" s="211">
        <v>2.1681151799999999E-2</v>
      </c>
      <c r="Y83" s="210">
        <v>574.69707635999998</v>
      </c>
      <c r="Z83" s="211">
        <v>144.71423970999999</v>
      </c>
      <c r="AA83" s="210">
        <v>17.885044973999999</v>
      </c>
      <c r="AB83" s="211">
        <v>4.7596574703999996</v>
      </c>
      <c r="AC83" s="210">
        <v>1.6858117999999998E-2</v>
      </c>
      <c r="AD83" s="211">
        <v>4.9453081999999999E-3</v>
      </c>
      <c r="AE83" s="211">
        <v>0.1602071162</v>
      </c>
      <c r="AF83" s="189">
        <v>80.537859975000003</v>
      </c>
      <c r="AG83" s="212">
        <v>23.062511045000001</v>
      </c>
      <c r="AH83" s="212">
        <v>31.088534753000001</v>
      </c>
      <c r="AI83" s="210">
        <v>12.162381956999999</v>
      </c>
      <c r="AJ83" s="211">
        <v>1.2986554985000001</v>
      </c>
      <c r="AK83" s="211">
        <v>236</v>
      </c>
      <c r="AV83" s="37"/>
    </row>
    <row r="84" spans="1:48" x14ac:dyDescent="0.25">
      <c r="A84" s="213" t="s">
        <v>2702</v>
      </c>
      <c r="B84" s="208" t="s">
        <v>684</v>
      </c>
      <c r="C84" s="209">
        <v>14007</v>
      </c>
      <c r="D84" s="210">
        <v>661.91458192000005</v>
      </c>
      <c r="E84" s="189">
        <v>511.05966496000002</v>
      </c>
      <c r="F84" s="211">
        <v>150.85491696</v>
      </c>
      <c r="G84" s="210">
        <v>13.019913991999999</v>
      </c>
      <c r="H84" s="211">
        <v>0.1709059497</v>
      </c>
      <c r="I84" s="210">
        <v>6.9876588433000002</v>
      </c>
      <c r="J84" s="211">
        <v>0.44471936270000001</v>
      </c>
      <c r="K84" s="189">
        <v>6.4145930370000004</v>
      </c>
      <c r="L84" s="210">
        <v>45.029939525000003</v>
      </c>
      <c r="M84" s="211">
        <v>9.1822430754000006</v>
      </c>
      <c r="N84" s="745" t="s">
        <v>2702</v>
      </c>
      <c r="O84" s="210">
        <v>53.984396122</v>
      </c>
      <c r="P84" s="211">
        <v>8.7887184782999999</v>
      </c>
      <c r="Q84" s="210">
        <v>3.6474436417999998</v>
      </c>
      <c r="R84" s="211">
        <v>0.79875214559999996</v>
      </c>
      <c r="S84" s="210">
        <v>8.0819097393000003</v>
      </c>
      <c r="T84" s="211">
        <v>0.44586614450000001</v>
      </c>
      <c r="U84" s="210">
        <v>0.1170103805</v>
      </c>
      <c r="V84" s="211">
        <v>1.32195331E-2</v>
      </c>
      <c r="W84" s="210">
        <v>0.1141125887</v>
      </c>
      <c r="X84" s="211">
        <v>9.8581147000000001E-3</v>
      </c>
      <c r="Y84" s="210">
        <v>321.35915197000003</v>
      </c>
      <c r="Z84" s="211">
        <v>87.975820221999996</v>
      </c>
      <c r="AA84" s="210">
        <v>4.6864737551999998</v>
      </c>
      <c r="AB84" s="211">
        <v>1.9911781383</v>
      </c>
      <c r="AC84" s="210">
        <v>7.0641845100000003E-2</v>
      </c>
      <c r="AD84" s="211">
        <v>1.4650886300000001E-2</v>
      </c>
      <c r="AE84" s="211">
        <v>0.41044982190000001</v>
      </c>
      <c r="AF84" s="189">
        <v>45.019724953000001</v>
      </c>
      <c r="AG84" s="212">
        <v>14.026556344999999</v>
      </c>
      <c r="AH84" s="212">
        <v>24.400394416000001</v>
      </c>
      <c r="AI84" s="210">
        <v>3.9654822038000002</v>
      </c>
      <c r="AJ84" s="211">
        <v>0.74279669380000002</v>
      </c>
      <c r="AK84" s="211">
        <v>248</v>
      </c>
      <c r="AV84" s="37"/>
    </row>
    <row r="85" spans="1:48" x14ac:dyDescent="0.25">
      <c r="A85" s="213" t="s">
        <v>2703</v>
      </c>
      <c r="B85" s="208" t="s">
        <v>685</v>
      </c>
      <c r="C85" s="209">
        <v>8324</v>
      </c>
      <c r="D85" s="210">
        <v>562.76497543000005</v>
      </c>
      <c r="E85" s="189">
        <v>429.99620628000002</v>
      </c>
      <c r="F85" s="211">
        <v>132.76876915</v>
      </c>
      <c r="G85" s="210">
        <v>5.9592239415000003</v>
      </c>
      <c r="H85" s="211">
        <v>8.1924977400000001E-2</v>
      </c>
      <c r="I85" s="210">
        <v>3.3398084900999998</v>
      </c>
      <c r="J85" s="211">
        <v>0.21069722839999999</v>
      </c>
      <c r="K85" s="189">
        <v>3.4941936771000002</v>
      </c>
      <c r="L85" s="210">
        <v>12.667788132</v>
      </c>
      <c r="M85" s="211">
        <v>2.5010792065</v>
      </c>
      <c r="N85" s="745" t="s">
        <v>2703</v>
      </c>
      <c r="O85" s="210">
        <v>56.149462387</v>
      </c>
      <c r="P85" s="211">
        <v>8.4872777278000004</v>
      </c>
      <c r="Q85" s="210">
        <v>2.8821927786999999</v>
      </c>
      <c r="R85" s="211">
        <v>0.78657032400000004</v>
      </c>
      <c r="S85" s="210">
        <v>2.0306691547</v>
      </c>
      <c r="T85" s="211">
        <v>0.2311666601</v>
      </c>
      <c r="U85" s="210">
        <v>0</v>
      </c>
      <c r="V85" s="211">
        <v>0</v>
      </c>
      <c r="W85" s="210">
        <v>0.61224237510000001</v>
      </c>
      <c r="X85" s="211">
        <v>0.1146550581</v>
      </c>
      <c r="Y85" s="210">
        <v>295.35740446</v>
      </c>
      <c r="Z85" s="211">
        <v>80.966403060000005</v>
      </c>
      <c r="AA85" s="210">
        <v>1.9577878767000001</v>
      </c>
      <c r="AB85" s="211">
        <v>1.2459944468999999</v>
      </c>
      <c r="AC85" s="210">
        <v>0</v>
      </c>
      <c r="AD85" s="211">
        <v>0</v>
      </c>
      <c r="AE85" s="211">
        <v>0.42936787879999999</v>
      </c>
      <c r="AF85" s="189">
        <v>40.806720030000001</v>
      </c>
      <c r="AG85" s="212">
        <v>13.377433372</v>
      </c>
      <c r="AH85" s="212">
        <v>24.032984648999999</v>
      </c>
      <c r="AI85" s="210">
        <v>4.5035350379999999</v>
      </c>
      <c r="AJ85" s="211">
        <v>0.53839249619999996</v>
      </c>
      <c r="AK85" s="211">
        <v>221</v>
      </c>
      <c r="AV85" s="37"/>
    </row>
    <row r="86" spans="1:48" x14ac:dyDescent="0.25">
      <c r="A86" s="213" t="s">
        <v>2704</v>
      </c>
      <c r="B86" s="208" t="s">
        <v>686</v>
      </c>
      <c r="C86" s="209">
        <v>2845</v>
      </c>
      <c r="D86" s="210">
        <v>676.87249456999996</v>
      </c>
      <c r="E86" s="189">
        <v>525.86893672999997</v>
      </c>
      <c r="F86" s="211">
        <v>151.00355784999999</v>
      </c>
      <c r="G86" s="210">
        <v>13.338879811</v>
      </c>
      <c r="H86" s="211">
        <v>0.16144467940000001</v>
      </c>
      <c r="I86" s="210">
        <v>10.006909458999999</v>
      </c>
      <c r="J86" s="211">
        <v>0.41797292089999999</v>
      </c>
      <c r="K86" s="189">
        <v>6.3939561065000001</v>
      </c>
      <c r="L86" s="210">
        <v>46.627010847999998</v>
      </c>
      <c r="M86" s="211">
        <v>8.7519574818999999</v>
      </c>
      <c r="N86" s="745" t="s">
        <v>2704</v>
      </c>
      <c r="O86" s="210">
        <v>68.786773910999997</v>
      </c>
      <c r="P86" s="211">
        <v>11.133643477</v>
      </c>
      <c r="Q86" s="210">
        <v>2.3922832228000002</v>
      </c>
      <c r="R86" s="211">
        <v>0.68512129099999997</v>
      </c>
      <c r="S86" s="210">
        <v>2.7002873620000001</v>
      </c>
      <c r="T86" s="211">
        <v>0.29918761049999998</v>
      </c>
      <c r="U86" s="210">
        <v>0</v>
      </c>
      <c r="V86" s="211">
        <v>0</v>
      </c>
      <c r="W86" s="210">
        <v>0.13517146569999999</v>
      </c>
      <c r="X86" s="211">
        <v>1.5780340899999998E-2</v>
      </c>
      <c r="Y86" s="210">
        <v>321.48006214999998</v>
      </c>
      <c r="Z86" s="211">
        <v>85.438117469999995</v>
      </c>
      <c r="AA86" s="210">
        <v>3.5041357032999998</v>
      </c>
      <c r="AB86" s="211">
        <v>2.3342764867999999</v>
      </c>
      <c r="AC86" s="210">
        <v>0</v>
      </c>
      <c r="AD86" s="211">
        <v>0</v>
      </c>
      <c r="AE86" s="211">
        <v>0.53777861859999998</v>
      </c>
      <c r="AF86" s="189">
        <v>46.749290647000002</v>
      </c>
      <c r="AG86" s="212">
        <v>13.834694689999999</v>
      </c>
      <c r="AH86" s="212">
        <v>25.074731529000001</v>
      </c>
      <c r="AI86" s="210">
        <v>5.1471843852000001</v>
      </c>
      <c r="AJ86" s="211">
        <v>0.92584290160000005</v>
      </c>
      <c r="AK86" s="211">
        <v>212</v>
      </c>
      <c r="AV86" s="37"/>
    </row>
    <row r="87" spans="1:48" x14ac:dyDescent="0.25">
      <c r="A87" s="213" t="s">
        <v>2705</v>
      </c>
      <c r="B87" s="208" t="s">
        <v>687</v>
      </c>
      <c r="C87" s="209">
        <v>1246</v>
      </c>
      <c r="D87" s="210">
        <v>764.00188705000005</v>
      </c>
      <c r="E87" s="189">
        <v>590.59927793999998</v>
      </c>
      <c r="F87" s="211">
        <v>173.40260910999999</v>
      </c>
      <c r="G87" s="210">
        <v>24.61290803</v>
      </c>
      <c r="H87" s="211">
        <v>0.4243872159</v>
      </c>
      <c r="I87" s="210">
        <v>20.908273428000001</v>
      </c>
      <c r="J87" s="211">
        <v>1.0852757046999999</v>
      </c>
      <c r="K87" s="189">
        <v>12.840636301</v>
      </c>
      <c r="L87" s="210">
        <v>22.515063789999999</v>
      </c>
      <c r="M87" s="211">
        <v>4.5410422664999999</v>
      </c>
      <c r="N87" s="745" t="s">
        <v>2705</v>
      </c>
      <c r="O87" s="210">
        <v>10.865790537000001</v>
      </c>
      <c r="P87" s="211">
        <v>1.9997582865000001</v>
      </c>
      <c r="Q87" s="210">
        <v>7.4158539213000001</v>
      </c>
      <c r="R87" s="211">
        <v>1.0486264045</v>
      </c>
      <c r="S87" s="210">
        <v>5.2307428242</v>
      </c>
      <c r="T87" s="211">
        <v>0.63663391889999998</v>
      </c>
      <c r="U87" s="210">
        <v>0</v>
      </c>
      <c r="V87" s="211">
        <v>0</v>
      </c>
      <c r="W87" s="210">
        <v>8.7210842699999999E-2</v>
      </c>
      <c r="X87" s="211">
        <v>1.2341067400000001E-2</v>
      </c>
      <c r="Y87" s="210">
        <v>425.71735109000002</v>
      </c>
      <c r="Z87" s="211">
        <v>108.83115563</v>
      </c>
      <c r="AA87" s="210">
        <v>10.616616004000001</v>
      </c>
      <c r="AB87" s="211">
        <v>3.6426509486</v>
      </c>
      <c r="AC87" s="210">
        <v>0</v>
      </c>
      <c r="AD87" s="211">
        <v>0</v>
      </c>
      <c r="AE87" s="211">
        <v>9.92213443E-2</v>
      </c>
      <c r="AF87" s="189">
        <v>57.415524155999996</v>
      </c>
      <c r="AG87" s="212">
        <v>16.521544595000002</v>
      </c>
      <c r="AH87" s="212">
        <v>24.94248052</v>
      </c>
      <c r="AI87" s="210">
        <v>0.92220555380000002</v>
      </c>
      <c r="AJ87" s="211">
        <v>1.0685926734</v>
      </c>
      <c r="AK87" s="211">
        <v>174</v>
      </c>
      <c r="AV87" s="37"/>
    </row>
    <row r="88" spans="1:48" x14ac:dyDescent="0.25">
      <c r="A88" s="213" t="s">
        <v>2706</v>
      </c>
      <c r="B88" s="208" t="s">
        <v>688</v>
      </c>
      <c r="C88" s="209">
        <v>31380</v>
      </c>
      <c r="D88" s="210">
        <v>948.50950534000003</v>
      </c>
      <c r="E88" s="189">
        <v>738.40572473999998</v>
      </c>
      <c r="F88" s="211">
        <v>210.10378059999999</v>
      </c>
      <c r="G88" s="210">
        <v>17.265934574999999</v>
      </c>
      <c r="H88" s="211">
        <v>0.23712502499999999</v>
      </c>
      <c r="I88" s="210">
        <v>12.867929531</v>
      </c>
      <c r="J88" s="211">
        <v>0.4453095024</v>
      </c>
      <c r="K88" s="189">
        <v>7.7169534089000003</v>
      </c>
      <c r="L88" s="210">
        <v>54.560343965000001</v>
      </c>
      <c r="M88" s="211">
        <v>11.319315619999999</v>
      </c>
      <c r="N88" s="745" t="s">
        <v>2706</v>
      </c>
      <c r="O88" s="210">
        <v>59.857990796000003</v>
      </c>
      <c r="P88" s="211">
        <v>10.264989501000001</v>
      </c>
      <c r="Q88" s="210">
        <v>1.3005340681999999</v>
      </c>
      <c r="R88" s="211">
        <v>0.40882474470000002</v>
      </c>
      <c r="S88" s="210">
        <v>4.9696558917999996</v>
      </c>
      <c r="T88" s="211">
        <v>0.40487616139999999</v>
      </c>
      <c r="U88" s="210">
        <v>4.2191433100000002E-2</v>
      </c>
      <c r="V88" s="211">
        <v>5.164798E-3</v>
      </c>
      <c r="W88" s="210">
        <v>0.72247205160000005</v>
      </c>
      <c r="X88" s="211">
        <v>0.225494108</v>
      </c>
      <c r="Y88" s="210">
        <v>507.77151135999998</v>
      </c>
      <c r="Z88" s="211">
        <v>129.15212708000001</v>
      </c>
      <c r="AA88" s="210">
        <v>7.0123630907000001</v>
      </c>
      <c r="AB88" s="211">
        <v>2.0357553633999999</v>
      </c>
      <c r="AC88" s="210">
        <v>3.44057345E-2</v>
      </c>
      <c r="AD88" s="211">
        <v>7.4140027999999997E-3</v>
      </c>
      <c r="AE88" s="211">
        <v>0.39335897790000002</v>
      </c>
      <c r="AF88" s="189">
        <v>64.612787768999993</v>
      </c>
      <c r="AG88" s="212">
        <v>17.349148391</v>
      </c>
      <c r="AH88" s="212">
        <v>29.576731394999999</v>
      </c>
      <c r="AI88" s="210">
        <v>6.6951060469000003</v>
      </c>
      <c r="AJ88" s="211">
        <v>1.2536909423</v>
      </c>
      <c r="AK88" s="211">
        <v>256</v>
      </c>
      <c r="AV88" s="37"/>
    </row>
    <row r="89" spans="1:48" x14ac:dyDescent="0.25">
      <c r="A89" s="213" t="s">
        <v>2707</v>
      </c>
      <c r="B89" s="208" t="s">
        <v>689</v>
      </c>
      <c r="C89" s="209">
        <v>5700</v>
      </c>
      <c r="D89" s="210">
        <v>1045.6516200000001</v>
      </c>
      <c r="E89" s="189">
        <v>812.66046331999996</v>
      </c>
      <c r="F89" s="211">
        <v>232.99115669</v>
      </c>
      <c r="G89" s="210">
        <v>10.902734712000001</v>
      </c>
      <c r="H89" s="211">
        <v>0.1528955344</v>
      </c>
      <c r="I89" s="210">
        <v>9.3623054644000003</v>
      </c>
      <c r="J89" s="211">
        <v>0.31780233879999997</v>
      </c>
      <c r="K89" s="189">
        <v>6.0475058983999999</v>
      </c>
      <c r="L89" s="210">
        <v>62.891384922999997</v>
      </c>
      <c r="M89" s="211">
        <v>14.035483263</v>
      </c>
      <c r="N89" s="745" t="s">
        <v>2707</v>
      </c>
      <c r="O89" s="210">
        <v>107.40930048</v>
      </c>
      <c r="P89" s="211">
        <v>17.208886676999999</v>
      </c>
      <c r="Q89" s="210">
        <v>1.0846547644</v>
      </c>
      <c r="R89" s="211">
        <v>0.3312357474</v>
      </c>
      <c r="S89" s="210">
        <v>2.7780698061</v>
      </c>
      <c r="T89" s="211">
        <v>0.37492603330000002</v>
      </c>
      <c r="U89" s="210">
        <v>0</v>
      </c>
      <c r="V89" s="211">
        <v>0</v>
      </c>
      <c r="W89" s="210">
        <v>0.57775310489999998</v>
      </c>
      <c r="X89" s="211">
        <v>0.18020994579999999</v>
      </c>
      <c r="Y89" s="210">
        <v>527.67691356</v>
      </c>
      <c r="Z89" s="211">
        <v>132.89363772999999</v>
      </c>
      <c r="AA89" s="210">
        <v>3.8856867204999999</v>
      </c>
      <c r="AB89" s="211">
        <v>1.6618389142000001</v>
      </c>
      <c r="AC89" s="210">
        <v>0</v>
      </c>
      <c r="AD89" s="211">
        <v>0</v>
      </c>
      <c r="AE89" s="211">
        <v>0.84339713770000002</v>
      </c>
      <c r="AF89" s="189">
        <v>79.821963668999999</v>
      </c>
      <c r="AG89" s="212">
        <v>21.761783352999998</v>
      </c>
      <c r="AH89" s="212">
        <v>34.539120478000001</v>
      </c>
      <c r="AI89" s="210">
        <v>7.6070009786000004</v>
      </c>
      <c r="AJ89" s="211">
        <v>1.3051287796</v>
      </c>
      <c r="AK89" s="211">
        <v>225</v>
      </c>
      <c r="AV89" s="37"/>
    </row>
    <row r="90" spans="1:48" x14ac:dyDescent="0.25">
      <c r="A90" s="213" t="s">
        <v>2708</v>
      </c>
      <c r="B90" s="208" t="s">
        <v>690</v>
      </c>
      <c r="C90" s="209">
        <v>27278</v>
      </c>
      <c r="D90" s="210">
        <v>975.88972874000001</v>
      </c>
      <c r="E90" s="189">
        <v>758.84521382000003</v>
      </c>
      <c r="F90" s="211">
        <v>217.04451492000001</v>
      </c>
      <c r="G90" s="210">
        <v>15.006617988</v>
      </c>
      <c r="H90" s="211">
        <v>0.2044967248</v>
      </c>
      <c r="I90" s="210">
        <v>10.106287998999999</v>
      </c>
      <c r="J90" s="211">
        <v>0.35946846240000002</v>
      </c>
      <c r="K90" s="189">
        <v>6.6768457284</v>
      </c>
      <c r="L90" s="210">
        <v>66.335130303</v>
      </c>
      <c r="M90" s="211">
        <v>13.245518337</v>
      </c>
      <c r="N90" s="745" t="s">
        <v>2708</v>
      </c>
      <c r="O90" s="210">
        <v>79.874927941999999</v>
      </c>
      <c r="P90" s="211">
        <v>12.296918886</v>
      </c>
      <c r="Q90" s="210">
        <v>0.99422254960000001</v>
      </c>
      <c r="R90" s="211">
        <v>0.35833612990000002</v>
      </c>
      <c r="S90" s="210">
        <v>3.5782494436999999</v>
      </c>
      <c r="T90" s="211">
        <v>0.27984062259999998</v>
      </c>
      <c r="U90" s="210">
        <v>0</v>
      </c>
      <c r="V90" s="211">
        <v>0</v>
      </c>
      <c r="W90" s="210">
        <v>0.63842816010000003</v>
      </c>
      <c r="X90" s="211">
        <v>0.2085328276</v>
      </c>
      <c r="Y90" s="210">
        <v>504.09385436000002</v>
      </c>
      <c r="Z90" s="211">
        <v>129.02761491999999</v>
      </c>
      <c r="AA90" s="210">
        <v>4.0003942898</v>
      </c>
      <c r="AB90" s="211">
        <v>1.8282729539</v>
      </c>
      <c r="AC90" s="210">
        <v>6.0251402999999997E-3</v>
      </c>
      <c r="AD90" s="211">
        <v>8.8570260000000003E-4</v>
      </c>
      <c r="AE90" s="211">
        <v>0.51204844549999995</v>
      </c>
      <c r="AF90" s="189">
        <v>68.646033693999996</v>
      </c>
      <c r="AG90" s="212">
        <v>19.290857214999999</v>
      </c>
      <c r="AH90" s="212">
        <v>31.628578453999999</v>
      </c>
      <c r="AI90" s="210">
        <v>5.4307441587999996</v>
      </c>
      <c r="AJ90" s="211">
        <v>1.2605973007</v>
      </c>
      <c r="AK90" s="211">
        <v>257</v>
      </c>
      <c r="AV90" s="37"/>
    </row>
    <row r="91" spans="1:48" x14ac:dyDescent="0.25">
      <c r="A91" s="213" t="s">
        <v>2709</v>
      </c>
      <c r="B91" s="208" t="s">
        <v>691</v>
      </c>
      <c r="C91" s="209">
        <v>17205</v>
      </c>
      <c r="D91" s="210">
        <v>1165.7804940000001</v>
      </c>
      <c r="E91" s="189">
        <v>919.11630063999996</v>
      </c>
      <c r="F91" s="211">
        <v>246.66419332000001</v>
      </c>
      <c r="G91" s="210">
        <v>12.390806831000001</v>
      </c>
      <c r="H91" s="211">
        <v>0.27011941699999997</v>
      </c>
      <c r="I91" s="210">
        <v>7.3392504904999996</v>
      </c>
      <c r="J91" s="211">
        <v>0.43566264240000002</v>
      </c>
      <c r="K91" s="189">
        <v>7.5672226082999998</v>
      </c>
      <c r="L91" s="210">
        <v>62.096313318</v>
      </c>
      <c r="M91" s="211">
        <v>11.358182595000001</v>
      </c>
      <c r="N91" s="745" t="s">
        <v>2709</v>
      </c>
      <c r="O91" s="210">
        <v>165.06146534000001</v>
      </c>
      <c r="P91" s="211">
        <v>24.294509944000001</v>
      </c>
      <c r="Q91" s="210">
        <v>3.7037351570000001</v>
      </c>
      <c r="R91" s="211">
        <v>1.010049282</v>
      </c>
      <c r="S91" s="210">
        <v>3.4332144520000001</v>
      </c>
      <c r="T91" s="211">
        <v>0.38566107519999998</v>
      </c>
      <c r="U91" s="210">
        <v>6.0725289199999997E-2</v>
      </c>
      <c r="V91" s="211">
        <v>7.6769369000000004E-3</v>
      </c>
      <c r="W91" s="210">
        <v>0.6387189526</v>
      </c>
      <c r="X91" s="211">
        <v>0.19394589770000001</v>
      </c>
      <c r="Y91" s="210">
        <v>558.21096063000005</v>
      </c>
      <c r="Z91" s="211">
        <v>137.96110963000001</v>
      </c>
      <c r="AA91" s="210">
        <v>4.0859779244999999</v>
      </c>
      <c r="AB91" s="211">
        <v>2.1480280543000001</v>
      </c>
      <c r="AC91" s="210">
        <v>2.63261435E-2</v>
      </c>
      <c r="AD91" s="211">
        <v>8.5380058999999994E-3</v>
      </c>
      <c r="AE91" s="211">
        <v>1.0125445226000001</v>
      </c>
      <c r="AF91" s="189">
        <v>83.587618578999994</v>
      </c>
      <c r="AG91" s="212">
        <v>20.497689321999999</v>
      </c>
      <c r="AH91" s="212">
        <v>39.145375907999998</v>
      </c>
      <c r="AI91" s="210">
        <v>17.316811295000001</v>
      </c>
      <c r="AJ91" s="211">
        <v>1.532253713</v>
      </c>
      <c r="AK91" s="211">
        <v>244</v>
      </c>
      <c r="AV91" s="37"/>
    </row>
    <row r="92" spans="1:48" x14ac:dyDescent="0.25">
      <c r="A92" s="213" t="s">
        <v>2710</v>
      </c>
      <c r="B92" s="208" t="s">
        <v>692</v>
      </c>
      <c r="C92" s="209">
        <v>13442</v>
      </c>
      <c r="D92" s="210">
        <v>915.15183332000004</v>
      </c>
      <c r="E92" s="189">
        <v>712.56838621999998</v>
      </c>
      <c r="F92" s="211">
        <v>202.5834471</v>
      </c>
      <c r="G92" s="210">
        <v>10.183427</v>
      </c>
      <c r="H92" s="211">
        <v>0.1775626344</v>
      </c>
      <c r="I92" s="210">
        <v>5.5288844074999997</v>
      </c>
      <c r="J92" s="211">
        <v>0.36185917239999998</v>
      </c>
      <c r="K92" s="189">
        <v>6.8071451092000004</v>
      </c>
      <c r="L92" s="210">
        <v>66.266638642000004</v>
      </c>
      <c r="M92" s="211">
        <v>12.67071471</v>
      </c>
      <c r="N92" s="745" t="s">
        <v>2710</v>
      </c>
      <c r="O92" s="210">
        <v>37.157036165000001</v>
      </c>
      <c r="P92" s="211">
        <v>6.5323122745999997</v>
      </c>
      <c r="Q92" s="210">
        <v>1.1307952487999999</v>
      </c>
      <c r="R92" s="211">
        <v>0.38868747250000002</v>
      </c>
      <c r="S92" s="210">
        <v>6.8698894798000003</v>
      </c>
      <c r="T92" s="211">
        <v>0.44953965940000001</v>
      </c>
      <c r="U92" s="210">
        <v>6.09642985E-2</v>
      </c>
      <c r="V92" s="211">
        <v>6.8875986000000002E-3</v>
      </c>
      <c r="W92" s="210">
        <v>0.64920209340000001</v>
      </c>
      <c r="X92" s="211">
        <v>0.2222082131</v>
      </c>
      <c r="Y92" s="210">
        <v>508.86218172999997</v>
      </c>
      <c r="Z92" s="211">
        <v>128.48342362</v>
      </c>
      <c r="AA92" s="210">
        <v>4.6120803267000001</v>
      </c>
      <c r="AB92" s="211">
        <v>1.4354016755000001</v>
      </c>
      <c r="AC92" s="210">
        <v>0</v>
      </c>
      <c r="AD92" s="211">
        <v>0</v>
      </c>
      <c r="AE92" s="211">
        <v>0.27486592199999998</v>
      </c>
      <c r="AF92" s="189">
        <v>67.289105769000003</v>
      </c>
      <c r="AG92" s="212">
        <v>16.237426514999999</v>
      </c>
      <c r="AH92" s="212">
        <v>25.743841377999999</v>
      </c>
      <c r="AI92" s="210">
        <v>5.5858031973999998</v>
      </c>
      <c r="AJ92" s="211">
        <v>1.1639490012</v>
      </c>
      <c r="AK92" s="211">
        <v>233</v>
      </c>
      <c r="AV92" s="37"/>
    </row>
    <row r="93" spans="1:48" x14ac:dyDescent="0.25">
      <c r="A93" s="213" t="s">
        <v>2711</v>
      </c>
      <c r="B93" s="208" t="s">
        <v>693</v>
      </c>
      <c r="C93" s="209">
        <v>21508</v>
      </c>
      <c r="D93" s="210">
        <v>1195.7009966000001</v>
      </c>
      <c r="E93" s="189">
        <v>952.27072701999998</v>
      </c>
      <c r="F93" s="211">
        <v>243.43026957999999</v>
      </c>
      <c r="G93" s="210">
        <v>19.220790554000001</v>
      </c>
      <c r="H93" s="211">
        <v>0.72375335870000002</v>
      </c>
      <c r="I93" s="210">
        <v>44.588190003999998</v>
      </c>
      <c r="J93" s="211">
        <v>1.8389897612999999</v>
      </c>
      <c r="K93" s="189">
        <v>13.571157677</v>
      </c>
      <c r="L93" s="210">
        <v>34.680092891000001</v>
      </c>
      <c r="M93" s="211">
        <v>6.6288824795999997</v>
      </c>
      <c r="N93" s="745" t="s">
        <v>2711</v>
      </c>
      <c r="O93" s="210">
        <v>19.084702657000001</v>
      </c>
      <c r="P93" s="211">
        <v>3.0158303011999998</v>
      </c>
      <c r="Q93" s="210">
        <v>15.461688697</v>
      </c>
      <c r="R93" s="211">
        <v>1.9121145007</v>
      </c>
      <c r="S93" s="210">
        <v>3.7014690513000001</v>
      </c>
      <c r="T93" s="211">
        <v>0.39751405270000001</v>
      </c>
      <c r="U93" s="210">
        <v>1.0475009299999999E-2</v>
      </c>
      <c r="V93" s="211">
        <v>1.8364608999999999E-3</v>
      </c>
      <c r="W93" s="210">
        <v>0.5970260731</v>
      </c>
      <c r="X93" s="211">
        <v>0.1624453733</v>
      </c>
      <c r="Y93" s="210">
        <v>684.07340248000003</v>
      </c>
      <c r="Z93" s="211">
        <v>155.68702999000001</v>
      </c>
      <c r="AA93" s="210">
        <v>10.699167415</v>
      </c>
      <c r="AB93" s="211">
        <v>4.9886600006000004</v>
      </c>
      <c r="AC93" s="210">
        <v>0</v>
      </c>
      <c r="AD93" s="211">
        <v>0</v>
      </c>
      <c r="AE93" s="211">
        <v>0.15190664549999999</v>
      </c>
      <c r="AF93" s="189">
        <v>102.32626181000001</v>
      </c>
      <c r="AG93" s="212">
        <v>18.975538674999999</v>
      </c>
      <c r="AH93" s="212">
        <v>25.750324352</v>
      </c>
      <c r="AI93" s="210">
        <v>25.912777813000002</v>
      </c>
      <c r="AJ93" s="211">
        <v>1.5389685085</v>
      </c>
      <c r="AK93" s="211">
        <v>242</v>
      </c>
      <c r="AV93" s="37"/>
    </row>
    <row r="94" spans="1:48" x14ac:dyDescent="0.25">
      <c r="A94" s="213" t="s">
        <v>2712</v>
      </c>
      <c r="B94" s="208" t="s">
        <v>694</v>
      </c>
      <c r="C94" s="209">
        <v>15342</v>
      </c>
      <c r="D94" s="210">
        <v>794.78526361000002</v>
      </c>
      <c r="E94" s="189">
        <v>618.60256480999999</v>
      </c>
      <c r="F94" s="211">
        <v>176.1826988</v>
      </c>
      <c r="G94" s="210">
        <v>12.97757094</v>
      </c>
      <c r="H94" s="211">
        <v>0.5579100884</v>
      </c>
      <c r="I94" s="210">
        <v>21.116459493000001</v>
      </c>
      <c r="J94" s="211">
        <v>1.0015503915999999</v>
      </c>
      <c r="K94" s="189">
        <v>10.335299091</v>
      </c>
      <c r="L94" s="210">
        <v>44.861717603999999</v>
      </c>
      <c r="M94" s="211">
        <v>6.1558209068999998</v>
      </c>
      <c r="N94" s="745" t="s">
        <v>2712</v>
      </c>
      <c r="O94" s="210">
        <v>9.5345385475000004</v>
      </c>
      <c r="P94" s="211">
        <v>1.5664951579999999</v>
      </c>
      <c r="Q94" s="210">
        <v>8.4820384181000001</v>
      </c>
      <c r="R94" s="211">
        <v>1.003460805</v>
      </c>
      <c r="S94" s="210">
        <v>2.4768557045000001</v>
      </c>
      <c r="T94" s="211">
        <v>0.24489230740000001</v>
      </c>
      <c r="U94" s="210">
        <v>5.3414294100000002E-2</v>
      </c>
      <c r="V94" s="211">
        <v>6.0346174000000001E-3</v>
      </c>
      <c r="W94" s="210">
        <v>0.3634630244</v>
      </c>
      <c r="X94" s="211">
        <v>8.6038787000000005E-2</v>
      </c>
      <c r="Y94" s="210">
        <v>451.55403679</v>
      </c>
      <c r="Z94" s="211">
        <v>114.3582469</v>
      </c>
      <c r="AA94" s="210">
        <v>5.2116998895000002</v>
      </c>
      <c r="AB94" s="211">
        <v>3.6932669198000001</v>
      </c>
      <c r="AC94" s="210">
        <v>1.2194211999999999E-2</v>
      </c>
      <c r="AD94" s="211">
        <v>3.6098162000000001E-3</v>
      </c>
      <c r="AE94" s="211">
        <v>9.3429141800000004E-2</v>
      </c>
      <c r="AF94" s="189">
        <v>57.127760821000003</v>
      </c>
      <c r="AG94" s="212">
        <v>15.860023268999999</v>
      </c>
      <c r="AH94" s="212">
        <v>21.742895696000001</v>
      </c>
      <c r="AI94" s="210">
        <v>3.3415439854</v>
      </c>
      <c r="AJ94" s="211">
        <v>0.96299598639999995</v>
      </c>
      <c r="AK94" s="211">
        <v>244</v>
      </c>
      <c r="AV94" s="37"/>
    </row>
    <row r="95" spans="1:48" x14ac:dyDescent="0.25">
      <c r="A95" s="213" t="s">
        <v>2713</v>
      </c>
      <c r="B95" s="208" t="s">
        <v>695</v>
      </c>
      <c r="C95" s="209">
        <v>19774</v>
      </c>
      <c r="D95" s="210">
        <v>910.91049492000002</v>
      </c>
      <c r="E95" s="189">
        <v>710.66395953000006</v>
      </c>
      <c r="F95" s="211">
        <v>200.24653538999999</v>
      </c>
      <c r="G95" s="210">
        <v>13.606152014999999</v>
      </c>
      <c r="H95" s="211">
        <v>0.62716741980000001</v>
      </c>
      <c r="I95" s="210">
        <v>18.1799775</v>
      </c>
      <c r="J95" s="211">
        <v>1.0362855555999999</v>
      </c>
      <c r="K95" s="189">
        <v>10.369590175000001</v>
      </c>
      <c r="L95" s="210">
        <v>32.640987070000001</v>
      </c>
      <c r="M95" s="211">
        <v>6.0041917960999998</v>
      </c>
      <c r="N95" s="745" t="s">
        <v>2713</v>
      </c>
      <c r="O95" s="210">
        <v>25.770011554</v>
      </c>
      <c r="P95" s="211">
        <v>3.9813965109999998</v>
      </c>
      <c r="Q95" s="210">
        <v>9.9635768189</v>
      </c>
      <c r="R95" s="211">
        <v>1.4262172828999999</v>
      </c>
      <c r="S95" s="210">
        <v>2.8389324509999998</v>
      </c>
      <c r="T95" s="211">
        <v>0.29903850720000003</v>
      </c>
      <c r="U95" s="210">
        <v>0</v>
      </c>
      <c r="V95" s="211">
        <v>0</v>
      </c>
      <c r="W95" s="210">
        <v>0.37278602459999999</v>
      </c>
      <c r="X95" s="211">
        <v>8.5376692099999998E-2</v>
      </c>
      <c r="Y95" s="210">
        <v>518.65494297999999</v>
      </c>
      <c r="Z95" s="211">
        <v>126.92894896999999</v>
      </c>
      <c r="AA95" s="210">
        <v>13.064344477000001</v>
      </c>
      <c r="AB95" s="211">
        <v>4.1055463696999999</v>
      </c>
      <c r="AC95" s="210">
        <v>9.1357980000000005E-3</v>
      </c>
      <c r="AD95" s="211">
        <v>4.2868135000000002E-3</v>
      </c>
      <c r="AE95" s="211">
        <v>0.2457987998</v>
      </c>
      <c r="AF95" s="189">
        <v>70.875340545</v>
      </c>
      <c r="AG95" s="212">
        <v>17.280406500000002</v>
      </c>
      <c r="AH95" s="212">
        <v>24.863958911000001</v>
      </c>
      <c r="AI95" s="210">
        <v>6.5421407052999996</v>
      </c>
      <c r="AJ95" s="211">
        <v>1.1339566793</v>
      </c>
      <c r="AK95" s="211">
        <v>240</v>
      </c>
      <c r="AV95" s="37"/>
    </row>
    <row r="96" spans="1:48" x14ac:dyDescent="0.25">
      <c r="A96" s="213" t="s">
        <v>2714</v>
      </c>
      <c r="B96" s="208" t="s">
        <v>696</v>
      </c>
      <c r="C96" s="209">
        <v>29110</v>
      </c>
      <c r="D96" s="210">
        <v>493.26802018000001</v>
      </c>
      <c r="E96" s="189">
        <v>369.71091491999999</v>
      </c>
      <c r="F96" s="211">
        <v>123.55710526</v>
      </c>
      <c r="G96" s="210">
        <v>12.933970705</v>
      </c>
      <c r="H96" s="211">
        <v>0.42216640789999998</v>
      </c>
      <c r="I96" s="210">
        <v>3.0512444449</v>
      </c>
      <c r="J96" s="211">
        <v>0.2235179072</v>
      </c>
      <c r="K96" s="189">
        <v>6.1601515200000003</v>
      </c>
      <c r="L96" s="210">
        <v>17.446921549999999</v>
      </c>
      <c r="M96" s="211">
        <v>2.7786259535000002</v>
      </c>
      <c r="N96" s="745" t="s">
        <v>2714</v>
      </c>
      <c r="O96" s="210">
        <v>16.790483105</v>
      </c>
      <c r="P96" s="211">
        <v>2.4085067744000002</v>
      </c>
      <c r="Q96" s="210">
        <v>0.89228640299999995</v>
      </c>
      <c r="R96" s="211">
        <v>0.29174196159999999</v>
      </c>
      <c r="S96" s="210">
        <v>5.0563176885000001</v>
      </c>
      <c r="T96" s="211">
        <v>1.0494684288</v>
      </c>
      <c r="U96" s="210">
        <v>2.8151222900000002E-2</v>
      </c>
      <c r="V96" s="211">
        <v>3.1804569000000002E-3</v>
      </c>
      <c r="W96" s="210">
        <v>1.5973327532999999</v>
      </c>
      <c r="X96" s="211">
        <v>0.26423129169999998</v>
      </c>
      <c r="Y96" s="210">
        <v>272.25471309</v>
      </c>
      <c r="Z96" s="211">
        <v>77.666173569999998</v>
      </c>
      <c r="AA96" s="210">
        <v>2.5496130376999999</v>
      </c>
      <c r="AB96" s="211">
        <v>6.6735848250999998</v>
      </c>
      <c r="AC96" s="210">
        <v>1.9197263499999999E-2</v>
      </c>
      <c r="AD96" s="211">
        <v>9.0079814000000001E-3</v>
      </c>
      <c r="AE96" s="211">
        <v>0.12951174709999999</v>
      </c>
      <c r="AF96" s="189">
        <v>37.589373283999997</v>
      </c>
      <c r="AG96" s="212">
        <v>9.1461559092000009</v>
      </c>
      <c r="AH96" s="212">
        <v>14.034164962</v>
      </c>
      <c r="AI96" s="210">
        <v>0.90815502100000001</v>
      </c>
      <c r="AJ96" s="211">
        <v>0.8900709148</v>
      </c>
      <c r="AK96" s="211">
        <v>260</v>
      </c>
      <c r="AV96" s="37"/>
    </row>
    <row r="97" spans="1:48" x14ac:dyDescent="0.25">
      <c r="A97" s="213" t="s">
        <v>2715</v>
      </c>
      <c r="B97" s="208" t="s">
        <v>697</v>
      </c>
      <c r="C97" s="209">
        <v>94366</v>
      </c>
      <c r="D97" s="210">
        <v>625.00320101</v>
      </c>
      <c r="E97" s="189">
        <v>482.67445366999999</v>
      </c>
      <c r="F97" s="211">
        <v>142.32874734000001</v>
      </c>
      <c r="G97" s="210">
        <v>7.5646005475000004</v>
      </c>
      <c r="H97" s="211">
        <v>0.1315767903</v>
      </c>
      <c r="I97" s="210">
        <v>5.0445946434</v>
      </c>
      <c r="J97" s="211">
        <v>0.28446888120000002</v>
      </c>
      <c r="K97" s="189">
        <v>6.2296769408000001</v>
      </c>
      <c r="L97" s="210">
        <v>36.631794640999999</v>
      </c>
      <c r="M97" s="211">
        <v>6.7260732648000001</v>
      </c>
      <c r="N97" s="745" t="s">
        <v>2715</v>
      </c>
      <c r="O97" s="210">
        <v>18.023859184999999</v>
      </c>
      <c r="P97" s="211">
        <v>3.0806701151999998</v>
      </c>
      <c r="Q97" s="210">
        <v>0.87563121580000003</v>
      </c>
      <c r="R97" s="211">
        <v>0.24402542299999999</v>
      </c>
      <c r="S97" s="210">
        <v>2.9046260851999999</v>
      </c>
      <c r="T97" s="211">
        <v>0.2813886317</v>
      </c>
      <c r="U97" s="210">
        <v>1.10715576E-2</v>
      </c>
      <c r="V97" s="211">
        <v>1.3996747000000001E-3</v>
      </c>
      <c r="W97" s="210">
        <v>0.28270469570000001</v>
      </c>
      <c r="X97" s="211">
        <v>7.0562707500000002E-2</v>
      </c>
      <c r="Y97" s="210">
        <v>361.59008018999998</v>
      </c>
      <c r="Z97" s="211">
        <v>93.158721292999999</v>
      </c>
      <c r="AA97" s="210">
        <v>2.2220626506999999</v>
      </c>
      <c r="AB97" s="211">
        <v>1.3691336447</v>
      </c>
      <c r="AC97" s="210">
        <v>1.0811300500000001E-2</v>
      </c>
      <c r="AD97" s="211">
        <v>3.9391570000000004E-3</v>
      </c>
      <c r="AE97" s="211">
        <v>0.11126823499999999</v>
      </c>
      <c r="AF97" s="189">
        <v>45.136346557000003</v>
      </c>
      <c r="AG97" s="212">
        <v>11.877322745000001</v>
      </c>
      <c r="AH97" s="212">
        <v>18.451480491000002</v>
      </c>
      <c r="AI97" s="210">
        <v>1.6120782847999999</v>
      </c>
      <c r="AJ97" s="211">
        <v>1.071231458</v>
      </c>
      <c r="AK97" s="211">
        <v>265</v>
      </c>
      <c r="AV97" s="37"/>
    </row>
    <row r="98" spans="1:48" x14ac:dyDescent="0.25">
      <c r="A98" s="213" t="s">
        <v>2716</v>
      </c>
      <c r="B98" s="208" t="s">
        <v>698</v>
      </c>
      <c r="C98" s="209">
        <v>83565</v>
      </c>
      <c r="D98" s="210">
        <v>870.23352251999995</v>
      </c>
      <c r="E98" s="189">
        <v>684.99596933999999</v>
      </c>
      <c r="F98" s="211">
        <v>185.23755317999999</v>
      </c>
      <c r="G98" s="210">
        <v>15.939635221</v>
      </c>
      <c r="H98" s="211">
        <v>0.65856368310000002</v>
      </c>
      <c r="I98" s="210">
        <v>37.963899757</v>
      </c>
      <c r="J98" s="211">
        <v>1.8600455624000001</v>
      </c>
      <c r="K98" s="189">
        <v>15.934294596000001</v>
      </c>
      <c r="L98" s="210">
        <v>19.058284521000001</v>
      </c>
      <c r="M98" s="211">
        <v>3.0258677916000001</v>
      </c>
      <c r="N98" s="745" t="s">
        <v>2716</v>
      </c>
      <c r="O98" s="210">
        <v>8.3031840737000007</v>
      </c>
      <c r="P98" s="211">
        <v>1.3237343062</v>
      </c>
      <c r="Q98" s="210">
        <v>21.363946506000001</v>
      </c>
      <c r="R98" s="211">
        <v>2.1215984703999999</v>
      </c>
      <c r="S98" s="210">
        <v>3.6815410781</v>
      </c>
      <c r="T98" s="211">
        <v>0.35758386469999998</v>
      </c>
      <c r="U98" s="210">
        <v>1.96130461E-2</v>
      </c>
      <c r="V98" s="211">
        <v>2.2158344E-3</v>
      </c>
      <c r="W98" s="210">
        <v>0.37083187760000003</v>
      </c>
      <c r="X98" s="211">
        <v>8.6822385799999999E-2</v>
      </c>
      <c r="Y98" s="210">
        <v>488.10893933</v>
      </c>
      <c r="Z98" s="211">
        <v>116.81471821</v>
      </c>
      <c r="AA98" s="210">
        <v>9.7994899064999998</v>
      </c>
      <c r="AB98" s="211">
        <v>5.6807018670999998</v>
      </c>
      <c r="AC98" s="210">
        <v>8.7617749999999994E-3</v>
      </c>
      <c r="AD98" s="211">
        <v>3.6762411999999999E-3</v>
      </c>
      <c r="AE98" s="211">
        <v>8.9623520900000003E-2</v>
      </c>
      <c r="AF98" s="189">
        <v>64.066768988000007</v>
      </c>
      <c r="AG98" s="212">
        <v>16.545723572</v>
      </c>
      <c r="AH98" s="212">
        <v>20.748545068999999</v>
      </c>
      <c r="AI98" s="210">
        <v>14.959650230999999</v>
      </c>
      <c r="AJ98" s="211">
        <v>1.3352612325</v>
      </c>
      <c r="AK98" s="211">
        <v>259</v>
      </c>
      <c r="AV98" s="37"/>
    </row>
    <row r="99" spans="1:48" x14ac:dyDescent="0.25">
      <c r="A99" s="213" t="s">
        <v>2717</v>
      </c>
      <c r="B99" s="208" t="s">
        <v>699</v>
      </c>
      <c r="C99" s="209">
        <v>10142</v>
      </c>
      <c r="D99" s="210">
        <v>457.43510055000002</v>
      </c>
      <c r="E99" s="189">
        <v>341.79629247999998</v>
      </c>
      <c r="F99" s="211">
        <v>115.63880807</v>
      </c>
      <c r="G99" s="210">
        <v>5.6584055944999996</v>
      </c>
      <c r="H99" s="211">
        <v>0.17519070749999999</v>
      </c>
      <c r="I99" s="210">
        <v>3.6441246611999998</v>
      </c>
      <c r="J99" s="211">
        <v>0.25097380079999998</v>
      </c>
      <c r="K99" s="189">
        <v>4.4635777316</v>
      </c>
      <c r="L99" s="210">
        <v>14.485390886999999</v>
      </c>
      <c r="M99" s="211">
        <v>2.5815817565999999</v>
      </c>
      <c r="N99" s="745" t="s">
        <v>2717</v>
      </c>
      <c r="O99" s="210">
        <v>6.0069017236000004</v>
      </c>
      <c r="P99" s="211">
        <v>0.89218957389999998</v>
      </c>
      <c r="Q99" s="210">
        <v>1.3933889959000001</v>
      </c>
      <c r="R99" s="211">
        <v>0.3041827473</v>
      </c>
      <c r="S99" s="210">
        <v>1.4818917167000001</v>
      </c>
      <c r="T99" s="211">
        <v>0.16451650819999999</v>
      </c>
      <c r="U99" s="210">
        <v>0</v>
      </c>
      <c r="V99" s="211">
        <v>0</v>
      </c>
      <c r="W99" s="210">
        <v>0.1292772234</v>
      </c>
      <c r="X99" s="211">
        <v>1.7052417699999999E-2</v>
      </c>
      <c r="Y99" s="210">
        <v>271.78868532000001</v>
      </c>
      <c r="Z99" s="211">
        <v>78.104257207000003</v>
      </c>
      <c r="AA99" s="210">
        <v>2.0143945166999999</v>
      </c>
      <c r="AB99" s="211">
        <v>1.2665059396</v>
      </c>
      <c r="AC99" s="210">
        <v>4.8885426000000003E-3</v>
      </c>
      <c r="AD99" s="211">
        <v>9.7547819999999996E-4</v>
      </c>
      <c r="AE99" s="211">
        <v>4.4939993300000002E-2</v>
      </c>
      <c r="AF99" s="189">
        <v>33.596714943999999</v>
      </c>
      <c r="AG99" s="212">
        <v>10.450197648</v>
      </c>
      <c r="AH99" s="212">
        <v>16.499627262000001</v>
      </c>
      <c r="AI99" s="210">
        <v>1.3537425221999999</v>
      </c>
      <c r="AJ99" s="211">
        <v>0.66152513550000003</v>
      </c>
      <c r="AK99" s="211">
        <v>251</v>
      </c>
      <c r="AV99" s="37"/>
    </row>
    <row r="100" spans="1:48" x14ac:dyDescent="0.25">
      <c r="A100" s="213" t="s">
        <v>2718</v>
      </c>
      <c r="B100" s="208" t="s">
        <v>700</v>
      </c>
      <c r="C100" s="209">
        <v>13994</v>
      </c>
      <c r="D100" s="210">
        <v>643.14220663000003</v>
      </c>
      <c r="E100" s="189">
        <v>491.94996348000001</v>
      </c>
      <c r="F100" s="211">
        <v>151.19224315</v>
      </c>
      <c r="G100" s="210">
        <v>8.8860932776000006</v>
      </c>
      <c r="H100" s="211">
        <v>0.45274170289999999</v>
      </c>
      <c r="I100" s="210">
        <v>12.591745834999999</v>
      </c>
      <c r="J100" s="211">
        <v>0.68994587900000004</v>
      </c>
      <c r="K100" s="189">
        <v>7.4194982114999997</v>
      </c>
      <c r="L100" s="210">
        <v>19.519182387000001</v>
      </c>
      <c r="M100" s="211">
        <v>3.8617899447999999</v>
      </c>
      <c r="N100" s="745" t="s">
        <v>2718</v>
      </c>
      <c r="O100" s="210">
        <v>13.115948849</v>
      </c>
      <c r="P100" s="211">
        <v>1.7704245749</v>
      </c>
      <c r="Q100" s="210">
        <v>7.2463343055999996</v>
      </c>
      <c r="R100" s="211">
        <v>1.0193698411000001</v>
      </c>
      <c r="S100" s="210">
        <v>1.7532599515</v>
      </c>
      <c r="T100" s="211">
        <v>0.22681782719999999</v>
      </c>
      <c r="U100" s="210">
        <v>0</v>
      </c>
      <c r="V100" s="211">
        <v>0</v>
      </c>
      <c r="W100" s="210">
        <v>0.20695638350000001</v>
      </c>
      <c r="X100" s="211">
        <v>2.7263768000000001E-2</v>
      </c>
      <c r="Y100" s="210">
        <v>365.36130775999999</v>
      </c>
      <c r="Z100" s="211">
        <v>97.231802891000001</v>
      </c>
      <c r="AA100" s="210">
        <v>13.809850945000001</v>
      </c>
      <c r="AB100" s="211">
        <v>3.0594446222</v>
      </c>
      <c r="AC100" s="210">
        <v>0</v>
      </c>
      <c r="AD100" s="211">
        <v>0</v>
      </c>
      <c r="AE100" s="211">
        <v>0.14988866689999999</v>
      </c>
      <c r="AF100" s="189">
        <v>47.061741003000002</v>
      </c>
      <c r="AG100" s="212">
        <v>13.31267006</v>
      </c>
      <c r="AH100" s="212">
        <v>21.497870208999998</v>
      </c>
      <c r="AI100" s="210">
        <v>2.0296610389</v>
      </c>
      <c r="AJ100" s="211">
        <v>0.84059670289999999</v>
      </c>
      <c r="AK100" s="211">
        <v>243</v>
      </c>
      <c r="AV100" s="37"/>
    </row>
    <row r="101" spans="1:48" x14ac:dyDescent="0.25">
      <c r="A101" s="213" t="s">
        <v>2719</v>
      </c>
      <c r="B101" s="208" t="s">
        <v>701</v>
      </c>
      <c r="C101" s="209">
        <v>110419</v>
      </c>
      <c r="D101" s="210">
        <v>484.77082407</v>
      </c>
      <c r="E101" s="189">
        <v>364.25768820000002</v>
      </c>
      <c r="F101" s="211">
        <v>120.51313587999999</v>
      </c>
      <c r="G101" s="210">
        <v>8.2193822606999998</v>
      </c>
      <c r="H101" s="211">
        <v>0.12202267310000001</v>
      </c>
      <c r="I101" s="210">
        <v>5.2353493956000001</v>
      </c>
      <c r="J101" s="211">
        <v>0.29795158890000001</v>
      </c>
      <c r="K101" s="189">
        <v>5.9239537443000003</v>
      </c>
      <c r="L101" s="210">
        <v>21.370552855</v>
      </c>
      <c r="M101" s="211">
        <v>4.6687309278000004</v>
      </c>
      <c r="N101" s="745" t="s">
        <v>2719</v>
      </c>
      <c r="O101" s="210">
        <v>26.426037935</v>
      </c>
      <c r="P101" s="211">
        <v>4.4938922082000001</v>
      </c>
      <c r="Q101" s="210">
        <v>0.77949967850000002</v>
      </c>
      <c r="R101" s="211">
        <v>0.25370122630000003</v>
      </c>
      <c r="S101" s="210">
        <v>2.1855534003999999</v>
      </c>
      <c r="T101" s="211">
        <v>0.22178841169999999</v>
      </c>
      <c r="U101" s="210">
        <v>2.0403779999999998E-3</v>
      </c>
      <c r="V101" s="211">
        <v>3.5771559999999997E-4</v>
      </c>
      <c r="W101" s="210">
        <v>0.15724132099999999</v>
      </c>
      <c r="X101" s="211">
        <v>2.1555311000000001E-2</v>
      </c>
      <c r="Y101" s="210">
        <v>258.70983088999998</v>
      </c>
      <c r="Z101" s="211">
        <v>76.116296879999993</v>
      </c>
      <c r="AA101" s="210">
        <v>3.6019964087999998</v>
      </c>
      <c r="AB101" s="211">
        <v>1.4727738378999999</v>
      </c>
      <c r="AC101" s="210">
        <v>2.6142517E-3</v>
      </c>
      <c r="AD101" s="211">
        <v>6.2317510000000004E-4</v>
      </c>
      <c r="AE101" s="211">
        <v>0.1482434352</v>
      </c>
      <c r="AF101" s="189">
        <v>33.110185510000001</v>
      </c>
      <c r="AG101" s="212">
        <v>10.684159116</v>
      </c>
      <c r="AH101" s="212">
        <v>18.416432653000001</v>
      </c>
      <c r="AI101" s="210">
        <v>1.1819497350999999</v>
      </c>
      <c r="AJ101" s="211">
        <v>0.94610715099999998</v>
      </c>
      <c r="AK101" s="211">
        <v>269</v>
      </c>
      <c r="AV101" s="37"/>
    </row>
    <row r="102" spans="1:48" x14ac:dyDescent="0.25">
      <c r="A102" s="213" t="s">
        <v>2720</v>
      </c>
      <c r="B102" s="208" t="s">
        <v>702</v>
      </c>
      <c r="C102" s="209">
        <v>109436</v>
      </c>
      <c r="D102" s="210">
        <v>465.00650360999998</v>
      </c>
      <c r="E102" s="189">
        <v>349.52105262999999</v>
      </c>
      <c r="F102" s="211">
        <v>115.48545098</v>
      </c>
      <c r="G102" s="210">
        <v>5.5430868016000003</v>
      </c>
      <c r="H102" s="211">
        <v>8.9982772200000005E-2</v>
      </c>
      <c r="I102" s="210">
        <v>3.7588902921999998</v>
      </c>
      <c r="J102" s="211">
        <v>0.21995941660000001</v>
      </c>
      <c r="K102" s="189">
        <v>4.6043714352</v>
      </c>
      <c r="L102" s="210">
        <v>23.672612624999999</v>
      </c>
      <c r="M102" s="211">
        <v>4.9637041243000004</v>
      </c>
      <c r="N102" s="745" t="s">
        <v>2720</v>
      </c>
      <c r="O102" s="210">
        <v>10.196486623</v>
      </c>
      <c r="P102" s="211">
        <v>1.8149196044</v>
      </c>
      <c r="Q102" s="210">
        <v>0.63279089450000003</v>
      </c>
      <c r="R102" s="211">
        <v>0.1875968304</v>
      </c>
      <c r="S102" s="210">
        <v>2.5513213557999999</v>
      </c>
      <c r="T102" s="211">
        <v>0.23981717790000001</v>
      </c>
      <c r="U102" s="210">
        <v>0</v>
      </c>
      <c r="V102" s="211">
        <v>0</v>
      </c>
      <c r="W102" s="210">
        <v>0.12582855500000001</v>
      </c>
      <c r="X102" s="211">
        <v>1.7753474799999999E-2</v>
      </c>
      <c r="Y102" s="210">
        <v>265.87539514999997</v>
      </c>
      <c r="Z102" s="211">
        <v>76.595195513999997</v>
      </c>
      <c r="AA102" s="210">
        <v>1.5445077506</v>
      </c>
      <c r="AB102" s="211">
        <v>1.0723662728000001</v>
      </c>
      <c r="AC102" s="210">
        <v>4.2989988999999999E-3</v>
      </c>
      <c r="AD102" s="211">
        <v>1.3923556000000001E-3</v>
      </c>
      <c r="AE102" s="211">
        <v>6.4832180000000003E-2</v>
      </c>
      <c r="AF102" s="189">
        <v>33.021948229000003</v>
      </c>
      <c r="AG102" s="212">
        <v>9.9493508387999992</v>
      </c>
      <c r="AH102" s="212">
        <v>16.581027256999999</v>
      </c>
      <c r="AI102" s="210">
        <v>0.90305108769999998</v>
      </c>
      <c r="AJ102" s="211">
        <v>0.77401598959999995</v>
      </c>
      <c r="AK102" s="211">
        <v>266</v>
      </c>
      <c r="AV102" s="37"/>
    </row>
    <row r="103" spans="1:48" x14ac:dyDescent="0.25">
      <c r="A103" s="213" t="s">
        <v>2721</v>
      </c>
      <c r="B103" s="208" t="s">
        <v>703</v>
      </c>
      <c r="C103" s="209">
        <v>35486</v>
      </c>
      <c r="D103" s="210">
        <v>476.99120111000002</v>
      </c>
      <c r="E103" s="189">
        <v>359.62116307000002</v>
      </c>
      <c r="F103" s="211">
        <v>117.37003804</v>
      </c>
      <c r="G103" s="210">
        <v>6.7702141838000003</v>
      </c>
      <c r="H103" s="211">
        <v>6.0145297799999997E-2</v>
      </c>
      <c r="I103" s="210">
        <v>3.5002592347000001</v>
      </c>
      <c r="J103" s="211">
        <v>0.2224900118</v>
      </c>
      <c r="K103" s="189">
        <v>4.2848806352000004</v>
      </c>
      <c r="L103" s="210">
        <v>41.127502952999997</v>
      </c>
      <c r="M103" s="211">
        <v>9.1271243221000002</v>
      </c>
      <c r="N103" s="745" t="s">
        <v>2721</v>
      </c>
      <c r="O103" s="210">
        <v>14.924645742999999</v>
      </c>
      <c r="P103" s="211">
        <v>2.1124746230999998</v>
      </c>
      <c r="Q103" s="210">
        <v>0.93137511790000005</v>
      </c>
      <c r="R103" s="211">
        <v>0.2508965782</v>
      </c>
      <c r="S103" s="210">
        <v>3.5674608384000002</v>
      </c>
      <c r="T103" s="211">
        <v>0.50253336500000001</v>
      </c>
      <c r="U103" s="210">
        <v>0</v>
      </c>
      <c r="V103" s="211">
        <v>0</v>
      </c>
      <c r="W103" s="210">
        <v>0.1460632134</v>
      </c>
      <c r="X103" s="211">
        <v>2.5260128600000001E-2</v>
      </c>
      <c r="Y103" s="210">
        <v>247.44659661</v>
      </c>
      <c r="Z103" s="211">
        <v>75.273171988000001</v>
      </c>
      <c r="AA103" s="210">
        <v>0.99898626670000001</v>
      </c>
      <c r="AB103" s="211">
        <v>1.4381743339999999</v>
      </c>
      <c r="AC103" s="210">
        <v>5.0907757999999999E-3</v>
      </c>
      <c r="AD103" s="211">
        <v>2.3887575000000002E-3</v>
      </c>
      <c r="AE103" s="211">
        <v>4.54461242E-2</v>
      </c>
      <c r="AF103" s="189">
        <v>39.587096922000001</v>
      </c>
      <c r="AG103" s="212">
        <v>9.4313351784999995</v>
      </c>
      <c r="AH103" s="212">
        <v>13.443894740999999</v>
      </c>
      <c r="AI103" s="210">
        <v>1.1519120431000001</v>
      </c>
      <c r="AJ103" s="211">
        <v>0.61378112650000005</v>
      </c>
      <c r="AK103" s="211">
        <v>257</v>
      </c>
      <c r="AV103" s="37"/>
    </row>
    <row r="104" spans="1:48" x14ac:dyDescent="0.25">
      <c r="A104" s="213" t="s">
        <v>2722</v>
      </c>
      <c r="B104" s="208" t="s">
        <v>704</v>
      </c>
      <c r="C104" s="209">
        <v>32442</v>
      </c>
      <c r="D104" s="210">
        <v>533.21094887000004</v>
      </c>
      <c r="E104" s="189">
        <v>405.26190094999998</v>
      </c>
      <c r="F104" s="211">
        <v>127.94904792</v>
      </c>
      <c r="G104" s="210">
        <v>7.2124906672</v>
      </c>
      <c r="H104" s="211">
        <v>0.1212520855</v>
      </c>
      <c r="I104" s="210">
        <v>3.0854937052999998</v>
      </c>
      <c r="J104" s="211">
        <v>0.2408609109</v>
      </c>
      <c r="K104" s="189">
        <v>4.7090553122000003</v>
      </c>
      <c r="L104" s="210">
        <v>50.012841799</v>
      </c>
      <c r="M104" s="211">
        <v>9.4764580621000007</v>
      </c>
      <c r="N104" s="745" t="s">
        <v>2722</v>
      </c>
      <c r="O104" s="210">
        <v>18.687916013999999</v>
      </c>
      <c r="P104" s="211">
        <v>2.5768202161999998</v>
      </c>
      <c r="Q104" s="210">
        <v>0.93341029369999995</v>
      </c>
      <c r="R104" s="211">
        <v>0.2356683742</v>
      </c>
      <c r="S104" s="210">
        <v>2.8347241751999999</v>
      </c>
      <c r="T104" s="211">
        <v>0.34036995489999999</v>
      </c>
      <c r="U104" s="210">
        <v>0</v>
      </c>
      <c r="V104" s="211">
        <v>0</v>
      </c>
      <c r="W104" s="210">
        <v>0.10417881180000001</v>
      </c>
      <c r="X104" s="211">
        <v>1.5709371999999999E-2</v>
      </c>
      <c r="Y104" s="210">
        <v>278.36400802999998</v>
      </c>
      <c r="Z104" s="211">
        <v>80.348177672999995</v>
      </c>
      <c r="AA104" s="210">
        <v>1.6611725932000001</v>
      </c>
      <c r="AB104" s="211">
        <v>1.628994394</v>
      </c>
      <c r="AC104" s="210">
        <v>0</v>
      </c>
      <c r="AD104" s="211">
        <v>0</v>
      </c>
      <c r="AE104" s="211">
        <v>8.8377308700000004E-2</v>
      </c>
      <c r="AF104" s="189">
        <v>41.109868026000001</v>
      </c>
      <c r="AG104" s="212">
        <v>10.663913276000001</v>
      </c>
      <c r="AH104" s="212">
        <v>17.118034591000001</v>
      </c>
      <c r="AI104" s="210">
        <v>0.8277865485</v>
      </c>
      <c r="AJ104" s="211">
        <v>0.81336667979999999</v>
      </c>
      <c r="AK104" s="211">
        <v>258</v>
      </c>
      <c r="AV104" s="37"/>
    </row>
    <row r="105" spans="1:48" x14ac:dyDescent="0.25">
      <c r="A105" s="213" t="s">
        <v>2723</v>
      </c>
      <c r="B105" s="208" t="s">
        <v>705</v>
      </c>
      <c r="C105" s="209">
        <v>44803</v>
      </c>
      <c r="D105" s="210">
        <v>610.98979684999995</v>
      </c>
      <c r="E105" s="189">
        <v>471.26054105999998</v>
      </c>
      <c r="F105" s="211">
        <v>139.72925579</v>
      </c>
      <c r="G105" s="210">
        <v>10.024625576</v>
      </c>
      <c r="H105" s="211">
        <v>0.36693871760000002</v>
      </c>
      <c r="I105" s="210">
        <v>22.224852576</v>
      </c>
      <c r="J105" s="211">
        <v>1.1371979343</v>
      </c>
      <c r="K105" s="189">
        <v>10.152186113000001</v>
      </c>
      <c r="L105" s="210">
        <v>12.920070717</v>
      </c>
      <c r="M105" s="211">
        <v>2.3970005039000002</v>
      </c>
      <c r="N105" s="745" t="s">
        <v>2723</v>
      </c>
      <c r="O105" s="210">
        <v>6.3632465635999997</v>
      </c>
      <c r="P105" s="211">
        <v>0.9811551395</v>
      </c>
      <c r="Q105" s="210">
        <v>13.681004921</v>
      </c>
      <c r="R105" s="211">
        <v>1.580408979</v>
      </c>
      <c r="S105" s="210">
        <v>2.7105280459999999</v>
      </c>
      <c r="T105" s="211">
        <v>0.28201825809999997</v>
      </c>
      <c r="U105" s="210">
        <v>1.82907863E-2</v>
      </c>
      <c r="V105" s="211">
        <v>2.0664487E-3</v>
      </c>
      <c r="W105" s="210">
        <v>0.1553936937</v>
      </c>
      <c r="X105" s="211">
        <v>2.1963400000000001E-2</v>
      </c>
      <c r="Y105" s="210">
        <v>346.10818210000002</v>
      </c>
      <c r="Z105" s="211">
        <v>88.405245499000003</v>
      </c>
      <c r="AA105" s="210">
        <v>6.0994780031999998</v>
      </c>
      <c r="AB105" s="211">
        <v>3.6642739664000001</v>
      </c>
      <c r="AC105" s="210">
        <v>2.9255816999999998E-3</v>
      </c>
      <c r="AD105" s="211">
        <v>2.1218760000000001E-4</v>
      </c>
      <c r="AE105" s="211">
        <v>6.6960399000000004E-2</v>
      </c>
      <c r="AF105" s="189">
        <v>43.703937445000001</v>
      </c>
      <c r="AG105" s="212">
        <v>12.941042189999999</v>
      </c>
      <c r="AH105" s="212">
        <v>18.947067345000001</v>
      </c>
      <c r="AI105" s="210">
        <v>5.0257207414999998</v>
      </c>
      <c r="AJ105" s="211">
        <v>1.0058030196000001</v>
      </c>
      <c r="AK105" s="211">
        <v>263</v>
      </c>
      <c r="AV105" s="37"/>
    </row>
    <row r="106" spans="1:48" x14ac:dyDescent="0.25">
      <c r="A106" s="213" t="s">
        <v>2724</v>
      </c>
      <c r="B106" s="208" t="s">
        <v>706</v>
      </c>
      <c r="C106" s="209">
        <v>6223</v>
      </c>
      <c r="D106" s="210">
        <v>426.19806328999999</v>
      </c>
      <c r="E106" s="189">
        <v>321.73178141</v>
      </c>
      <c r="F106" s="211">
        <v>104.46628187</v>
      </c>
      <c r="G106" s="210">
        <v>6.5187461979999997</v>
      </c>
      <c r="H106" s="211">
        <v>9.3932712799999998E-2</v>
      </c>
      <c r="I106" s="210">
        <v>4.7095560173999997</v>
      </c>
      <c r="J106" s="211">
        <v>0.25316382999999998</v>
      </c>
      <c r="K106" s="189">
        <v>6.8598790713</v>
      </c>
      <c r="L106" s="210">
        <v>18.217001409000002</v>
      </c>
      <c r="M106" s="211">
        <v>3.6163402384999999</v>
      </c>
      <c r="N106" s="745" t="s">
        <v>2724</v>
      </c>
      <c r="O106" s="210">
        <v>33.171181896</v>
      </c>
      <c r="P106" s="211">
        <v>5.6931781276000004</v>
      </c>
      <c r="Q106" s="210">
        <v>1.5614299277000001</v>
      </c>
      <c r="R106" s="211">
        <v>0.51456707359999998</v>
      </c>
      <c r="S106" s="210">
        <v>3.0350468895999998</v>
      </c>
      <c r="T106" s="211">
        <v>0.3647778284</v>
      </c>
      <c r="U106" s="210">
        <v>0</v>
      </c>
      <c r="V106" s="211">
        <v>0</v>
      </c>
      <c r="W106" s="210">
        <v>4.43524088E-2</v>
      </c>
      <c r="X106" s="211">
        <v>6.1755615999999998E-3</v>
      </c>
      <c r="Y106" s="210">
        <v>215.99240567999999</v>
      </c>
      <c r="Z106" s="211">
        <v>63.614750639999997</v>
      </c>
      <c r="AA106" s="210">
        <v>2.2314352502000001</v>
      </c>
      <c r="AB106" s="211">
        <v>1.3159821204</v>
      </c>
      <c r="AC106" s="210">
        <v>2.1075256300000001E-2</v>
      </c>
      <c r="AD106" s="211">
        <v>9.8891997000000002E-3</v>
      </c>
      <c r="AE106" s="211">
        <v>0.16633396610000001</v>
      </c>
      <c r="AF106" s="189">
        <v>27.439536349000001</v>
      </c>
      <c r="AG106" s="212">
        <v>8.8225578846000001</v>
      </c>
      <c r="AH106" s="212">
        <v>18.978827254999999</v>
      </c>
      <c r="AI106" s="210">
        <v>2.2021346851999999</v>
      </c>
      <c r="AJ106" s="211">
        <v>0.7438058072</v>
      </c>
      <c r="AK106" s="211">
        <v>261</v>
      </c>
      <c r="AV106" s="37"/>
    </row>
    <row r="107" spans="1:48" x14ac:dyDescent="0.25">
      <c r="A107" s="213" t="s">
        <v>2725</v>
      </c>
      <c r="B107" s="208" t="s">
        <v>707</v>
      </c>
      <c r="C107" s="209">
        <v>15551</v>
      </c>
      <c r="D107" s="210">
        <v>402.47048941000003</v>
      </c>
      <c r="E107" s="189">
        <v>303.50818121999998</v>
      </c>
      <c r="F107" s="211">
        <v>98.962308187999994</v>
      </c>
      <c r="G107" s="210">
        <v>8.0223573826999992</v>
      </c>
      <c r="H107" s="211">
        <v>0.11326338950000001</v>
      </c>
      <c r="I107" s="210">
        <v>8.0816827008000001</v>
      </c>
      <c r="J107" s="211">
        <v>0.30908899429999998</v>
      </c>
      <c r="K107" s="189">
        <v>8.5300910602000002</v>
      </c>
      <c r="L107" s="210">
        <v>19.158069092000002</v>
      </c>
      <c r="M107" s="211">
        <v>3.5893946457000001</v>
      </c>
      <c r="N107" s="745" t="s">
        <v>2725</v>
      </c>
      <c r="O107" s="210">
        <v>19.029915564</v>
      </c>
      <c r="P107" s="211">
        <v>3.1146831332999998</v>
      </c>
      <c r="Q107" s="210">
        <v>0.80546724560000005</v>
      </c>
      <c r="R107" s="211">
        <v>0.37312783620000001</v>
      </c>
      <c r="S107" s="210">
        <v>2.0742946991000002</v>
      </c>
      <c r="T107" s="211">
        <v>0.29506242799999999</v>
      </c>
      <c r="U107" s="210">
        <v>0</v>
      </c>
      <c r="V107" s="211">
        <v>0</v>
      </c>
      <c r="W107" s="210">
        <v>8.0638561600000006E-2</v>
      </c>
      <c r="X107" s="211">
        <v>1.24826986E-2</v>
      </c>
      <c r="Y107" s="210">
        <v>207.61067133</v>
      </c>
      <c r="Z107" s="211">
        <v>61.667013003999998</v>
      </c>
      <c r="AA107" s="210">
        <v>2.8922858459</v>
      </c>
      <c r="AB107" s="211">
        <v>1.8009506093000001</v>
      </c>
      <c r="AC107" s="210">
        <v>5.3016280999999997E-3</v>
      </c>
      <c r="AD107" s="211">
        <v>1.1811135000000001E-3</v>
      </c>
      <c r="AE107" s="211">
        <v>0.1151172934</v>
      </c>
      <c r="AF107" s="189">
        <v>26.310392670999999</v>
      </c>
      <c r="AG107" s="212">
        <v>8.3837159101999994</v>
      </c>
      <c r="AH107" s="212">
        <v>18.218499989000001</v>
      </c>
      <c r="AI107" s="210">
        <v>1.1003741941</v>
      </c>
      <c r="AJ107" s="211">
        <v>0.77536639220000003</v>
      </c>
      <c r="AK107" s="211">
        <v>265</v>
      </c>
      <c r="AV107" s="37"/>
    </row>
    <row r="108" spans="1:48" x14ac:dyDescent="0.25">
      <c r="A108" s="213" t="s">
        <v>2726</v>
      </c>
      <c r="B108" s="208" t="s">
        <v>708</v>
      </c>
      <c r="C108" s="209">
        <v>47401</v>
      </c>
      <c r="D108" s="210">
        <v>309.16207875999999</v>
      </c>
      <c r="E108" s="189">
        <v>226.15723201</v>
      </c>
      <c r="F108" s="211">
        <v>83.004846752999995</v>
      </c>
      <c r="G108" s="210">
        <v>6.7942282943999999</v>
      </c>
      <c r="H108" s="211">
        <v>0.18886921709999999</v>
      </c>
      <c r="I108" s="210">
        <v>3.9674759357</v>
      </c>
      <c r="J108" s="211">
        <v>0.1915392148</v>
      </c>
      <c r="K108" s="189">
        <v>5.5630881709000004</v>
      </c>
      <c r="L108" s="210">
        <v>6.8981962573000004</v>
      </c>
      <c r="M108" s="211">
        <v>1.0741678386</v>
      </c>
      <c r="N108" s="745" t="s">
        <v>2726</v>
      </c>
      <c r="O108" s="210">
        <v>3.3054909014999998</v>
      </c>
      <c r="P108" s="211">
        <v>0.6841190814</v>
      </c>
      <c r="Q108" s="210">
        <v>0.44791338079999998</v>
      </c>
      <c r="R108" s="211">
        <v>0.2353897925</v>
      </c>
      <c r="S108" s="210">
        <v>1.9900008911</v>
      </c>
      <c r="T108" s="211">
        <v>0.46140704970000002</v>
      </c>
      <c r="U108" s="210">
        <v>0</v>
      </c>
      <c r="V108" s="211">
        <v>0</v>
      </c>
      <c r="W108" s="210">
        <v>0.4747576986</v>
      </c>
      <c r="X108" s="211">
        <v>6.8872194999999997E-2</v>
      </c>
      <c r="Y108" s="210">
        <v>174.72975944000001</v>
      </c>
      <c r="Z108" s="211">
        <v>54.392594072999998</v>
      </c>
      <c r="AA108" s="210">
        <v>2.0042775179999999</v>
      </c>
      <c r="AB108" s="211">
        <v>2.9512218698999999</v>
      </c>
      <c r="AC108" s="210">
        <v>7.7081920000000002E-4</v>
      </c>
      <c r="AD108" s="211">
        <v>3.6169300000000001E-4</v>
      </c>
      <c r="AE108" s="211">
        <v>3.3936358700000002E-2</v>
      </c>
      <c r="AF108" s="189">
        <v>21.259151355</v>
      </c>
      <c r="AG108" s="212">
        <v>6.5017330949999996</v>
      </c>
      <c r="AH108" s="212">
        <v>14.081365103</v>
      </c>
      <c r="AI108" s="210">
        <v>0.33399674540000002</v>
      </c>
      <c r="AJ108" s="211">
        <v>0.52739476919999995</v>
      </c>
      <c r="AK108" s="211">
        <v>266</v>
      </c>
      <c r="AV108" s="37"/>
    </row>
    <row r="109" spans="1:48" x14ac:dyDescent="0.25">
      <c r="A109" s="213" t="s">
        <v>2727</v>
      </c>
      <c r="B109" s="208" t="s">
        <v>709</v>
      </c>
      <c r="C109" s="209">
        <v>84820</v>
      </c>
      <c r="D109" s="210">
        <v>384.02334840999998</v>
      </c>
      <c r="E109" s="189">
        <v>285.19937346</v>
      </c>
      <c r="F109" s="211">
        <v>98.823974952</v>
      </c>
      <c r="G109" s="210">
        <v>4.7295488001999999</v>
      </c>
      <c r="H109" s="211">
        <v>8.4736389100000004E-2</v>
      </c>
      <c r="I109" s="210">
        <v>3.9193349039999998</v>
      </c>
      <c r="J109" s="211">
        <v>0.21151552800000001</v>
      </c>
      <c r="K109" s="189">
        <v>5.5705658260000002</v>
      </c>
      <c r="L109" s="210">
        <v>9.1358846092999997</v>
      </c>
      <c r="M109" s="211">
        <v>2.0869539483000001</v>
      </c>
      <c r="N109" s="745" t="s">
        <v>2727</v>
      </c>
      <c r="O109" s="210">
        <v>22.591363363999999</v>
      </c>
      <c r="P109" s="211">
        <v>4.2336207711</v>
      </c>
      <c r="Q109" s="210">
        <v>2.4769963170999998</v>
      </c>
      <c r="R109" s="211">
        <v>0.79448307799999995</v>
      </c>
      <c r="S109" s="210">
        <v>1.698075096</v>
      </c>
      <c r="T109" s="211">
        <v>0.21431924469999999</v>
      </c>
      <c r="U109" s="210">
        <v>0</v>
      </c>
      <c r="V109" s="211">
        <v>0</v>
      </c>
      <c r="W109" s="210">
        <v>0.1504377153</v>
      </c>
      <c r="X109" s="211">
        <v>2.9985259199999999E-2</v>
      </c>
      <c r="Y109" s="210">
        <v>207.20857842000001</v>
      </c>
      <c r="Z109" s="211">
        <v>61.983774560999997</v>
      </c>
      <c r="AA109" s="210">
        <v>2.1660221952000001</v>
      </c>
      <c r="AB109" s="211">
        <v>1.0673607289</v>
      </c>
      <c r="AC109" s="210">
        <v>1.435888E-4</v>
      </c>
      <c r="AD109" s="211">
        <v>6.7376400000000001E-5</v>
      </c>
      <c r="AE109" s="211">
        <v>0.1153740467</v>
      </c>
      <c r="AF109" s="189">
        <v>25.292516157000001</v>
      </c>
      <c r="AG109" s="212">
        <v>8.6002188633000003</v>
      </c>
      <c r="AH109" s="212">
        <v>18.056167371000001</v>
      </c>
      <c r="AI109" s="210">
        <v>0.76103713380000004</v>
      </c>
      <c r="AJ109" s="211">
        <v>0.84426711759999995</v>
      </c>
      <c r="AK109" s="211">
        <v>269</v>
      </c>
      <c r="AV109" s="37"/>
    </row>
    <row r="110" spans="1:48" x14ac:dyDescent="0.25">
      <c r="A110" s="213" t="s">
        <v>2728</v>
      </c>
      <c r="B110" s="208" t="s">
        <v>710</v>
      </c>
      <c r="C110" s="209">
        <v>11504</v>
      </c>
      <c r="D110" s="210">
        <v>362.78422963000003</v>
      </c>
      <c r="E110" s="189">
        <v>270.41022579999998</v>
      </c>
      <c r="F110" s="211">
        <v>92.374003830999996</v>
      </c>
      <c r="G110" s="210">
        <v>6.9567756451999996</v>
      </c>
      <c r="H110" s="211">
        <v>0.1238436041</v>
      </c>
      <c r="I110" s="210">
        <v>8.3094783882000005</v>
      </c>
      <c r="J110" s="211">
        <v>0.30904035000000002</v>
      </c>
      <c r="K110" s="189">
        <v>7.3050367827000002</v>
      </c>
      <c r="L110" s="210">
        <v>19.670361370999998</v>
      </c>
      <c r="M110" s="211">
        <v>4.4925048846999998</v>
      </c>
      <c r="N110" s="745" t="s">
        <v>2728</v>
      </c>
      <c r="O110" s="210">
        <v>5.9513113507000002</v>
      </c>
      <c r="P110" s="211">
        <v>1.4350868080000001</v>
      </c>
      <c r="Q110" s="210">
        <v>0.6926456111</v>
      </c>
      <c r="R110" s="211">
        <v>0.36848041120000002</v>
      </c>
      <c r="S110" s="210">
        <v>4.1632836232999999</v>
      </c>
      <c r="T110" s="211">
        <v>0.32967253219999998</v>
      </c>
      <c r="U110" s="210">
        <v>0</v>
      </c>
      <c r="V110" s="211">
        <v>0</v>
      </c>
      <c r="W110" s="210">
        <v>6.7126927200000006E-2</v>
      </c>
      <c r="X110" s="211">
        <v>1.14156989E-2</v>
      </c>
      <c r="Y110" s="210">
        <v>192.45757531000001</v>
      </c>
      <c r="Z110" s="211">
        <v>58.996094831999997</v>
      </c>
      <c r="AA110" s="210">
        <v>2.5385407223000001</v>
      </c>
      <c r="AB110" s="211">
        <v>1.5231802094</v>
      </c>
      <c r="AC110" s="210">
        <v>0</v>
      </c>
      <c r="AD110" s="211">
        <v>0</v>
      </c>
      <c r="AE110" s="211">
        <v>5.1413906600000003E-2</v>
      </c>
      <c r="AF110" s="189">
        <v>21.472014338000001</v>
      </c>
      <c r="AG110" s="212">
        <v>7.1617196977999997</v>
      </c>
      <c r="AH110" s="212">
        <v>16.953036520000001</v>
      </c>
      <c r="AI110" s="210">
        <v>0.65550667389999995</v>
      </c>
      <c r="AJ110" s="211">
        <v>0.78908342809999998</v>
      </c>
      <c r="AK110" s="211">
        <v>264</v>
      </c>
      <c r="AV110" s="37"/>
    </row>
    <row r="111" spans="1:48" x14ac:dyDescent="0.25">
      <c r="A111" s="213" t="s">
        <v>2729</v>
      </c>
      <c r="B111" s="208" t="s">
        <v>711</v>
      </c>
      <c r="C111" s="209">
        <v>7719</v>
      </c>
      <c r="D111" s="210">
        <v>308.27018491000001</v>
      </c>
      <c r="E111" s="189">
        <v>234.72664889000001</v>
      </c>
      <c r="F111" s="211">
        <v>73.543536025999998</v>
      </c>
      <c r="G111" s="210">
        <v>8.8874990057000005</v>
      </c>
      <c r="H111" s="211">
        <v>6.7150767200000003E-2</v>
      </c>
      <c r="I111" s="210">
        <v>3.1649740897999998</v>
      </c>
      <c r="J111" s="211">
        <v>0.22606251029999999</v>
      </c>
      <c r="K111" s="189">
        <v>4.4572149597999999</v>
      </c>
      <c r="L111" s="210">
        <v>28.314816734000001</v>
      </c>
      <c r="M111" s="211">
        <v>3.9879941868</v>
      </c>
      <c r="N111" s="745" t="s">
        <v>2729</v>
      </c>
      <c r="O111" s="210">
        <v>12.260014862</v>
      </c>
      <c r="P111" s="211">
        <v>2.2466493509999999</v>
      </c>
      <c r="Q111" s="210">
        <v>1.0875570320000001</v>
      </c>
      <c r="R111" s="211">
        <v>0.31494988759999998</v>
      </c>
      <c r="S111" s="210">
        <v>3.0517856720999998</v>
      </c>
      <c r="T111" s="211">
        <v>0.44219223819999998</v>
      </c>
      <c r="U111" s="210">
        <v>0</v>
      </c>
      <c r="V111" s="211">
        <v>0</v>
      </c>
      <c r="W111" s="210">
        <v>2.1444364600000002E-2</v>
      </c>
      <c r="X111" s="211">
        <v>3.3377548999999999E-3</v>
      </c>
      <c r="Y111" s="210">
        <v>147.25273096999999</v>
      </c>
      <c r="Z111" s="211">
        <v>46.305804477000002</v>
      </c>
      <c r="AA111" s="210">
        <v>1.1126712910000001</v>
      </c>
      <c r="AB111" s="211">
        <v>2.1027543971</v>
      </c>
      <c r="AC111" s="210">
        <v>0</v>
      </c>
      <c r="AD111" s="211">
        <v>0</v>
      </c>
      <c r="AE111" s="211">
        <v>1.8628430000000001E-2</v>
      </c>
      <c r="AF111" s="189">
        <v>28.799686637000001</v>
      </c>
      <c r="AG111" s="212">
        <v>4.9658292258000003</v>
      </c>
      <c r="AH111" s="212">
        <v>8.1128405458999993</v>
      </c>
      <c r="AI111" s="210">
        <v>0.71735555689999997</v>
      </c>
      <c r="AJ111" s="211">
        <v>0.34823996829999998</v>
      </c>
      <c r="AK111" s="211">
        <v>244</v>
      </c>
      <c r="AV111" s="37"/>
    </row>
    <row r="112" spans="1:48" x14ac:dyDescent="0.25">
      <c r="A112" s="213" t="s">
        <v>2730</v>
      </c>
      <c r="B112" s="208" t="s">
        <v>712</v>
      </c>
      <c r="C112" s="209">
        <v>12242</v>
      </c>
      <c r="D112" s="210">
        <v>386.44839854000003</v>
      </c>
      <c r="E112" s="189">
        <v>289.70950849000002</v>
      </c>
      <c r="F112" s="211">
        <v>96.738890058999999</v>
      </c>
      <c r="G112" s="210">
        <v>8.8174787520999995</v>
      </c>
      <c r="H112" s="211">
        <v>0.11357501320000001</v>
      </c>
      <c r="I112" s="210">
        <v>6.277023625</v>
      </c>
      <c r="J112" s="211">
        <v>0.32565929809999999</v>
      </c>
      <c r="K112" s="189">
        <v>8.5888946479000001</v>
      </c>
      <c r="L112" s="210">
        <v>31.145008102999999</v>
      </c>
      <c r="M112" s="211">
        <v>6.5950114392000003</v>
      </c>
      <c r="N112" s="745" t="s">
        <v>2730</v>
      </c>
      <c r="O112" s="210">
        <v>11.775721753999999</v>
      </c>
      <c r="P112" s="211">
        <v>2.5982401307999998</v>
      </c>
      <c r="Q112" s="210">
        <v>1.0886166344999999</v>
      </c>
      <c r="R112" s="211">
        <v>0.4218161117</v>
      </c>
      <c r="S112" s="210">
        <v>3.1132241144999999</v>
      </c>
      <c r="T112" s="211">
        <v>0.33765338080000001</v>
      </c>
      <c r="U112" s="210">
        <v>0</v>
      </c>
      <c r="V112" s="211">
        <v>0</v>
      </c>
      <c r="W112" s="210">
        <v>4.1233972299999998E-2</v>
      </c>
      <c r="X112" s="211">
        <v>7.0340493000000002E-3</v>
      </c>
      <c r="Y112" s="210">
        <v>190.24719515000001</v>
      </c>
      <c r="Z112" s="211">
        <v>57.953345964999997</v>
      </c>
      <c r="AA112" s="210">
        <v>2.262902875</v>
      </c>
      <c r="AB112" s="211">
        <v>2.0100967868000001</v>
      </c>
      <c r="AC112" s="210">
        <v>0</v>
      </c>
      <c r="AD112" s="211">
        <v>0</v>
      </c>
      <c r="AE112" s="211">
        <v>5.4184369000000003E-2</v>
      </c>
      <c r="AF112" s="189">
        <v>26.541873721000002</v>
      </c>
      <c r="AG112" s="212">
        <v>7.5044170365999996</v>
      </c>
      <c r="AH112" s="212">
        <v>16.265736959000002</v>
      </c>
      <c r="AI112" s="210">
        <v>1.6502627330999999</v>
      </c>
      <c r="AJ112" s="211">
        <v>0.71219192279999999</v>
      </c>
      <c r="AK112" s="211">
        <v>264</v>
      </c>
      <c r="AV112" s="37"/>
    </row>
    <row r="113" spans="1:48" x14ac:dyDescent="0.25">
      <c r="A113" s="213" t="s">
        <v>2731</v>
      </c>
      <c r="B113" s="208" t="s">
        <v>713</v>
      </c>
      <c r="C113" s="209">
        <v>6049</v>
      </c>
      <c r="D113" s="210">
        <v>425.11185152000002</v>
      </c>
      <c r="E113" s="189">
        <v>323.73473890000002</v>
      </c>
      <c r="F113" s="211">
        <v>101.37711262000001</v>
      </c>
      <c r="G113" s="210">
        <v>7.8887389152000003</v>
      </c>
      <c r="H113" s="211">
        <v>0.28468892940000001</v>
      </c>
      <c r="I113" s="210">
        <v>17.306131412999999</v>
      </c>
      <c r="J113" s="211">
        <v>0.89108998829999997</v>
      </c>
      <c r="K113" s="189">
        <v>11.682886925</v>
      </c>
      <c r="L113" s="210">
        <v>6.9317131928000002</v>
      </c>
      <c r="M113" s="211">
        <v>1.1703680946999999</v>
      </c>
      <c r="N113" s="745" t="s">
        <v>2731</v>
      </c>
      <c r="O113" s="210">
        <v>3.3450941088000001</v>
      </c>
      <c r="P113" s="211">
        <v>0.59854624089999997</v>
      </c>
      <c r="Q113" s="210">
        <v>10.621598880000001</v>
      </c>
      <c r="R113" s="211">
        <v>1.6471118552999999</v>
      </c>
      <c r="S113" s="210">
        <v>3.4172257616000001</v>
      </c>
      <c r="T113" s="211">
        <v>0.44217597780000001</v>
      </c>
      <c r="U113" s="210">
        <v>0</v>
      </c>
      <c r="V113" s="211">
        <v>0</v>
      </c>
      <c r="W113" s="210">
        <v>0.1122299041</v>
      </c>
      <c r="X113" s="211">
        <v>1.5744483399999998E-2</v>
      </c>
      <c r="Y113" s="210">
        <v>233.28768837000001</v>
      </c>
      <c r="Z113" s="211">
        <v>63.757166486000003</v>
      </c>
      <c r="AA113" s="210">
        <v>4.0324396449000002</v>
      </c>
      <c r="AB113" s="211">
        <v>2.759201199</v>
      </c>
      <c r="AC113" s="210">
        <v>0</v>
      </c>
      <c r="AD113" s="211">
        <v>0</v>
      </c>
      <c r="AE113" s="211">
        <v>5.2854957199999997E-2</v>
      </c>
      <c r="AF113" s="189">
        <v>28.008883142999998</v>
      </c>
      <c r="AG113" s="212">
        <v>8.4983283899999993</v>
      </c>
      <c r="AH113" s="212">
        <v>16.443604441000002</v>
      </c>
      <c r="AI113" s="210">
        <v>1.2145740908</v>
      </c>
      <c r="AJ113" s="211">
        <v>0.70176613320000003</v>
      </c>
      <c r="AK113" s="211">
        <v>262</v>
      </c>
      <c r="AV113" s="37"/>
    </row>
    <row r="114" spans="1:48" x14ac:dyDescent="0.25">
      <c r="A114" s="213" t="s">
        <v>2732</v>
      </c>
      <c r="B114" s="208" t="s">
        <v>714</v>
      </c>
      <c r="C114" s="209">
        <v>63957</v>
      </c>
      <c r="D114" s="210">
        <v>1622.4870564</v>
      </c>
      <c r="E114" s="189">
        <v>1313.1901479000001</v>
      </c>
      <c r="F114" s="211">
        <v>309.29690848000001</v>
      </c>
      <c r="G114" s="210">
        <v>26.115051920999999</v>
      </c>
      <c r="H114" s="211">
        <v>0.55645915160000003</v>
      </c>
      <c r="I114" s="210">
        <v>23.990660882</v>
      </c>
      <c r="J114" s="211">
        <v>1.9934073897</v>
      </c>
      <c r="K114" s="189">
        <v>19.367139313999999</v>
      </c>
      <c r="L114" s="210">
        <v>76.192944424999993</v>
      </c>
      <c r="M114" s="211">
        <v>13.096292780000001</v>
      </c>
      <c r="N114" s="745" t="s">
        <v>2732</v>
      </c>
      <c r="O114" s="210">
        <v>121.67448933</v>
      </c>
      <c r="P114" s="211">
        <v>17.298700031999999</v>
      </c>
      <c r="Q114" s="210">
        <v>3.996075566</v>
      </c>
      <c r="R114" s="211">
        <v>1.6302487272999999</v>
      </c>
      <c r="S114" s="210">
        <v>4.6737363671000001</v>
      </c>
      <c r="T114" s="211">
        <v>0.53710906999999997</v>
      </c>
      <c r="U114" s="210">
        <v>0</v>
      </c>
      <c r="V114" s="211">
        <v>0</v>
      </c>
      <c r="W114" s="210">
        <v>0.179574446</v>
      </c>
      <c r="X114" s="211">
        <v>2.6043211E-2</v>
      </c>
      <c r="Y114" s="210">
        <v>615.78701547000003</v>
      </c>
      <c r="Z114" s="211">
        <v>153.65158951999999</v>
      </c>
      <c r="AA114" s="210">
        <v>64.937290646999998</v>
      </c>
      <c r="AB114" s="211">
        <v>10.931573279</v>
      </c>
      <c r="AC114" s="210">
        <v>5.4516231200000001E-2</v>
      </c>
      <c r="AD114" s="211">
        <v>1.3288543E-2</v>
      </c>
      <c r="AE114" s="211">
        <v>0.32308830230000002</v>
      </c>
      <c r="AF114" s="189">
        <v>100.84975598</v>
      </c>
      <c r="AG114" s="212">
        <v>24.005596327999999</v>
      </c>
      <c r="AH114" s="212">
        <v>39.572444341000001</v>
      </c>
      <c r="AI114" s="210">
        <v>275.11552720999998</v>
      </c>
      <c r="AJ114" s="211">
        <v>25.917437915000001</v>
      </c>
      <c r="AK114" s="211">
        <v>262</v>
      </c>
      <c r="AV114" s="37"/>
    </row>
    <row r="115" spans="1:48" x14ac:dyDescent="0.25">
      <c r="A115" s="213" t="s">
        <v>2733</v>
      </c>
      <c r="B115" s="208" t="s">
        <v>715</v>
      </c>
      <c r="C115" s="209">
        <v>24462</v>
      </c>
      <c r="D115" s="210">
        <v>1210.7592010999999</v>
      </c>
      <c r="E115" s="189">
        <v>950.71126746000004</v>
      </c>
      <c r="F115" s="211">
        <v>260.04793366000001</v>
      </c>
      <c r="G115" s="210">
        <v>15.099306801000001</v>
      </c>
      <c r="H115" s="211">
        <v>0.43584909090000001</v>
      </c>
      <c r="I115" s="210">
        <v>11.634707686</v>
      </c>
      <c r="J115" s="211">
        <v>1.3858047394999999</v>
      </c>
      <c r="K115" s="189">
        <v>13.043052234999999</v>
      </c>
      <c r="L115" s="210">
        <v>52.797299797000001</v>
      </c>
      <c r="M115" s="211">
        <v>9.3344070257999991</v>
      </c>
      <c r="N115" s="745" t="s">
        <v>2733</v>
      </c>
      <c r="O115" s="210">
        <v>97.160597172999999</v>
      </c>
      <c r="P115" s="211">
        <v>13.955734851000001</v>
      </c>
      <c r="Q115" s="210">
        <v>3.6657894147999999</v>
      </c>
      <c r="R115" s="211">
        <v>1.5094466138</v>
      </c>
      <c r="S115" s="210">
        <v>4.0758760876000002</v>
      </c>
      <c r="T115" s="211">
        <v>0.49130866670000001</v>
      </c>
      <c r="U115" s="210">
        <v>0</v>
      </c>
      <c r="V115" s="211">
        <v>0</v>
      </c>
      <c r="W115" s="210">
        <v>0.46082831210000003</v>
      </c>
      <c r="X115" s="211">
        <v>5.4570853199999998E-2</v>
      </c>
      <c r="Y115" s="210">
        <v>460.84448288999999</v>
      </c>
      <c r="Z115" s="211">
        <v>129.81206961000001</v>
      </c>
      <c r="AA115" s="210">
        <v>45.133693366999999</v>
      </c>
      <c r="AB115" s="211">
        <v>7.8077396008999997</v>
      </c>
      <c r="AC115" s="210">
        <v>1.6491641099999999E-2</v>
      </c>
      <c r="AD115" s="211">
        <v>3.1399815000000002E-3</v>
      </c>
      <c r="AE115" s="211">
        <v>0.31659762219999998</v>
      </c>
      <c r="AF115" s="189">
        <v>74.201049652999998</v>
      </c>
      <c r="AG115" s="212">
        <v>21.137052646000001</v>
      </c>
      <c r="AH115" s="212">
        <v>33.613728987000002</v>
      </c>
      <c r="AI115" s="210">
        <v>183.83394207000001</v>
      </c>
      <c r="AJ115" s="211">
        <v>28.934633695999999</v>
      </c>
      <c r="AK115" s="211">
        <v>253</v>
      </c>
      <c r="AV115" s="37"/>
    </row>
    <row r="116" spans="1:48" x14ac:dyDescent="0.25">
      <c r="A116" s="213" t="s">
        <v>2734</v>
      </c>
      <c r="B116" s="208" t="s">
        <v>716</v>
      </c>
      <c r="C116" s="209">
        <v>2105</v>
      </c>
      <c r="D116" s="210">
        <v>817.07639572000005</v>
      </c>
      <c r="E116" s="189">
        <v>638.90075924999996</v>
      </c>
      <c r="F116" s="211">
        <v>178.17563647</v>
      </c>
      <c r="G116" s="210">
        <v>22.319237475000001</v>
      </c>
      <c r="H116" s="211">
        <v>0.51892231119999999</v>
      </c>
      <c r="I116" s="210">
        <v>10.855708684</v>
      </c>
      <c r="J116" s="211">
        <v>1.3967870323</v>
      </c>
      <c r="K116" s="189">
        <v>19.931537374000001</v>
      </c>
      <c r="L116" s="210">
        <v>23.132400260000001</v>
      </c>
      <c r="M116" s="211">
        <v>3.9887279875999999</v>
      </c>
      <c r="N116" s="745" t="s">
        <v>2734</v>
      </c>
      <c r="O116" s="210">
        <v>44.447701780000003</v>
      </c>
      <c r="P116" s="211">
        <v>7.018412885</v>
      </c>
      <c r="Q116" s="210">
        <v>5.3668156366000002</v>
      </c>
      <c r="R116" s="211">
        <v>1.5725567477</v>
      </c>
      <c r="S116" s="210">
        <v>3.0411384651</v>
      </c>
      <c r="T116" s="211">
        <v>0.29600743750000003</v>
      </c>
      <c r="U116" s="210">
        <v>0</v>
      </c>
      <c r="V116" s="211">
        <v>0</v>
      </c>
      <c r="W116" s="210">
        <v>4.0553078399999998E-2</v>
      </c>
      <c r="X116" s="211">
        <v>6.2999477E-3</v>
      </c>
      <c r="Y116" s="210">
        <v>295.94426919</v>
      </c>
      <c r="Z116" s="211">
        <v>91.615774575000003</v>
      </c>
      <c r="AA116" s="210">
        <v>44.798620925000002</v>
      </c>
      <c r="AB116" s="211">
        <v>7.9985526408999998</v>
      </c>
      <c r="AC116" s="210">
        <v>0</v>
      </c>
      <c r="AD116" s="211">
        <v>0</v>
      </c>
      <c r="AE116" s="211">
        <v>0.27778743230000003</v>
      </c>
      <c r="AF116" s="189">
        <v>44.411053746999997</v>
      </c>
      <c r="AG116" s="212">
        <v>15.274736458</v>
      </c>
      <c r="AH116" s="212">
        <v>31.105330746</v>
      </c>
      <c r="AI116" s="210">
        <v>131.03404442999999</v>
      </c>
      <c r="AJ116" s="211">
        <v>10.683418473</v>
      </c>
      <c r="AK116" s="211">
        <v>221</v>
      </c>
      <c r="AV116" s="37"/>
    </row>
    <row r="117" spans="1:48" x14ac:dyDescent="0.25">
      <c r="A117" s="213" t="s">
        <v>2735</v>
      </c>
      <c r="B117" s="208" t="s">
        <v>717</v>
      </c>
      <c r="C117" s="209">
        <v>1676</v>
      </c>
      <c r="D117" s="210">
        <v>1737.4973617999999</v>
      </c>
      <c r="E117" s="189">
        <v>1390.6073578999999</v>
      </c>
      <c r="F117" s="211">
        <v>346.89000392999998</v>
      </c>
      <c r="G117" s="210">
        <v>9.0398631080000005</v>
      </c>
      <c r="H117" s="211">
        <v>0.1302313115</v>
      </c>
      <c r="I117" s="210">
        <v>2.7758151532999999</v>
      </c>
      <c r="J117" s="211">
        <v>0.38326698749999999</v>
      </c>
      <c r="K117" s="189">
        <v>6.7549855012000002</v>
      </c>
      <c r="L117" s="210">
        <v>145.91835363999999</v>
      </c>
      <c r="M117" s="211">
        <v>20.635344135</v>
      </c>
      <c r="N117" s="745" t="s">
        <v>2735</v>
      </c>
      <c r="O117" s="210">
        <v>145.61972075</v>
      </c>
      <c r="P117" s="211">
        <v>20.714639066</v>
      </c>
      <c r="Q117" s="210">
        <v>33.456352570999996</v>
      </c>
      <c r="R117" s="211">
        <v>6.492203043</v>
      </c>
      <c r="S117" s="210">
        <v>15.200958411</v>
      </c>
      <c r="T117" s="211">
        <v>1.7513581778</v>
      </c>
      <c r="U117" s="210">
        <v>0</v>
      </c>
      <c r="V117" s="211">
        <v>0</v>
      </c>
      <c r="W117" s="210">
        <v>9.3339668616000004</v>
      </c>
      <c r="X117" s="211">
        <v>0.93847303699999995</v>
      </c>
      <c r="Y117" s="210">
        <v>836.80766845000005</v>
      </c>
      <c r="Z117" s="211">
        <v>199.1625051</v>
      </c>
      <c r="AA117" s="210">
        <v>2.2837167863999999</v>
      </c>
      <c r="AB117" s="211">
        <v>2.5243808209999998</v>
      </c>
      <c r="AC117" s="210">
        <v>0.2421617542</v>
      </c>
      <c r="AD117" s="211">
        <v>1.49497017E-2</v>
      </c>
      <c r="AE117" s="211">
        <v>1.0372415949</v>
      </c>
      <c r="AF117" s="189">
        <v>154.76486790999999</v>
      </c>
      <c r="AG117" s="212">
        <v>29.330479814</v>
      </c>
      <c r="AH117" s="212">
        <v>47.087440221999998</v>
      </c>
      <c r="AI117" s="210">
        <v>42.754069598999997</v>
      </c>
      <c r="AJ117" s="211">
        <v>2.3423483311000002</v>
      </c>
      <c r="AK117" s="211">
        <v>172</v>
      </c>
      <c r="AV117" s="37"/>
    </row>
    <row r="118" spans="1:48" x14ac:dyDescent="0.25">
      <c r="A118" s="213" t="s">
        <v>2736</v>
      </c>
      <c r="B118" s="208" t="s">
        <v>718</v>
      </c>
      <c r="C118" s="209">
        <v>17452</v>
      </c>
      <c r="D118" s="210">
        <v>952.37822132999997</v>
      </c>
      <c r="E118" s="189">
        <v>754.74132297000006</v>
      </c>
      <c r="F118" s="211">
        <v>197.63689836</v>
      </c>
      <c r="G118" s="210">
        <v>13.064172504</v>
      </c>
      <c r="H118" s="211">
        <v>0.39978080300000002</v>
      </c>
      <c r="I118" s="210">
        <v>10.549943153999999</v>
      </c>
      <c r="J118" s="211">
        <v>0.57867828560000001</v>
      </c>
      <c r="K118" s="189">
        <v>9.0524697243999999</v>
      </c>
      <c r="L118" s="210">
        <v>61.517598010999997</v>
      </c>
      <c r="M118" s="211">
        <v>9.7361907016</v>
      </c>
      <c r="N118" s="745" t="s">
        <v>2736</v>
      </c>
      <c r="O118" s="210">
        <v>81.314632489000005</v>
      </c>
      <c r="P118" s="211">
        <v>13.263976855999999</v>
      </c>
      <c r="Q118" s="210">
        <v>3.2154612300999998</v>
      </c>
      <c r="R118" s="211">
        <v>0.73194168289999995</v>
      </c>
      <c r="S118" s="210">
        <v>3.0923568264000001</v>
      </c>
      <c r="T118" s="211">
        <v>0.252209768</v>
      </c>
      <c r="U118" s="210">
        <v>0.10477035530000001</v>
      </c>
      <c r="V118" s="211">
        <v>1.3268371500000001E-2</v>
      </c>
      <c r="W118" s="210">
        <v>0.67940830740000002</v>
      </c>
      <c r="X118" s="211">
        <v>0.17142445049999999</v>
      </c>
      <c r="Y118" s="210">
        <v>496.24588557999999</v>
      </c>
      <c r="Z118" s="211">
        <v>117.65468506000001</v>
      </c>
      <c r="AA118" s="210">
        <v>6.8496163118000002</v>
      </c>
      <c r="AB118" s="211">
        <v>2.8091504315</v>
      </c>
      <c r="AC118" s="210">
        <v>3.2211129599999999E-2</v>
      </c>
      <c r="AD118" s="211">
        <v>6.0939988E-3</v>
      </c>
      <c r="AE118" s="211">
        <v>0.48105096930000002</v>
      </c>
      <c r="AF118" s="189">
        <v>73.197166163999995</v>
      </c>
      <c r="AG118" s="212">
        <v>15.282542747999999</v>
      </c>
      <c r="AH118" s="212">
        <v>26.2950695</v>
      </c>
      <c r="AI118" s="210">
        <v>4.4606879593000004</v>
      </c>
      <c r="AJ118" s="211">
        <v>1.3257779563000001</v>
      </c>
      <c r="AK118" s="211">
        <v>250</v>
      </c>
      <c r="AV118" s="37"/>
    </row>
    <row r="119" spans="1:48" x14ac:dyDescent="0.25">
      <c r="A119" s="213" t="s">
        <v>2737</v>
      </c>
      <c r="B119" s="208" t="s">
        <v>719</v>
      </c>
      <c r="C119" s="209">
        <v>69010</v>
      </c>
      <c r="D119" s="210">
        <v>581.79406399000004</v>
      </c>
      <c r="E119" s="189">
        <v>458.50921624</v>
      </c>
      <c r="F119" s="211">
        <v>123.28484775</v>
      </c>
      <c r="G119" s="210">
        <v>6.1332600737999998</v>
      </c>
      <c r="H119" s="211">
        <v>0.25446711820000001</v>
      </c>
      <c r="I119" s="210">
        <v>6.1919169127</v>
      </c>
      <c r="J119" s="211">
        <v>0.4050060747</v>
      </c>
      <c r="K119" s="189">
        <v>8.0077111763000008</v>
      </c>
      <c r="L119" s="210">
        <v>24.158384275</v>
      </c>
      <c r="M119" s="211">
        <v>3.2800629231</v>
      </c>
      <c r="N119" s="745" t="s">
        <v>2737</v>
      </c>
      <c r="O119" s="210">
        <v>26.003858295000001</v>
      </c>
      <c r="P119" s="211">
        <v>3.8048169152</v>
      </c>
      <c r="Q119" s="210">
        <v>3.0178652490000002</v>
      </c>
      <c r="R119" s="211">
        <v>0.53746179829999996</v>
      </c>
      <c r="S119" s="210">
        <v>2.0068168952000001</v>
      </c>
      <c r="T119" s="211">
        <v>0.22812774929999999</v>
      </c>
      <c r="U119" s="210">
        <v>7.3103183999999998E-3</v>
      </c>
      <c r="V119" s="211">
        <v>1.0069303E-3</v>
      </c>
      <c r="W119" s="210">
        <v>0.27151116520000002</v>
      </c>
      <c r="X119" s="211">
        <v>4.1800497700000001E-2</v>
      </c>
      <c r="Y119" s="210">
        <v>339.18452387000002</v>
      </c>
      <c r="Z119" s="211">
        <v>81.421842503999997</v>
      </c>
      <c r="AA119" s="210">
        <v>3.2308852919</v>
      </c>
      <c r="AB119" s="211">
        <v>1.7010746284</v>
      </c>
      <c r="AC119" s="210">
        <v>3.8255245E-3</v>
      </c>
      <c r="AD119" s="211">
        <v>1.6103865000000001E-3</v>
      </c>
      <c r="AE119" s="211">
        <v>0.16661453079999999</v>
      </c>
      <c r="AF119" s="189">
        <v>42.699238883</v>
      </c>
      <c r="AG119" s="212">
        <v>10.526350421</v>
      </c>
      <c r="AH119" s="212">
        <v>15.634327128000001</v>
      </c>
      <c r="AI119" s="210">
        <v>1.9764413081000001</v>
      </c>
      <c r="AJ119" s="211">
        <v>0.89594514729999997</v>
      </c>
      <c r="AK119" s="211">
        <v>254</v>
      </c>
      <c r="AV119" s="37"/>
    </row>
    <row r="120" spans="1:48" x14ac:dyDescent="0.25">
      <c r="A120" s="213" t="s">
        <v>2738</v>
      </c>
      <c r="B120" s="208" t="s">
        <v>720</v>
      </c>
      <c r="C120" s="209">
        <v>74555</v>
      </c>
      <c r="D120" s="210">
        <v>411.25670875999998</v>
      </c>
      <c r="E120" s="189">
        <v>317.49710706000002</v>
      </c>
      <c r="F120" s="211">
        <v>93.759601697999997</v>
      </c>
      <c r="G120" s="210">
        <v>3.6111997708999999</v>
      </c>
      <c r="H120" s="211">
        <v>0.14978242459999999</v>
      </c>
      <c r="I120" s="210">
        <v>2.8864659894</v>
      </c>
      <c r="J120" s="211">
        <v>0.24035659770000001</v>
      </c>
      <c r="K120" s="189">
        <v>5.2967169518999997</v>
      </c>
      <c r="L120" s="210">
        <v>9.6869247805000001</v>
      </c>
      <c r="M120" s="211">
        <v>1.3267149631999999</v>
      </c>
      <c r="N120" s="745" t="s">
        <v>2738</v>
      </c>
      <c r="O120" s="210">
        <v>14.383058969</v>
      </c>
      <c r="P120" s="211">
        <v>2.1857184822</v>
      </c>
      <c r="Q120" s="210">
        <v>1.6667673424</v>
      </c>
      <c r="R120" s="211">
        <v>0.33029351359999998</v>
      </c>
      <c r="S120" s="210">
        <v>1.6721137054999999</v>
      </c>
      <c r="T120" s="211">
        <v>0.17961704680000001</v>
      </c>
      <c r="U120" s="210">
        <v>7.8213758000000005E-3</v>
      </c>
      <c r="V120" s="211">
        <v>0</v>
      </c>
      <c r="W120" s="210">
        <v>0.21901842899999999</v>
      </c>
      <c r="X120" s="211">
        <v>3.2809499800000003E-2</v>
      </c>
      <c r="Y120" s="210">
        <v>246.57957893</v>
      </c>
      <c r="Z120" s="211">
        <v>63.543779739000001</v>
      </c>
      <c r="AA120" s="210">
        <v>1.9490705672999999</v>
      </c>
      <c r="AB120" s="211">
        <v>1.31061004</v>
      </c>
      <c r="AC120" s="210">
        <v>8.4468410999999997E-3</v>
      </c>
      <c r="AD120" s="211">
        <v>3.2766152000000002E-3</v>
      </c>
      <c r="AE120" s="211">
        <v>0.1096348051</v>
      </c>
      <c r="AF120" s="189">
        <v>31.106264486000001</v>
      </c>
      <c r="AG120" s="212">
        <v>8.0193993941000006</v>
      </c>
      <c r="AH120" s="212">
        <v>13.177992765000001</v>
      </c>
      <c r="AI120" s="210">
        <v>0.93245121659999997</v>
      </c>
      <c r="AJ120" s="211">
        <v>0.64082351719999997</v>
      </c>
      <c r="AK120" s="211">
        <v>251</v>
      </c>
      <c r="AV120" s="37"/>
    </row>
    <row r="121" spans="1:48" x14ac:dyDescent="0.25">
      <c r="A121" s="213" t="s">
        <v>2739</v>
      </c>
      <c r="B121" s="208" t="s">
        <v>721</v>
      </c>
      <c r="C121" s="209">
        <v>14730</v>
      </c>
      <c r="D121" s="210">
        <v>338.61289548000002</v>
      </c>
      <c r="E121" s="189">
        <v>255.12117208999999</v>
      </c>
      <c r="F121" s="211">
        <v>83.491723398000005</v>
      </c>
      <c r="G121" s="210">
        <v>2.5586986558000002</v>
      </c>
      <c r="H121" s="211">
        <v>0.11916594580000001</v>
      </c>
      <c r="I121" s="210">
        <v>2.4567033722999998</v>
      </c>
      <c r="J121" s="211">
        <v>0.20774080389999999</v>
      </c>
      <c r="K121" s="189">
        <v>3.9917026250999998</v>
      </c>
      <c r="L121" s="210">
        <v>4.2129859028999999</v>
      </c>
      <c r="M121" s="211">
        <v>0.63423321479999994</v>
      </c>
      <c r="N121" s="745" t="s">
        <v>2739</v>
      </c>
      <c r="O121" s="210">
        <v>11.374113596000001</v>
      </c>
      <c r="P121" s="211">
        <v>1.9490703302000001</v>
      </c>
      <c r="Q121" s="210">
        <v>1.6881005678000001</v>
      </c>
      <c r="R121" s="211">
        <v>0.38309964429999999</v>
      </c>
      <c r="S121" s="210">
        <v>1.3460519175000001</v>
      </c>
      <c r="T121" s="211">
        <v>0.14328646240000001</v>
      </c>
      <c r="U121" s="210">
        <v>0</v>
      </c>
      <c r="V121" s="211">
        <v>0</v>
      </c>
      <c r="W121" s="210">
        <v>0.13019549950000001</v>
      </c>
      <c r="X121" s="211">
        <v>2.04937863E-2</v>
      </c>
      <c r="Y121" s="210">
        <v>203.43912610000001</v>
      </c>
      <c r="Z121" s="211">
        <v>55.083733234999997</v>
      </c>
      <c r="AA121" s="210">
        <v>1.0737868884999999</v>
      </c>
      <c r="AB121" s="211">
        <v>1.2105410430000001</v>
      </c>
      <c r="AC121" s="210">
        <v>8.0901527000000004E-3</v>
      </c>
      <c r="AD121" s="211">
        <v>3.7961636000000002E-3</v>
      </c>
      <c r="AE121" s="211">
        <v>8.8761445300000005E-2</v>
      </c>
      <c r="AF121" s="189">
        <v>24.601266486</v>
      </c>
      <c r="AG121" s="212">
        <v>6.7685982245999998</v>
      </c>
      <c r="AH121" s="212">
        <v>13.916086107</v>
      </c>
      <c r="AI121" s="210">
        <v>0.43654008449999998</v>
      </c>
      <c r="AJ121" s="211">
        <v>0.76692722369999999</v>
      </c>
      <c r="AK121" s="211">
        <v>242</v>
      </c>
      <c r="AV121" s="37"/>
    </row>
    <row r="122" spans="1:48" x14ac:dyDescent="0.25">
      <c r="A122" s="213" t="s">
        <v>2740</v>
      </c>
      <c r="B122" s="208" t="s">
        <v>2741</v>
      </c>
      <c r="C122" s="209">
        <v>139</v>
      </c>
      <c r="D122" s="210">
        <v>422.07562892999999</v>
      </c>
      <c r="E122" s="189">
        <v>318.76524555999998</v>
      </c>
      <c r="F122" s="211">
        <v>103.31038337</v>
      </c>
      <c r="G122" s="210">
        <v>6.3963048272999998</v>
      </c>
      <c r="H122" s="211">
        <v>0.31539748200000001</v>
      </c>
      <c r="I122" s="210">
        <v>9.8739732805999996</v>
      </c>
      <c r="J122" s="211">
        <v>0.42658443169999999</v>
      </c>
      <c r="K122" s="189">
        <v>8.0457473453000006</v>
      </c>
      <c r="L122" s="210">
        <v>46.462229870999998</v>
      </c>
      <c r="M122" s="211">
        <v>8.8993247049999997</v>
      </c>
      <c r="N122" s="745" t="s">
        <v>2740</v>
      </c>
      <c r="O122" s="210">
        <v>61.750280885000002</v>
      </c>
      <c r="P122" s="211">
        <v>19.260263417000001</v>
      </c>
      <c r="Q122" s="210">
        <v>1.2930981941999999</v>
      </c>
      <c r="R122" s="211">
        <v>0.48498051079999999</v>
      </c>
      <c r="S122" s="210">
        <v>0.5580414964</v>
      </c>
      <c r="T122" s="211">
        <v>0.1165920144</v>
      </c>
      <c r="U122" s="210">
        <v>0</v>
      </c>
      <c r="V122" s="211">
        <v>0</v>
      </c>
      <c r="W122" s="210">
        <v>0</v>
      </c>
      <c r="X122" s="211">
        <v>0</v>
      </c>
      <c r="Y122" s="210">
        <v>146.13323753</v>
      </c>
      <c r="Z122" s="211">
        <v>37.367882985999998</v>
      </c>
      <c r="AA122" s="210">
        <v>4.9363284100999998</v>
      </c>
      <c r="AB122" s="211">
        <v>2.9313804964000001</v>
      </c>
      <c r="AC122" s="210">
        <v>0</v>
      </c>
      <c r="AD122" s="211">
        <v>0</v>
      </c>
      <c r="AE122" s="211">
        <v>0.22222370499999999</v>
      </c>
      <c r="AF122" s="189">
        <v>27.813740560999999</v>
      </c>
      <c r="AG122" s="212">
        <v>10.580308</v>
      </c>
      <c r="AH122" s="212">
        <v>19.511909619000001</v>
      </c>
      <c r="AI122" s="210">
        <v>8.1324728776999997</v>
      </c>
      <c r="AJ122" s="211">
        <v>0.56332628780000005</v>
      </c>
      <c r="AK122" s="211">
        <v>42</v>
      </c>
      <c r="AV122" s="37"/>
    </row>
    <row r="123" spans="1:48" x14ac:dyDescent="0.25">
      <c r="A123" s="213" t="s">
        <v>2742</v>
      </c>
      <c r="B123" s="208" t="s">
        <v>722</v>
      </c>
      <c r="C123" s="209">
        <v>163</v>
      </c>
      <c r="D123" s="210">
        <v>387.79422261000002</v>
      </c>
      <c r="E123" s="189">
        <v>300.19051911999998</v>
      </c>
      <c r="F123" s="211">
        <v>87.603703491000005</v>
      </c>
      <c r="G123" s="210">
        <v>1.6162561534</v>
      </c>
      <c r="H123" s="211">
        <v>5.3400184000000003E-2</v>
      </c>
      <c r="I123" s="210">
        <v>3.2397324847000002</v>
      </c>
      <c r="J123" s="211">
        <v>0.98640915949999997</v>
      </c>
      <c r="K123" s="189">
        <v>6.4101888773000004</v>
      </c>
      <c r="L123" s="210">
        <v>13.817867871000001</v>
      </c>
      <c r="M123" s="211">
        <v>2.0317228098000002</v>
      </c>
      <c r="N123" s="745" t="s">
        <v>2742</v>
      </c>
      <c r="O123" s="210">
        <v>18.022227882999999</v>
      </c>
      <c r="P123" s="211">
        <v>3.6042502822000002</v>
      </c>
      <c r="Q123" s="210">
        <v>0.325223184</v>
      </c>
      <c r="R123" s="211">
        <v>3.9334582799999997E-2</v>
      </c>
      <c r="S123" s="210">
        <v>0.38847253370000001</v>
      </c>
      <c r="T123" s="211">
        <v>0.36073725150000002</v>
      </c>
      <c r="U123" s="210">
        <v>0</v>
      </c>
      <c r="V123" s="211">
        <v>0</v>
      </c>
      <c r="W123" s="210">
        <v>0</v>
      </c>
      <c r="X123" s="211">
        <v>0</v>
      </c>
      <c r="Y123" s="210">
        <v>185.41027517000001</v>
      </c>
      <c r="Z123" s="211">
        <v>52.224880448</v>
      </c>
      <c r="AA123" s="210">
        <v>0.99492193250000005</v>
      </c>
      <c r="AB123" s="211">
        <v>3.0486009632000002</v>
      </c>
      <c r="AC123" s="210">
        <v>0</v>
      </c>
      <c r="AD123" s="211">
        <v>0</v>
      </c>
      <c r="AE123" s="211">
        <v>4.2480981999999997E-3</v>
      </c>
      <c r="AF123" s="189">
        <v>18.876765276</v>
      </c>
      <c r="AG123" s="212">
        <v>7.4049407362000004</v>
      </c>
      <c r="AH123" s="212">
        <v>17.089534779000001</v>
      </c>
      <c r="AI123" s="210">
        <v>51.666769557999999</v>
      </c>
      <c r="AJ123" s="211">
        <v>0.1774623988</v>
      </c>
      <c r="AK123" s="211">
        <v>39</v>
      </c>
      <c r="AV123" s="37"/>
    </row>
    <row r="124" spans="1:48" x14ac:dyDescent="0.25">
      <c r="A124" s="213" t="s">
        <v>2743</v>
      </c>
      <c r="B124" s="208" t="s">
        <v>723</v>
      </c>
      <c r="C124" s="209">
        <v>28179</v>
      </c>
      <c r="D124" s="210">
        <v>733.01598325999998</v>
      </c>
      <c r="E124" s="189">
        <v>552.12055048000002</v>
      </c>
      <c r="F124" s="211">
        <v>180.89543277000001</v>
      </c>
      <c r="G124" s="210">
        <v>0.13559340859999999</v>
      </c>
      <c r="H124" s="211">
        <v>4.9590335499999999E-2</v>
      </c>
      <c r="I124" s="210">
        <v>0.31874400689999999</v>
      </c>
      <c r="J124" s="211">
        <v>8.8420738200000001E-2</v>
      </c>
      <c r="K124" s="189">
        <v>0.52326809110000005</v>
      </c>
      <c r="L124" s="210">
        <v>29.768489005999999</v>
      </c>
      <c r="M124" s="211">
        <v>11.76879432</v>
      </c>
      <c r="N124" s="745" t="s">
        <v>2743</v>
      </c>
      <c r="O124" s="210">
        <v>75.912718321</v>
      </c>
      <c r="P124" s="211">
        <v>11.952070642000001</v>
      </c>
      <c r="Q124" s="210">
        <v>2.5523484445000002</v>
      </c>
      <c r="R124" s="211">
        <v>0.42972781459999998</v>
      </c>
      <c r="S124" s="210">
        <v>4.8461078861000004</v>
      </c>
      <c r="T124" s="211">
        <v>0.1016605739</v>
      </c>
      <c r="U124" s="210">
        <v>0</v>
      </c>
      <c r="V124" s="211">
        <v>0</v>
      </c>
      <c r="W124" s="210">
        <v>0</v>
      </c>
      <c r="X124" s="211">
        <v>0</v>
      </c>
      <c r="Y124" s="210">
        <v>371.18832634</v>
      </c>
      <c r="Z124" s="211">
        <v>80.683881271000004</v>
      </c>
      <c r="AA124" s="210">
        <v>11.110663836000001</v>
      </c>
      <c r="AB124" s="211">
        <v>0.64093510679999999</v>
      </c>
      <c r="AC124" s="210">
        <v>0</v>
      </c>
      <c r="AD124" s="211">
        <v>0</v>
      </c>
      <c r="AE124" s="211">
        <v>0.64992633590000004</v>
      </c>
      <c r="AF124" s="189">
        <v>71.825556431999999</v>
      </c>
      <c r="AG124" s="212">
        <v>17.703015778000001</v>
      </c>
      <c r="AH124" s="212">
        <v>27.821476264000001</v>
      </c>
      <c r="AI124" s="210">
        <v>12.867512962999999</v>
      </c>
      <c r="AJ124" s="211">
        <v>7.7155341099999997E-2</v>
      </c>
      <c r="AK124" s="211">
        <v>77</v>
      </c>
      <c r="AV124" s="37"/>
    </row>
    <row r="125" spans="1:48" x14ac:dyDescent="0.25">
      <c r="A125" s="213" t="s">
        <v>2744</v>
      </c>
      <c r="B125" s="208" t="s">
        <v>2745</v>
      </c>
      <c r="C125" s="209">
        <v>40241</v>
      </c>
      <c r="D125" s="210">
        <v>741.43007907000003</v>
      </c>
      <c r="E125" s="189">
        <v>443.09831703999998</v>
      </c>
      <c r="F125" s="211">
        <v>298.33176202999999</v>
      </c>
      <c r="G125" s="210">
        <v>2.0329312299999999E-2</v>
      </c>
      <c r="H125" s="211">
        <v>1.8465740099999999E-2</v>
      </c>
      <c r="I125" s="210">
        <v>4.2893515E-3</v>
      </c>
      <c r="J125" s="211">
        <v>1.14405177E-2</v>
      </c>
      <c r="K125" s="189">
        <v>7.9285061399999995E-2</v>
      </c>
      <c r="L125" s="210">
        <v>11.321530111</v>
      </c>
      <c r="M125" s="211">
        <v>14.574572333000001</v>
      </c>
      <c r="N125" s="745" t="s">
        <v>2744</v>
      </c>
      <c r="O125" s="210">
        <v>2.8486897501000001</v>
      </c>
      <c r="P125" s="211">
        <v>0.54787832089999999</v>
      </c>
      <c r="Q125" s="210">
        <v>0.1243146357</v>
      </c>
      <c r="R125" s="211">
        <v>7.3624172399999993E-2</v>
      </c>
      <c r="S125" s="210">
        <v>2.49463267E-2</v>
      </c>
      <c r="T125" s="211">
        <v>1.8822189E-3</v>
      </c>
      <c r="U125" s="210">
        <v>0</v>
      </c>
      <c r="V125" s="211">
        <v>0</v>
      </c>
      <c r="W125" s="210">
        <v>0</v>
      </c>
      <c r="X125" s="211">
        <v>0</v>
      </c>
      <c r="Y125" s="210">
        <v>377.32604216999999</v>
      </c>
      <c r="Z125" s="211">
        <v>166.31412556000001</v>
      </c>
      <c r="AA125" s="210">
        <v>0.1254406965</v>
      </c>
      <c r="AB125" s="211">
        <v>0.1176281183</v>
      </c>
      <c r="AC125" s="210">
        <v>0</v>
      </c>
      <c r="AD125" s="211">
        <v>0</v>
      </c>
      <c r="AE125" s="211">
        <v>4.7559253099999997E-2</v>
      </c>
      <c r="AF125" s="189">
        <v>32.838294406999999</v>
      </c>
      <c r="AG125" s="212">
        <v>46.128581279999999</v>
      </c>
      <c r="AH125" s="212">
        <v>58.797447456</v>
      </c>
      <c r="AI125" s="210">
        <v>29.643341439</v>
      </c>
      <c r="AJ125" s="211">
        <v>0.44037082820000001</v>
      </c>
      <c r="AK125" s="211">
        <v>50</v>
      </c>
      <c r="AV125" s="37"/>
    </row>
    <row r="126" spans="1:48" x14ac:dyDescent="0.25">
      <c r="A126" s="213" t="s">
        <v>2746</v>
      </c>
      <c r="B126" s="208" t="s">
        <v>724</v>
      </c>
      <c r="C126" s="209">
        <v>3308</v>
      </c>
      <c r="D126" s="210">
        <v>580.15690470000004</v>
      </c>
      <c r="E126" s="189">
        <v>443.09040550999998</v>
      </c>
      <c r="F126" s="211">
        <v>137.06649917999999</v>
      </c>
      <c r="G126" s="210">
        <v>0</v>
      </c>
      <c r="H126" s="211">
        <v>2.47422996E-2</v>
      </c>
      <c r="I126" s="210">
        <v>1.8217933567</v>
      </c>
      <c r="J126" s="211">
        <v>0.1695537325</v>
      </c>
      <c r="K126" s="189">
        <v>3.9691793597</v>
      </c>
      <c r="L126" s="210">
        <v>31.220403542</v>
      </c>
      <c r="M126" s="211">
        <v>6.5661473001999999</v>
      </c>
      <c r="N126" s="745" t="s">
        <v>2746</v>
      </c>
      <c r="O126" s="210">
        <v>23.850922923999999</v>
      </c>
      <c r="P126" s="211">
        <v>5.1109318615000001</v>
      </c>
      <c r="Q126" s="210">
        <v>0.97447230770000004</v>
      </c>
      <c r="R126" s="211">
        <v>0.1447908742</v>
      </c>
      <c r="S126" s="210">
        <v>1.4015784776</v>
      </c>
      <c r="T126" s="211">
        <v>0.1914505738</v>
      </c>
      <c r="U126" s="210">
        <v>0</v>
      </c>
      <c r="V126" s="211">
        <v>0</v>
      </c>
      <c r="W126" s="210">
        <v>0</v>
      </c>
      <c r="X126" s="211">
        <v>0</v>
      </c>
      <c r="Y126" s="210">
        <v>222.90353512999999</v>
      </c>
      <c r="Z126" s="211">
        <v>95.131128627999999</v>
      </c>
      <c r="AA126" s="210">
        <v>127.12628571</v>
      </c>
      <c r="AB126" s="211">
        <v>4.4774837914000001</v>
      </c>
      <c r="AC126" s="210">
        <v>0</v>
      </c>
      <c r="AD126" s="211">
        <v>0</v>
      </c>
      <c r="AE126" s="211">
        <v>7.9202755999999999E-2</v>
      </c>
      <c r="AF126" s="189">
        <v>30.230338247999999</v>
      </c>
      <c r="AG126" s="212">
        <v>1.2994885849</v>
      </c>
      <c r="AH126" s="212">
        <v>20.418493384000001</v>
      </c>
      <c r="AI126" s="210">
        <v>3.0448277251999998</v>
      </c>
      <c r="AJ126" s="211">
        <v>1.541336E-4</v>
      </c>
      <c r="AK126" s="211">
        <v>11</v>
      </c>
      <c r="AV126" s="37"/>
    </row>
    <row r="127" spans="1:48" x14ac:dyDescent="0.25">
      <c r="A127" s="668"/>
      <c r="B127" s="669" t="s">
        <v>39</v>
      </c>
      <c r="C127" s="670">
        <v>8184682</v>
      </c>
      <c r="D127" s="671">
        <v>731.96255317999999</v>
      </c>
      <c r="E127" s="672">
        <v>571.22191978000001</v>
      </c>
      <c r="F127" s="673">
        <v>160.74063340000001</v>
      </c>
      <c r="G127" s="671">
        <v>8.8484742786999995</v>
      </c>
      <c r="H127" s="673">
        <v>0.2267892426</v>
      </c>
      <c r="I127" s="671">
        <v>7.0092986755000002</v>
      </c>
      <c r="J127" s="673">
        <v>0.46698960309999998</v>
      </c>
      <c r="K127" s="672">
        <v>7.4829559513000001</v>
      </c>
      <c r="L127" s="671">
        <v>37.910897255000002</v>
      </c>
      <c r="M127" s="673">
        <v>6.9604335819000003</v>
      </c>
      <c r="N127" s="672"/>
      <c r="O127" s="671">
        <v>63.034410987999998</v>
      </c>
      <c r="P127" s="673">
        <v>9.7014942141000002</v>
      </c>
      <c r="Q127" s="671">
        <v>3.2283454406000001</v>
      </c>
      <c r="R127" s="673">
        <v>0.78454934669999998</v>
      </c>
      <c r="S127" s="671">
        <v>3.5263100808000001</v>
      </c>
      <c r="T127" s="673">
        <v>0.36833911149999998</v>
      </c>
      <c r="U127" s="671">
        <v>2.8755110600000001E-2</v>
      </c>
      <c r="V127" s="673">
        <v>3.2179205000000002E-3</v>
      </c>
      <c r="W127" s="671">
        <v>0.48139337119999998</v>
      </c>
      <c r="X127" s="673">
        <v>0.1008356539</v>
      </c>
      <c r="Y127" s="671">
        <v>375.04284188000003</v>
      </c>
      <c r="Z127" s="673">
        <v>96.036201610999996</v>
      </c>
      <c r="AA127" s="671">
        <v>6.3854422814999996</v>
      </c>
      <c r="AB127" s="673">
        <v>2.2041582972999998</v>
      </c>
      <c r="AC127" s="671">
        <v>3.8637866999999999E-2</v>
      </c>
      <c r="AD127" s="673">
        <v>8.7226649999999992E-3</v>
      </c>
      <c r="AE127" s="673">
        <v>0.41863858339999999</v>
      </c>
      <c r="AF127" s="672">
        <v>53.180211425000003</v>
      </c>
      <c r="AG127" s="674">
        <v>14.035934490000001</v>
      </c>
      <c r="AH127" s="674">
        <v>23.663333267999999</v>
      </c>
      <c r="AI127" s="671">
        <v>9.3025060513</v>
      </c>
      <c r="AJ127" s="673">
        <v>1.4824349348999999</v>
      </c>
      <c r="AK127" s="673">
        <v>276</v>
      </c>
      <c r="AV127" s="37"/>
    </row>
    <row r="128" spans="1:48" ht="12.75" customHeight="1" x14ac:dyDescent="0.25"/>
  </sheetData>
  <autoFilter ref="A6:AJ127"/>
  <mergeCells count="1">
    <mergeCell ref="G5:H5"/>
  </mergeCells>
  <pageMargins left="0.70866141732283472" right="0.70866141732283472" top="0.74803149606299213" bottom="0.74803149606299213" header="0.31496062992125984" footer="0.31496062992125984"/>
  <pageSetup paperSize="9" scale="29" fitToWidth="2" fitToHeight="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L46"/>
  <sheetViews>
    <sheetView showGridLines="0" zoomScale="70" zoomScaleNormal="70" zoomScaleSheetLayoutView="80" workbookViewId="0">
      <pane xSplit="1" ySplit="6" topLeftCell="B7" activePane="bottomRight" state="frozen"/>
      <selection pane="topRight"/>
      <selection pane="bottomLeft"/>
      <selection pane="bottomRight"/>
    </sheetView>
  </sheetViews>
  <sheetFormatPr defaultColWidth="9.1796875" defaultRowHeight="12" customHeight="1" x14ac:dyDescent="0.25"/>
  <cols>
    <col min="1" max="1" width="20.1796875" style="2" customWidth="1"/>
    <col min="2" max="28" width="9.54296875" style="2" customWidth="1"/>
    <col min="29" max="29" width="2.81640625" style="3" customWidth="1"/>
    <col min="30" max="37" width="9.54296875" style="2" customWidth="1"/>
    <col min="38" max="38" width="10.1796875" style="2" bestFit="1" customWidth="1"/>
    <col min="39" max="16384" width="9.1796875" style="2"/>
  </cols>
  <sheetData>
    <row r="1" spans="1:38" s="459" customFormat="1" ht="12" customHeight="1" x14ac:dyDescent="0.25">
      <c r="B1" s="459">
        <v>0</v>
      </c>
      <c r="C1" s="459">
        <v>1</v>
      </c>
      <c r="D1" s="459">
        <v>2</v>
      </c>
      <c r="E1" s="459">
        <v>3</v>
      </c>
      <c r="F1" s="459">
        <v>4</v>
      </c>
      <c r="G1" s="459">
        <v>5</v>
      </c>
      <c r="H1" s="459">
        <v>6</v>
      </c>
      <c r="I1" s="459">
        <v>7</v>
      </c>
      <c r="J1" s="459">
        <v>8</v>
      </c>
      <c r="K1" s="459">
        <v>9</v>
      </c>
      <c r="L1" s="459">
        <v>10</v>
      </c>
      <c r="M1" s="459">
        <v>11</v>
      </c>
      <c r="N1" s="459">
        <v>12</v>
      </c>
      <c r="O1" s="459">
        <v>13</v>
      </c>
      <c r="P1" s="459">
        <v>14</v>
      </c>
      <c r="Q1" s="459">
        <v>15</v>
      </c>
      <c r="R1" s="459">
        <v>16</v>
      </c>
      <c r="S1" s="459">
        <v>17</v>
      </c>
      <c r="T1" s="459">
        <v>18</v>
      </c>
      <c r="U1" s="459">
        <v>19</v>
      </c>
      <c r="V1" s="459">
        <v>20</v>
      </c>
      <c r="W1" s="459">
        <v>21</v>
      </c>
      <c r="X1" s="459">
        <v>22</v>
      </c>
      <c r="Y1" s="459">
        <v>23</v>
      </c>
      <c r="Z1" s="459">
        <v>24</v>
      </c>
      <c r="AA1" s="459">
        <v>25</v>
      </c>
      <c r="AB1" s="459">
        <v>26</v>
      </c>
      <c r="AC1" s="709"/>
      <c r="AD1" s="459">
        <v>0</v>
      </c>
      <c r="AE1" s="459">
        <v>1</v>
      </c>
      <c r="AF1" s="459">
        <v>2</v>
      </c>
      <c r="AG1" s="459">
        <v>3</v>
      </c>
      <c r="AH1" s="459">
        <v>4</v>
      </c>
      <c r="AI1" s="459">
        <v>5</v>
      </c>
      <c r="AJ1" s="459">
        <v>6</v>
      </c>
      <c r="AK1" s="459">
        <v>7</v>
      </c>
      <c r="AL1" s="459">
        <v>8</v>
      </c>
    </row>
    <row r="2" spans="1:38" ht="12" customHeight="1" x14ac:dyDescent="0.25">
      <c r="A2" s="462">
        <v>15</v>
      </c>
      <c r="B2" s="1" t="s">
        <v>2829</v>
      </c>
      <c r="C2" s="1"/>
      <c r="E2" s="1"/>
      <c r="G2" s="1"/>
      <c r="I2" s="1"/>
      <c r="K2" s="1"/>
      <c r="M2" s="1"/>
      <c r="O2" s="1"/>
      <c r="Q2" s="1"/>
      <c r="S2" s="1"/>
      <c r="T2" s="1"/>
      <c r="U2" s="1"/>
      <c r="V2" s="1"/>
      <c r="W2" s="1"/>
      <c r="X2" s="1"/>
      <c r="Y2" s="1"/>
      <c r="Z2" s="1"/>
      <c r="AA2" s="1"/>
      <c r="AB2" s="1"/>
      <c r="AC2" s="6"/>
      <c r="AD2" s="1"/>
    </row>
    <row r="3" spans="1:38" ht="12" customHeight="1" x14ac:dyDescent="0.25">
      <c r="A3" s="1"/>
      <c r="B3" s="1"/>
      <c r="C3" s="1"/>
      <c r="E3" s="1"/>
      <c r="G3" s="1"/>
      <c r="I3" s="1"/>
      <c r="K3" s="1"/>
      <c r="M3" s="1"/>
      <c r="O3" s="1"/>
      <c r="Q3" s="1"/>
      <c r="S3" s="1"/>
      <c r="T3" s="1"/>
      <c r="U3" s="1"/>
      <c r="V3" s="1"/>
      <c r="W3" s="1"/>
      <c r="X3" s="1"/>
      <c r="Y3" s="1"/>
      <c r="Z3" s="1"/>
      <c r="AA3" s="1"/>
      <c r="AB3" s="1"/>
      <c r="AC3" s="6"/>
    </row>
    <row r="4" spans="1:38" s="4" customFormat="1" ht="15" customHeight="1" x14ac:dyDescent="0.25">
      <c r="A4" s="1003" t="s">
        <v>0</v>
      </c>
      <c r="B4" s="1015" t="s">
        <v>469</v>
      </c>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7"/>
      <c r="AC4" s="6"/>
      <c r="AD4" s="1005" t="s">
        <v>467</v>
      </c>
      <c r="AE4" s="1006"/>
      <c r="AF4" s="1006"/>
      <c r="AG4" s="1006"/>
      <c r="AH4" s="1006"/>
      <c r="AI4" s="1006"/>
      <c r="AJ4" s="1006"/>
      <c r="AK4" s="1006"/>
      <c r="AL4" s="1007"/>
    </row>
    <row r="5" spans="1:38" s="5" customFormat="1" ht="12" customHeight="1" x14ac:dyDescent="0.25">
      <c r="A5" s="1004"/>
      <c r="B5" s="1021" t="s">
        <v>2</v>
      </c>
      <c r="C5" s="1022"/>
      <c r="D5" s="1023"/>
      <c r="E5" s="1021" t="s">
        <v>3</v>
      </c>
      <c r="F5" s="1022"/>
      <c r="G5" s="1023"/>
      <c r="H5" s="1021" t="s">
        <v>10</v>
      </c>
      <c r="I5" s="1022"/>
      <c r="J5" s="1023"/>
      <c r="K5" s="1021" t="s">
        <v>4</v>
      </c>
      <c r="L5" s="1022"/>
      <c r="M5" s="1023"/>
      <c r="N5" s="1021" t="s">
        <v>5</v>
      </c>
      <c r="O5" s="1022"/>
      <c r="P5" s="1023"/>
      <c r="Q5" s="1021" t="s">
        <v>6</v>
      </c>
      <c r="R5" s="1022"/>
      <c r="S5" s="1023"/>
      <c r="T5" s="591" t="s">
        <v>7</v>
      </c>
      <c r="U5" s="591" t="s">
        <v>2840</v>
      </c>
      <c r="V5" s="591" t="s">
        <v>2840</v>
      </c>
      <c r="W5" s="590" t="s">
        <v>8</v>
      </c>
      <c r="X5" s="591" t="s">
        <v>2840</v>
      </c>
      <c r="Y5" s="592" t="s">
        <v>2840</v>
      </c>
      <c r="Z5" s="591" t="s">
        <v>9</v>
      </c>
      <c r="AA5" s="591" t="s">
        <v>2840</v>
      </c>
      <c r="AB5" s="592" t="s">
        <v>2840</v>
      </c>
      <c r="AC5" s="6"/>
      <c r="AD5" s="587" t="s">
        <v>2</v>
      </c>
      <c r="AE5" s="588" t="s">
        <v>3</v>
      </c>
      <c r="AF5" s="588" t="s">
        <v>10</v>
      </c>
      <c r="AG5" s="588" t="s">
        <v>4</v>
      </c>
      <c r="AH5" s="588" t="s">
        <v>5</v>
      </c>
      <c r="AI5" s="588" t="s">
        <v>6</v>
      </c>
      <c r="AJ5" s="588" t="s">
        <v>7</v>
      </c>
      <c r="AK5" s="588" t="s">
        <v>8</v>
      </c>
      <c r="AL5" s="589" t="s">
        <v>9</v>
      </c>
    </row>
    <row r="6" spans="1:38" ht="15" customHeight="1" x14ac:dyDescent="0.25">
      <c r="A6" s="1004"/>
      <c r="B6" s="118" t="s">
        <v>29</v>
      </c>
      <c r="C6" s="119" t="s">
        <v>30</v>
      </c>
      <c r="D6" s="119" t="s">
        <v>31</v>
      </c>
      <c r="E6" s="118" t="s">
        <v>29</v>
      </c>
      <c r="F6" s="119" t="s">
        <v>30</v>
      </c>
      <c r="G6" s="120" t="s">
        <v>31</v>
      </c>
      <c r="H6" s="119" t="s">
        <v>29</v>
      </c>
      <c r="I6" s="119" t="s">
        <v>30</v>
      </c>
      <c r="J6" s="119" t="s">
        <v>31</v>
      </c>
      <c r="K6" s="118" t="s">
        <v>29</v>
      </c>
      <c r="L6" s="119" t="s">
        <v>30</v>
      </c>
      <c r="M6" s="120" t="s">
        <v>31</v>
      </c>
      <c r="N6" s="119" t="s">
        <v>29</v>
      </c>
      <c r="O6" s="119" t="s">
        <v>30</v>
      </c>
      <c r="P6" s="119" t="s">
        <v>31</v>
      </c>
      <c r="Q6" s="118" t="s">
        <v>29</v>
      </c>
      <c r="R6" s="119" t="s">
        <v>30</v>
      </c>
      <c r="S6" s="120" t="s">
        <v>31</v>
      </c>
      <c r="T6" s="119" t="s">
        <v>29</v>
      </c>
      <c r="U6" s="119" t="s">
        <v>30</v>
      </c>
      <c r="V6" s="119" t="s">
        <v>31</v>
      </c>
      <c r="W6" s="118" t="s">
        <v>29</v>
      </c>
      <c r="X6" s="119" t="s">
        <v>30</v>
      </c>
      <c r="Y6" s="120" t="s">
        <v>31</v>
      </c>
      <c r="Z6" s="119" t="s">
        <v>29</v>
      </c>
      <c r="AA6" s="119" t="s">
        <v>30</v>
      </c>
      <c r="AB6" s="120" t="s">
        <v>31</v>
      </c>
      <c r="AC6" s="6"/>
      <c r="AD6" s="1008" t="s">
        <v>2841</v>
      </c>
      <c r="AE6" s="1009"/>
      <c r="AF6" s="1009"/>
      <c r="AG6" s="1009"/>
      <c r="AH6" s="1009"/>
      <c r="AI6" s="1009"/>
      <c r="AJ6" s="1009"/>
      <c r="AK6" s="1009"/>
      <c r="AL6" s="1010"/>
    </row>
    <row r="7" spans="1:38" ht="12" customHeight="1" x14ac:dyDescent="0.25">
      <c r="A7" s="7" t="s">
        <v>11</v>
      </c>
      <c r="B7" s="689">
        <v>3.7939909611</v>
      </c>
      <c r="C7" s="690">
        <v>3.5713134466000001</v>
      </c>
      <c r="D7" s="690">
        <v>3.6144130376999999</v>
      </c>
      <c r="E7" s="689">
        <v>8.6790189042999994</v>
      </c>
      <c r="F7" s="690">
        <v>6.3238333671999998</v>
      </c>
      <c r="G7" s="691">
        <v>7.1809492748999997</v>
      </c>
      <c r="H7" s="690">
        <v>25.453065509000002</v>
      </c>
      <c r="I7" s="690">
        <v>24.781342728999999</v>
      </c>
      <c r="J7" s="690">
        <v>25.909337746999999</v>
      </c>
      <c r="K7" s="689">
        <v>0.15178487739999999</v>
      </c>
      <c r="L7" s="690">
        <v>0.21124630280000001</v>
      </c>
      <c r="M7" s="691">
        <v>0.14019911169999999</v>
      </c>
      <c r="N7" s="690">
        <v>0.26933187330000002</v>
      </c>
      <c r="O7" s="690">
        <v>0.30796826799999999</v>
      </c>
      <c r="P7" s="690">
        <v>0.33222842000000002</v>
      </c>
      <c r="Q7" s="689">
        <v>6.9574384899999994E-2</v>
      </c>
      <c r="R7" s="690">
        <v>1.3393299907</v>
      </c>
      <c r="S7" s="691">
        <v>1.3770974868999999</v>
      </c>
      <c r="T7" s="690">
        <v>1.3109886499999999E-2</v>
      </c>
      <c r="U7" s="690">
        <v>3.2380616600000002E-2</v>
      </c>
      <c r="V7" s="690">
        <v>3.8188649099999999E-2</v>
      </c>
      <c r="W7" s="689">
        <v>1.4139402032999999</v>
      </c>
      <c r="X7" s="690">
        <v>6.9449539300000002E-2</v>
      </c>
      <c r="Y7" s="691">
        <v>0</v>
      </c>
      <c r="Z7" s="690">
        <v>9.3101527630999996</v>
      </c>
      <c r="AA7" s="690">
        <v>8.4848899243999991</v>
      </c>
      <c r="AB7" s="691">
        <v>9.0752635212000001</v>
      </c>
      <c r="AC7" s="8"/>
      <c r="AD7" s="73">
        <v>4.3099591099999834E-2</v>
      </c>
      <c r="AE7" s="9">
        <v>0.8571159076999999</v>
      </c>
      <c r="AF7" s="9">
        <v>1.127995018</v>
      </c>
      <c r="AG7" s="9">
        <v>-7.1047191100000018E-2</v>
      </c>
      <c r="AH7" s="9">
        <v>2.4260152000000035E-2</v>
      </c>
      <c r="AI7" s="9">
        <v>3.7767496199999862E-2</v>
      </c>
      <c r="AJ7" s="9">
        <v>5.8080324999999974E-3</v>
      </c>
      <c r="AK7" s="9">
        <v>-6.9449539300000002E-2</v>
      </c>
      <c r="AL7" s="74">
        <v>0.59037359680000101</v>
      </c>
    </row>
    <row r="8" spans="1:38" ht="12" customHeight="1" x14ac:dyDescent="0.25">
      <c r="A8" s="10" t="s">
        <v>12</v>
      </c>
      <c r="B8" s="692">
        <v>3.8434558509999999</v>
      </c>
      <c r="C8" s="693">
        <v>3.5940787170999999</v>
      </c>
      <c r="D8" s="693">
        <v>3.7185406676000001</v>
      </c>
      <c r="E8" s="692">
        <v>0.42593769120000002</v>
      </c>
      <c r="F8" s="693">
        <v>0.91981376400000003</v>
      </c>
      <c r="G8" s="694">
        <v>1.0792035308000001</v>
      </c>
      <c r="H8" s="693">
        <v>22.343729519</v>
      </c>
      <c r="I8" s="693">
        <v>24.600057983999999</v>
      </c>
      <c r="J8" s="693">
        <v>24.348750842000001</v>
      </c>
      <c r="K8" s="692">
        <v>0.52101317680000003</v>
      </c>
      <c r="L8" s="693">
        <v>0.79126177720000002</v>
      </c>
      <c r="M8" s="694">
        <v>0.37310490800000001</v>
      </c>
      <c r="N8" s="693">
        <v>9.0763577000000008E-3</v>
      </c>
      <c r="O8" s="693">
        <v>1.52905035E-2</v>
      </c>
      <c r="P8" s="693">
        <v>8.3493960999999998E-3</v>
      </c>
      <c r="Q8" s="692">
        <v>0.4628233658</v>
      </c>
      <c r="R8" s="693">
        <v>0.1111433308</v>
      </c>
      <c r="S8" s="694">
        <v>0.16251906839999999</v>
      </c>
      <c r="T8" s="693">
        <v>5.7525787089999998</v>
      </c>
      <c r="U8" s="693">
        <v>6.2783306266999999</v>
      </c>
      <c r="V8" s="693">
        <v>6.2653159946999999</v>
      </c>
      <c r="W8" s="692">
        <v>3.0627958199999999E-2</v>
      </c>
      <c r="X8" s="693">
        <v>0.88277093780000004</v>
      </c>
      <c r="Y8" s="694">
        <v>0</v>
      </c>
      <c r="Z8" s="693">
        <v>6.8710657642999999</v>
      </c>
      <c r="AA8" s="693">
        <v>7.3833796545999997</v>
      </c>
      <c r="AB8" s="694">
        <v>7.4762882786000002</v>
      </c>
      <c r="AC8" s="8"/>
      <c r="AD8" s="73">
        <v>0.1244619505000002</v>
      </c>
      <c r="AE8" s="9">
        <v>0.15938976680000005</v>
      </c>
      <c r="AF8" s="9">
        <v>-0.25130714199999815</v>
      </c>
      <c r="AG8" s="9">
        <v>-0.4181568692</v>
      </c>
      <c r="AH8" s="9">
        <v>-6.9411074000000003E-3</v>
      </c>
      <c r="AI8" s="9">
        <v>5.1375737599999999E-2</v>
      </c>
      <c r="AJ8" s="9">
        <v>-1.301463199999997E-2</v>
      </c>
      <c r="AK8" s="9">
        <v>-0.88277093780000004</v>
      </c>
      <c r="AL8" s="74">
        <v>9.290862400000055E-2</v>
      </c>
    </row>
    <row r="9" spans="1:38" ht="12" customHeight="1" x14ac:dyDescent="0.25">
      <c r="A9" s="10" t="s">
        <v>13</v>
      </c>
      <c r="B9" s="692">
        <v>1.7981967835999999</v>
      </c>
      <c r="C9" s="693">
        <v>1.8164738421</v>
      </c>
      <c r="D9" s="693">
        <v>2.4614524698000002</v>
      </c>
      <c r="E9" s="692">
        <v>2.5752208430999999</v>
      </c>
      <c r="F9" s="693">
        <v>3.3866614497</v>
      </c>
      <c r="G9" s="694">
        <v>4.4404857899000003</v>
      </c>
      <c r="H9" s="693">
        <v>5.0077163991999996</v>
      </c>
      <c r="I9" s="693">
        <v>5.1948870689</v>
      </c>
      <c r="J9" s="693">
        <v>6.0846597390000001</v>
      </c>
      <c r="K9" s="692">
        <v>1.2471014079</v>
      </c>
      <c r="L9" s="693">
        <v>1.4473015747</v>
      </c>
      <c r="M9" s="694">
        <v>1.5577685295000001</v>
      </c>
      <c r="N9" s="693">
        <v>7.1919635348000002</v>
      </c>
      <c r="O9" s="693">
        <v>5.9157277875999998</v>
      </c>
      <c r="P9" s="693">
        <v>5.7313399111000001</v>
      </c>
      <c r="Q9" s="692">
        <v>1.9323170394</v>
      </c>
      <c r="R9" s="693">
        <v>1.6220108856</v>
      </c>
      <c r="S9" s="694">
        <v>2.4204195347000002</v>
      </c>
      <c r="T9" s="693">
        <v>3.0965745351999998</v>
      </c>
      <c r="U9" s="693">
        <v>5.1272489492000002</v>
      </c>
      <c r="V9" s="693">
        <v>3.4323424775000002</v>
      </c>
      <c r="W9" s="692">
        <v>0.44833734600000003</v>
      </c>
      <c r="X9" s="693">
        <v>0.1989488234</v>
      </c>
      <c r="Y9" s="694">
        <v>1.0956941287999999</v>
      </c>
      <c r="Z9" s="693">
        <v>3.2151947208</v>
      </c>
      <c r="AA9" s="693">
        <v>3.3488353101000001</v>
      </c>
      <c r="AB9" s="694">
        <v>4.0128947872999996</v>
      </c>
      <c r="AC9" s="8"/>
      <c r="AD9" s="73">
        <v>0.64497862770000025</v>
      </c>
      <c r="AE9" s="9">
        <v>1.0538243402000003</v>
      </c>
      <c r="AF9" s="9">
        <v>0.88977267010000016</v>
      </c>
      <c r="AG9" s="9">
        <v>0.11046695480000013</v>
      </c>
      <c r="AH9" s="9">
        <v>-0.18438787649999977</v>
      </c>
      <c r="AI9" s="9">
        <v>0.7984086491000002</v>
      </c>
      <c r="AJ9" s="9">
        <v>-1.6949064717</v>
      </c>
      <c r="AK9" s="9">
        <v>0.89674530539999997</v>
      </c>
      <c r="AL9" s="74">
        <v>0.66405947719999947</v>
      </c>
    </row>
    <row r="10" spans="1:38" ht="12" customHeight="1" x14ac:dyDescent="0.25">
      <c r="A10" s="10" t="s">
        <v>14</v>
      </c>
      <c r="B10" s="692">
        <v>2.8948891901999998</v>
      </c>
      <c r="C10" s="693">
        <v>2.2954762840999998</v>
      </c>
      <c r="D10" s="693">
        <v>2.3225505047000001</v>
      </c>
      <c r="E10" s="692">
        <v>0.7779980608</v>
      </c>
      <c r="F10" s="693">
        <v>1.4408574176</v>
      </c>
      <c r="G10" s="694">
        <v>1.3875653893</v>
      </c>
      <c r="H10" s="693">
        <v>25.733559351</v>
      </c>
      <c r="I10" s="693">
        <v>25.011619067000002</v>
      </c>
      <c r="J10" s="693">
        <v>25.862394079000001</v>
      </c>
      <c r="K10" s="692">
        <v>16.748099720999999</v>
      </c>
      <c r="L10" s="693">
        <v>0.65222039210000005</v>
      </c>
      <c r="M10" s="694">
        <v>0.63103185939999995</v>
      </c>
      <c r="N10" s="693">
        <v>1.3768515E-2</v>
      </c>
      <c r="O10" s="693">
        <v>1.32782996E-2</v>
      </c>
      <c r="P10" s="693">
        <v>6.101754E-3</v>
      </c>
      <c r="Q10" s="692">
        <v>3.0171592810000001</v>
      </c>
      <c r="R10" s="693">
        <v>1.5401268533000001</v>
      </c>
      <c r="S10" s="694">
        <v>2.3395388210000001</v>
      </c>
      <c r="T10" s="693">
        <v>160.67444639000001</v>
      </c>
      <c r="U10" s="693">
        <v>4.5405728296000003</v>
      </c>
      <c r="V10" s="693">
        <v>4.5228114618999999</v>
      </c>
      <c r="W10" s="692">
        <v>7.9950847800000002E-2</v>
      </c>
      <c r="X10" s="693">
        <v>7.9097560499999997E-2</v>
      </c>
      <c r="Y10" s="694">
        <v>0</v>
      </c>
      <c r="Z10" s="693">
        <v>11.653356239000001</v>
      </c>
      <c r="AA10" s="693">
        <v>7.1403335969999997</v>
      </c>
      <c r="AB10" s="694">
        <v>7.4829559513000001</v>
      </c>
      <c r="AC10" s="8"/>
      <c r="AD10" s="73">
        <v>2.7074220600000309E-2</v>
      </c>
      <c r="AE10" s="9">
        <v>-5.3292028300000016E-2</v>
      </c>
      <c r="AF10" s="9">
        <v>0.85077501199999972</v>
      </c>
      <c r="AG10" s="9">
        <v>-2.1188532700000096E-2</v>
      </c>
      <c r="AH10" s="9">
        <v>-7.1765455999999997E-3</v>
      </c>
      <c r="AI10" s="9">
        <v>0.7994119677</v>
      </c>
      <c r="AJ10" s="9">
        <v>-1.7761367700000363E-2</v>
      </c>
      <c r="AK10" s="9">
        <v>-7.9097560499999997E-2</v>
      </c>
      <c r="AL10" s="74">
        <v>0.34262235430000043</v>
      </c>
    </row>
    <row r="11" spans="1:38" ht="12" customHeight="1" x14ac:dyDescent="0.25">
      <c r="A11" s="10" t="s">
        <v>15</v>
      </c>
      <c r="B11" s="692">
        <v>39.82031155</v>
      </c>
      <c r="C11" s="693">
        <v>40.905280005999998</v>
      </c>
      <c r="D11" s="693">
        <v>41.113024672999998</v>
      </c>
      <c r="E11" s="692">
        <v>79.373309997999996</v>
      </c>
      <c r="F11" s="693">
        <v>85.579038295999993</v>
      </c>
      <c r="G11" s="694">
        <v>94.297315523999998</v>
      </c>
      <c r="H11" s="693">
        <v>42.637831921</v>
      </c>
      <c r="I11" s="693">
        <v>44.340199531000003</v>
      </c>
      <c r="J11" s="693">
        <v>18.12672899</v>
      </c>
      <c r="K11" s="692">
        <v>42.800469088</v>
      </c>
      <c r="L11" s="693">
        <v>56.072735792000003</v>
      </c>
      <c r="M11" s="694">
        <v>76.691226458000003</v>
      </c>
      <c r="N11" s="693">
        <v>59.544276304</v>
      </c>
      <c r="O11" s="693">
        <v>61.565532036999997</v>
      </c>
      <c r="P11" s="693">
        <v>61.421316036999997</v>
      </c>
      <c r="Q11" s="692">
        <v>69.323291057000006</v>
      </c>
      <c r="R11" s="693">
        <v>67.701478938999998</v>
      </c>
      <c r="S11" s="694">
        <v>72.854003719000005</v>
      </c>
      <c r="T11" s="693">
        <v>33.209193505999998</v>
      </c>
      <c r="U11" s="693">
        <v>34.180986245</v>
      </c>
      <c r="V11" s="693">
        <v>39.064441973999998</v>
      </c>
      <c r="W11" s="692">
        <v>75.681576977000006</v>
      </c>
      <c r="X11" s="693">
        <v>94.128762158000001</v>
      </c>
      <c r="Y11" s="694">
        <v>106.39711241000001</v>
      </c>
      <c r="Z11" s="693">
        <v>52.329748850000001</v>
      </c>
      <c r="AA11" s="693">
        <v>55.865143457999999</v>
      </c>
      <c r="AB11" s="694">
        <v>53.180211425000003</v>
      </c>
      <c r="AC11" s="8"/>
      <c r="AD11" s="73">
        <v>0.20774466700000005</v>
      </c>
      <c r="AE11" s="9">
        <v>8.7182772280000052</v>
      </c>
      <c r="AF11" s="9">
        <v>-26.213470541000003</v>
      </c>
      <c r="AG11" s="9">
        <v>20.618490666</v>
      </c>
      <c r="AH11" s="9">
        <v>-0.14421600000000012</v>
      </c>
      <c r="AI11" s="9">
        <v>5.1525247800000074</v>
      </c>
      <c r="AJ11" s="9">
        <v>4.8834557289999978</v>
      </c>
      <c r="AK11" s="9">
        <v>12.268350252000005</v>
      </c>
      <c r="AL11" s="74">
        <v>-2.6849320329999955</v>
      </c>
    </row>
    <row r="12" spans="1:38" ht="12" customHeight="1" x14ac:dyDescent="0.25">
      <c r="A12" s="10" t="s">
        <v>16</v>
      </c>
      <c r="B12" s="692">
        <v>53.983413880999997</v>
      </c>
      <c r="C12" s="693">
        <v>56.743704241000003</v>
      </c>
      <c r="D12" s="693">
        <v>57.375645785000003</v>
      </c>
      <c r="E12" s="692">
        <v>31.927643277000001</v>
      </c>
      <c r="F12" s="693">
        <v>32.019502957</v>
      </c>
      <c r="G12" s="694">
        <v>32.394069713999997</v>
      </c>
      <c r="H12" s="693">
        <v>27.741470154999998</v>
      </c>
      <c r="I12" s="693">
        <v>29.125185059</v>
      </c>
      <c r="J12" s="693">
        <v>30.739905883999999</v>
      </c>
      <c r="K12" s="692">
        <v>65.948027952999993</v>
      </c>
      <c r="L12" s="693">
        <v>64.996108063999998</v>
      </c>
      <c r="M12" s="694">
        <v>54.868769651000001</v>
      </c>
      <c r="N12" s="693">
        <v>68.993142073000001</v>
      </c>
      <c r="O12" s="693">
        <v>63.898364631</v>
      </c>
      <c r="P12" s="693">
        <v>61.146411962999998</v>
      </c>
      <c r="Q12" s="692">
        <v>56.220932312999999</v>
      </c>
      <c r="R12" s="693">
        <v>46.879293033000003</v>
      </c>
      <c r="S12" s="694">
        <v>46.631461719999997</v>
      </c>
      <c r="T12" s="693">
        <v>34.132524961000001</v>
      </c>
      <c r="U12" s="693">
        <v>39.387205682999998</v>
      </c>
      <c r="V12" s="693">
        <v>39.187560826999999</v>
      </c>
      <c r="W12" s="692">
        <v>47.672769633999998</v>
      </c>
      <c r="X12" s="693">
        <v>48.717727740999997</v>
      </c>
      <c r="Y12" s="694">
        <v>47.095429975000002</v>
      </c>
      <c r="Z12" s="693">
        <v>44.551864825999999</v>
      </c>
      <c r="AA12" s="693">
        <v>45.255935280000003</v>
      </c>
      <c r="AB12" s="694">
        <v>44.871330837000002</v>
      </c>
      <c r="AC12" s="8"/>
      <c r="AD12" s="73">
        <v>0.63194154400000002</v>
      </c>
      <c r="AE12" s="9">
        <v>0.37456675699999664</v>
      </c>
      <c r="AF12" s="9">
        <v>1.6147208249999991</v>
      </c>
      <c r="AG12" s="9">
        <v>-10.127338412999997</v>
      </c>
      <c r="AH12" s="9">
        <v>-2.7519526680000013</v>
      </c>
      <c r="AI12" s="9">
        <v>-0.24783131300000605</v>
      </c>
      <c r="AJ12" s="9">
        <v>-0.19964485599999904</v>
      </c>
      <c r="AK12" s="9">
        <v>-1.6222977659999955</v>
      </c>
      <c r="AL12" s="74">
        <v>-0.38460444300000063</v>
      </c>
    </row>
    <row r="13" spans="1:38" ht="12" customHeight="1" x14ac:dyDescent="0.25">
      <c r="A13" s="10" t="s">
        <v>17</v>
      </c>
      <c r="B13" s="692">
        <v>71.032531431999999</v>
      </c>
      <c r="C13" s="693">
        <v>73.780586339999999</v>
      </c>
      <c r="D13" s="693">
        <v>74.671888230999997</v>
      </c>
      <c r="E13" s="692">
        <v>65.255865392000004</v>
      </c>
      <c r="F13" s="693">
        <v>71.058767289000002</v>
      </c>
      <c r="G13" s="694">
        <v>79.505902011000003</v>
      </c>
      <c r="H13" s="693">
        <v>50.118248743000002</v>
      </c>
      <c r="I13" s="693">
        <v>54.078363613</v>
      </c>
      <c r="J13" s="693">
        <v>64.737428945000005</v>
      </c>
      <c r="K13" s="692">
        <v>62.394437795000002</v>
      </c>
      <c r="L13" s="693">
        <v>66.989570743000002</v>
      </c>
      <c r="M13" s="694">
        <v>77.399076565000001</v>
      </c>
      <c r="N13" s="693">
        <v>56.076685341999998</v>
      </c>
      <c r="O13" s="693">
        <v>56.278915722000001</v>
      </c>
      <c r="P13" s="693">
        <v>59.204979506000001</v>
      </c>
      <c r="Q13" s="692">
        <v>60.924571112000002</v>
      </c>
      <c r="R13" s="693">
        <v>77.052260681999996</v>
      </c>
      <c r="S13" s="694">
        <v>88.842140885000006</v>
      </c>
      <c r="T13" s="693">
        <v>46.083996888999998</v>
      </c>
      <c r="U13" s="693">
        <v>51.421480762999998</v>
      </c>
      <c r="V13" s="693">
        <v>56.977364108000003</v>
      </c>
      <c r="W13" s="692">
        <v>50.395455435000002</v>
      </c>
      <c r="X13" s="693">
        <v>96.338675913000003</v>
      </c>
      <c r="Y13" s="694">
        <v>115.12576000999999</v>
      </c>
      <c r="Z13" s="693">
        <v>61.691382691000001</v>
      </c>
      <c r="AA13" s="693">
        <v>66.518451569999996</v>
      </c>
      <c r="AB13" s="694">
        <v>72.735905201999998</v>
      </c>
      <c r="AC13" s="8"/>
      <c r="AD13" s="73">
        <v>0.89130189099999768</v>
      </c>
      <c r="AE13" s="9">
        <v>8.4471347220000013</v>
      </c>
      <c r="AF13" s="9">
        <v>10.659065332000004</v>
      </c>
      <c r="AG13" s="9">
        <v>10.409505822</v>
      </c>
      <c r="AH13" s="9">
        <v>2.9260637840000001</v>
      </c>
      <c r="AI13" s="9">
        <v>11.78988020300001</v>
      </c>
      <c r="AJ13" s="9">
        <v>5.5558833450000051</v>
      </c>
      <c r="AK13" s="9">
        <v>18.78708409699999</v>
      </c>
      <c r="AL13" s="74">
        <v>6.2174536320000016</v>
      </c>
    </row>
    <row r="14" spans="1:38" ht="12" customHeight="1" x14ac:dyDescent="0.25">
      <c r="A14" s="10" t="s">
        <v>18</v>
      </c>
      <c r="B14" s="692">
        <v>0.23278158039999999</v>
      </c>
      <c r="C14" s="693">
        <v>0.1619098977</v>
      </c>
      <c r="D14" s="693">
        <v>0.2929304452</v>
      </c>
      <c r="E14" s="692">
        <v>0.25708415159999998</v>
      </c>
      <c r="F14" s="693">
        <v>0.42429194860000002</v>
      </c>
      <c r="G14" s="694">
        <v>0.39142063719999998</v>
      </c>
      <c r="H14" s="693">
        <v>0.40668034289999999</v>
      </c>
      <c r="I14" s="693">
        <v>0.35100865510000001</v>
      </c>
      <c r="J14" s="693">
        <v>0.31076375029999997</v>
      </c>
      <c r="K14" s="692">
        <v>0</v>
      </c>
      <c r="L14" s="693">
        <v>2.95708293E-2</v>
      </c>
      <c r="M14" s="694">
        <v>0.46736403520000003</v>
      </c>
      <c r="N14" s="693">
        <v>0.7335656116</v>
      </c>
      <c r="O14" s="693">
        <v>0.85302410269999995</v>
      </c>
      <c r="P14" s="693">
        <v>1.4065235315</v>
      </c>
      <c r="Q14" s="692">
        <v>0</v>
      </c>
      <c r="R14" s="693">
        <v>3.0722060000000002E-4</v>
      </c>
      <c r="S14" s="694">
        <v>1.9223600000000001E-4</v>
      </c>
      <c r="T14" s="693">
        <v>0.1117979915</v>
      </c>
      <c r="U14" s="693">
        <v>8.1739496100000003E-2</v>
      </c>
      <c r="V14" s="693">
        <v>0.1125500728</v>
      </c>
      <c r="W14" s="692">
        <v>0</v>
      </c>
      <c r="X14" s="693">
        <v>0</v>
      </c>
      <c r="Y14" s="694">
        <v>0</v>
      </c>
      <c r="Z14" s="693">
        <v>0.30062611150000002</v>
      </c>
      <c r="AA14" s="693">
        <v>0.31204853929999998</v>
      </c>
      <c r="AB14" s="694">
        <v>0.41863858339999999</v>
      </c>
      <c r="AC14" s="8"/>
      <c r="AD14" s="73">
        <v>0.1310205475</v>
      </c>
      <c r="AE14" s="9">
        <v>-3.2871311400000047E-2</v>
      </c>
      <c r="AF14" s="9">
        <v>-4.0244904800000036E-2</v>
      </c>
      <c r="AG14" s="9">
        <v>0.43779320590000004</v>
      </c>
      <c r="AH14" s="9">
        <v>0.55349942880000003</v>
      </c>
      <c r="AI14" s="9">
        <v>-1.1498460000000001E-4</v>
      </c>
      <c r="AJ14" s="9">
        <v>3.0810576699999995E-2</v>
      </c>
      <c r="AK14" s="9">
        <v>0</v>
      </c>
      <c r="AL14" s="74">
        <v>0.1065900441</v>
      </c>
    </row>
    <row r="15" spans="1:38" ht="12" customHeight="1" x14ac:dyDescent="0.25">
      <c r="A15" s="10" t="s">
        <v>19</v>
      </c>
      <c r="B15" s="692">
        <v>16.067903944000001</v>
      </c>
      <c r="C15" s="693">
        <v>2.0353095328999999</v>
      </c>
      <c r="D15" s="693">
        <v>2.4525231179999998</v>
      </c>
      <c r="E15" s="692">
        <v>9.8848360116999991</v>
      </c>
      <c r="F15" s="693">
        <v>7.5964288691000004</v>
      </c>
      <c r="G15" s="694">
        <v>7.9014638338000003</v>
      </c>
      <c r="H15" s="693">
        <v>15.711273894</v>
      </c>
      <c r="I15" s="693">
        <v>10.88773529</v>
      </c>
      <c r="J15" s="693">
        <v>10.172625378999999</v>
      </c>
      <c r="K15" s="692">
        <v>9.1230008099999996E-2</v>
      </c>
      <c r="L15" s="693">
        <v>17.786374172999999</v>
      </c>
      <c r="M15" s="694">
        <v>6.3100899271999999</v>
      </c>
      <c r="N15" s="693">
        <v>6.0749669899999997E-2</v>
      </c>
      <c r="O15" s="693">
        <v>0.13466260920000001</v>
      </c>
      <c r="P15" s="693">
        <v>7.0278794899999997E-2</v>
      </c>
      <c r="Q15" s="692">
        <v>0.17092053500000001</v>
      </c>
      <c r="R15" s="693">
        <v>7.2425315728999999</v>
      </c>
      <c r="S15" s="694">
        <v>4.324351643</v>
      </c>
      <c r="T15" s="693">
        <v>1.7261462344</v>
      </c>
      <c r="U15" s="693">
        <v>151.38049394000001</v>
      </c>
      <c r="V15" s="693">
        <v>154.20166069999999</v>
      </c>
      <c r="W15" s="692">
        <v>0.37569458020000002</v>
      </c>
      <c r="X15" s="693">
        <v>6.1075259799999997E-2</v>
      </c>
      <c r="Y15" s="694">
        <v>0</v>
      </c>
      <c r="Z15" s="693">
        <v>11.203543145999999</v>
      </c>
      <c r="AA15" s="693">
        <v>9.2549058127000006</v>
      </c>
      <c r="AB15" s="694">
        <v>8.5896005788000007</v>
      </c>
      <c r="AC15" s="8"/>
      <c r="AD15" s="73">
        <v>0.41721358509999984</v>
      </c>
      <c r="AE15" s="9">
        <v>0.30503496469999991</v>
      </c>
      <c r="AF15" s="9">
        <v>-0.71510991100000076</v>
      </c>
      <c r="AG15" s="9">
        <v>-11.476284245799999</v>
      </c>
      <c r="AH15" s="9">
        <v>-6.4383814300000008E-2</v>
      </c>
      <c r="AI15" s="9">
        <v>-2.9181799299</v>
      </c>
      <c r="AJ15" s="9">
        <v>2.8211667599999828</v>
      </c>
      <c r="AK15" s="9">
        <v>-6.1075259799999997E-2</v>
      </c>
      <c r="AL15" s="74">
        <v>-0.66530523389999985</v>
      </c>
    </row>
    <row r="16" spans="1:38" ht="12" customHeight="1" x14ac:dyDescent="0.25">
      <c r="A16" s="10" t="s">
        <v>20</v>
      </c>
      <c r="B16" s="692">
        <v>1.9946756306</v>
      </c>
      <c r="C16" s="693">
        <v>1.5526587304999999</v>
      </c>
      <c r="D16" s="693">
        <v>1.1879364213000001</v>
      </c>
      <c r="E16" s="692">
        <v>9.3407938967999993</v>
      </c>
      <c r="F16" s="693">
        <v>11.988903938</v>
      </c>
      <c r="G16" s="694">
        <v>10.663945078999999</v>
      </c>
      <c r="H16" s="693">
        <v>3.1789814077999998</v>
      </c>
      <c r="I16" s="693">
        <v>3.0314938615</v>
      </c>
      <c r="J16" s="693">
        <v>2.3972022285999999</v>
      </c>
      <c r="K16" s="692">
        <v>8.5972107488000002</v>
      </c>
      <c r="L16" s="693">
        <v>6.3873537834</v>
      </c>
      <c r="M16" s="694">
        <v>5.9264546853000004</v>
      </c>
      <c r="N16" s="693">
        <v>0.63758520460000001</v>
      </c>
      <c r="O16" s="693">
        <v>0.55311006699999998</v>
      </c>
      <c r="P16" s="693">
        <v>0.91144291099999997</v>
      </c>
      <c r="Q16" s="692">
        <v>2.1436118629999998</v>
      </c>
      <c r="R16" s="693">
        <v>5.2217942188000004</v>
      </c>
      <c r="S16" s="694">
        <v>4.1614329565999997</v>
      </c>
      <c r="T16" s="693">
        <v>2.7372188919</v>
      </c>
      <c r="U16" s="693">
        <v>1.5835946089999999</v>
      </c>
      <c r="V16" s="693">
        <v>1.507494898</v>
      </c>
      <c r="W16" s="692">
        <v>1.3727663087999999</v>
      </c>
      <c r="X16" s="693">
        <v>0.91418070630000003</v>
      </c>
      <c r="Y16" s="694">
        <v>0.7389931756</v>
      </c>
      <c r="Z16" s="693">
        <v>4.1832455307999998</v>
      </c>
      <c r="AA16" s="693">
        <v>4.4818703877999999</v>
      </c>
      <c r="AB16" s="694">
        <v>3.8946491923000002</v>
      </c>
      <c r="AC16" s="8"/>
      <c r="AD16" s="73">
        <v>-0.36472230919999982</v>
      </c>
      <c r="AE16" s="9">
        <v>-1.3249588590000005</v>
      </c>
      <c r="AF16" s="9">
        <v>-0.63429163290000012</v>
      </c>
      <c r="AG16" s="9">
        <v>-0.46089909809999963</v>
      </c>
      <c r="AH16" s="9">
        <v>0.35833284399999998</v>
      </c>
      <c r="AI16" s="9">
        <v>-1.0603612622000007</v>
      </c>
      <c r="AJ16" s="9">
        <v>-7.6099710999999903E-2</v>
      </c>
      <c r="AK16" s="9">
        <v>-0.17518753070000004</v>
      </c>
      <c r="AL16" s="74">
        <v>-0.58722119549999974</v>
      </c>
    </row>
    <row r="17" spans="1:38" ht="12" customHeight="1" x14ac:dyDescent="0.25">
      <c r="A17" s="10" t="s">
        <v>21</v>
      </c>
      <c r="B17" s="692">
        <v>0</v>
      </c>
      <c r="C17" s="693">
        <v>0</v>
      </c>
      <c r="D17" s="693">
        <v>0</v>
      </c>
      <c r="E17" s="692">
        <v>6.5919268700000005E-2</v>
      </c>
      <c r="F17" s="693">
        <v>8.2495132799999996E-2</v>
      </c>
      <c r="G17" s="694">
        <v>0.10971982650000001</v>
      </c>
      <c r="H17" s="693">
        <v>2.2198237999999999E-3</v>
      </c>
      <c r="I17" s="693">
        <v>1.7880589E-3</v>
      </c>
      <c r="J17" s="693">
        <v>3.2529828599999998E-2</v>
      </c>
      <c r="K17" s="692">
        <v>0</v>
      </c>
      <c r="L17" s="693">
        <v>0</v>
      </c>
      <c r="M17" s="694">
        <v>0</v>
      </c>
      <c r="N17" s="693">
        <v>0</v>
      </c>
      <c r="O17" s="693">
        <v>0</v>
      </c>
      <c r="P17" s="693">
        <v>0</v>
      </c>
      <c r="Q17" s="692">
        <v>0</v>
      </c>
      <c r="R17" s="693">
        <v>0</v>
      </c>
      <c r="S17" s="694">
        <v>0</v>
      </c>
      <c r="T17" s="693">
        <v>0</v>
      </c>
      <c r="U17" s="693">
        <v>0</v>
      </c>
      <c r="V17" s="693">
        <v>0</v>
      </c>
      <c r="W17" s="692">
        <v>0</v>
      </c>
      <c r="X17" s="693">
        <v>0</v>
      </c>
      <c r="Y17" s="694">
        <v>0</v>
      </c>
      <c r="Z17" s="693">
        <v>1.49420205E-2</v>
      </c>
      <c r="AA17" s="693">
        <v>1.8613172599999998E-2</v>
      </c>
      <c r="AB17" s="694">
        <v>3.1973030999999999E-2</v>
      </c>
      <c r="AC17" s="8"/>
      <c r="AD17" s="73">
        <v>0</v>
      </c>
      <c r="AE17" s="9">
        <v>2.7224693700000011E-2</v>
      </c>
      <c r="AF17" s="9">
        <v>3.0741769699999998E-2</v>
      </c>
      <c r="AG17" s="9">
        <v>0</v>
      </c>
      <c r="AH17" s="9">
        <v>0</v>
      </c>
      <c r="AI17" s="9">
        <v>0</v>
      </c>
      <c r="AJ17" s="9">
        <v>0</v>
      </c>
      <c r="AK17" s="9">
        <v>0</v>
      </c>
      <c r="AL17" s="74">
        <v>1.3359858400000001E-2</v>
      </c>
    </row>
    <row r="18" spans="1:38" ht="12" customHeight="1" x14ac:dyDescent="0.25">
      <c r="A18" s="10" t="s">
        <v>22</v>
      </c>
      <c r="B18" s="692">
        <v>0.1456313826</v>
      </c>
      <c r="C18" s="693">
        <v>7.5446861700000006E-2</v>
      </c>
      <c r="D18" s="693">
        <v>7.7470869600000006E-2</v>
      </c>
      <c r="E18" s="692">
        <v>0.51793782239999997</v>
      </c>
      <c r="F18" s="693">
        <v>0.8681159195</v>
      </c>
      <c r="G18" s="694">
        <v>0.83857189310000002</v>
      </c>
      <c r="H18" s="693">
        <v>1.9915755257000001</v>
      </c>
      <c r="I18" s="693">
        <v>1.2103744927</v>
      </c>
      <c r="J18" s="693">
        <v>1.5434469135</v>
      </c>
      <c r="K18" s="692">
        <v>1.3723072899999999E-2</v>
      </c>
      <c r="L18" s="693">
        <v>3.5989810999999998E-3</v>
      </c>
      <c r="M18" s="694">
        <v>0</v>
      </c>
      <c r="N18" s="693">
        <v>0</v>
      </c>
      <c r="O18" s="693">
        <v>0</v>
      </c>
      <c r="P18" s="693">
        <v>0</v>
      </c>
      <c r="Q18" s="692">
        <v>1.5793538199999999E-2</v>
      </c>
      <c r="R18" s="693">
        <v>1.0989330000000001E-3</v>
      </c>
      <c r="S18" s="694">
        <v>1.2528353E-3</v>
      </c>
      <c r="T18" s="693">
        <v>0</v>
      </c>
      <c r="U18" s="693">
        <v>0</v>
      </c>
      <c r="V18" s="693">
        <v>0</v>
      </c>
      <c r="W18" s="692">
        <v>0</v>
      </c>
      <c r="X18" s="693">
        <v>0</v>
      </c>
      <c r="Y18" s="694">
        <v>0</v>
      </c>
      <c r="Z18" s="693">
        <v>0.64047921900000004</v>
      </c>
      <c r="AA18" s="693">
        <v>0.50206328659999999</v>
      </c>
      <c r="AB18" s="694">
        <v>0.58222902509999996</v>
      </c>
      <c r="AC18" s="8"/>
      <c r="AD18" s="73">
        <v>2.0240078999999994E-3</v>
      </c>
      <c r="AE18" s="9">
        <v>-2.9544026399999979E-2</v>
      </c>
      <c r="AF18" s="9">
        <v>0.33307242079999999</v>
      </c>
      <c r="AG18" s="9">
        <v>-3.5989810999999998E-3</v>
      </c>
      <c r="AH18" s="9">
        <v>0</v>
      </c>
      <c r="AI18" s="9">
        <v>1.5390229999999992E-4</v>
      </c>
      <c r="AJ18" s="9">
        <v>0</v>
      </c>
      <c r="AK18" s="9">
        <v>0</v>
      </c>
      <c r="AL18" s="74">
        <v>8.0165738499999972E-2</v>
      </c>
    </row>
    <row r="19" spans="1:38" ht="12" customHeight="1" x14ac:dyDescent="0.25">
      <c r="A19" s="10" t="s">
        <v>1517</v>
      </c>
      <c r="B19" s="692" t="s">
        <v>353</v>
      </c>
      <c r="C19" s="693">
        <v>17.849558165000001</v>
      </c>
      <c r="D19" s="693">
        <v>19.303489667000001</v>
      </c>
      <c r="E19" s="692" t="s">
        <v>353</v>
      </c>
      <c r="F19" s="693">
        <v>8.0695106483999997</v>
      </c>
      <c r="G19" s="694">
        <v>6.428954536</v>
      </c>
      <c r="H19" s="693" t="s">
        <v>353</v>
      </c>
      <c r="I19" s="693">
        <v>4.9999181739000003</v>
      </c>
      <c r="J19" s="693">
        <v>4.2048155128999998</v>
      </c>
      <c r="K19" s="692" t="s">
        <v>353</v>
      </c>
      <c r="L19" s="693">
        <v>0</v>
      </c>
      <c r="M19" s="694">
        <v>21.586217985000001</v>
      </c>
      <c r="N19" s="693" t="s">
        <v>353</v>
      </c>
      <c r="O19" s="693">
        <v>4.4884756395999998</v>
      </c>
      <c r="P19" s="693">
        <v>4.698669701</v>
      </c>
      <c r="Q19" s="692" t="s">
        <v>353</v>
      </c>
      <c r="R19" s="693">
        <v>2.6137400612000001</v>
      </c>
      <c r="S19" s="694">
        <v>9.8178006969999991</v>
      </c>
      <c r="T19" s="693" t="s">
        <v>353</v>
      </c>
      <c r="U19" s="693">
        <v>3.9122156054000001</v>
      </c>
      <c r="V19" s="693">
        <v>5.3726707357999999</v>
      </c>
      <c r="W19" s="692" t="s">
        <v>353</v>
      </c>
      <c r="X19" s="693">
        <v>0</v>
      </c>
      <c r="Y19" s="694">
        <v>0</v>
      </c>
      <c r="Z19" s="693" t="s">
        <v>353</v>
      </c>
      <c r="AA19" s="693">
        <v>9.3566039351000008</v>
      </c>
      <c r="AB19" s="694">
        <v>10.784940986000001</v>
      </c>
      <c r="AC19" s="8"/>
      <c r="AD19" s="73">
        <v>1.4539315019999997</v>
      </c>
      <c r="AE19" s="9">
        <v>-1.6405561123999997</v>
      </c>
      <c r="AF19" s="9">
        <v>-0.79510266100000049</v>
      </c>
      <c r="AG19" s="9">
        <v>21.586217985000001</v>
      </c>
      <c r="AH19" s="9">
        <v>0.21019406140000019</v>
      </c>
      <c r="AI19" s="9">
        <v>7.2040606357999994</v>
      </c>
      <c r="AJ19" s="9">
        <v>1.4604551303999997</v>
      </c>
      <c r="AK19" s="9">
        <v>0</v>
      </c>
      <c r="AL19" s="74">
        <v>1.4283370508999997</v>
      </c>
    </row>
    <row r="20" spans="1:38" ht="12" customHeight="1" x14ac:dyDescent="0.25">
      <c r="A20" s="10" t="s">
        <v>23</v>
      </c>
      <c r="B20" s="692">
        <v>3.4607610599999998E-2</v>
      </c>
      <c r="C20" s="693">
        <v>3.8849824599999999E-2</v>
      </c>
      <c r="D20" s="693">
        <v>3.5092710399999998E-2</v>
      </c>
      <c r="E20" s="692">
        <v>2.6559489299999999E-2</v>
      </c>
      <c r="F20" s="693">
        <v>2.5712781800000001E-2</v>
      </c>
      <c r="G20" s="694">
        <v>1.3351284E-2</v>
      </c>
      <c r="H20" s="693">
        <v>0.1247821571</v>
      </c>
      <c r="I20" s="693">
        <v>0.1231080573</v>
      </c>
      <c r="J20" s="693">
        <v>0.12556080250000001</v>
      </c>
      <c r="K20" s="692">
        <v>0</v>
      </c>
      <c r="L20" s="693">
        <v>0</v>
      </c>
      <c r="M20" s="694">
        <v>1.80901363E-2</v>
      </c>
      <c r="N20" s="693">
        <v>0</v>
      </c>
      <c r="O20" s="693">
        <v>0</v>
      </c>
      <c r="P20" s="693">
        <v>0</v>
      </c>
      <c r="Q20" s="692">
        <v>0</v>
      </c>
      <c r="R20" s="693">
        <v>5.4977424E-3</v>
      </c>
      <c r="S20" s="694">
        <v>2.5683524900000001E-2</v>
      </c>
      <c r="T20" s="693">
        <v>9.69826144E-2</v>
      </c>
      <c r="U20" s="693">
        <v>0.11906708050000001</v>
      </c>
      <c r="V20" s="693">
        <v>5.3224674E-2</v>
      </c>
      <c r="W20" s="692">
        <v>0</v>
      </c>
      <c r="X20" s="693">
        <v>0</v>
      </c>
      <c r="Y20" s="694">
        <v>0</v>
      </c>
      <c r="Z20" s="693">
        <v>4.8976041599999999E-2</v>
      </c>
      <c r="AA20" s="693">
        <v>4.9966620599999997E-2</v>
      </c>
      <c r="AB20" s="694">
        <v>4.7360531999999997E-2</v>
      </c>
      <c r="AC20" s="8"/>
      <c r="AD20" s="73">
        <v>-3.7571142000000016E-3</v>
      </c>
      <c r="AE20" s="9">
        <v>-1.2361497800000001E-2</v>
      </c>
      <c r="AF20" s="9">
        <v>2.4527452000000088E-3</v>
      </c>
      <c r="AG20" s="9">
        <v>1.80901363E-2</v>
      </c>
      <c r="AH20" s="9">
        <v>0</v>
      </c>
      <c r="AI20" s="9">
        <v>2.0185782499999999E-2</v>
      </c>
      <c r="AJ20" s="9">
        <v>-6.5842406500000006E-2</v>
      </c>
      <c r="AK20" s="9">
        <v>0</v>
      </c>
      <c r="AL20" s="74">
        <v>-2.6060886000000005E-3</v>
      </c>
    </row>
    <row r="21" spans="1:38" ht="12" customHeight="1" x14ac:dyDescent="0.25">
      <c r="A21" s="10" t="s">
        <v>24</v>
      </c>
      <c r="B21" s="692">
        <v>420.39464320000002</v>
      </c>
      <c r="C21" s="693">
        <v>431.60751898000001</v>
      </c>
      <c r="D21" s="693">
        <v>445.11445823000003</v>
      </c>
      <c r="E21" s="692">
        <v>382.06326096999999</v>
      </c>
      <c r="F21" s="693">
        <v>408.29343125999998</v>
      </c>
      <c r="G21" s="694">
        <v>436.98142962999998</v>
      </c>
      <c r="H21" s="693">
        <v>405.43802963000002</v>
      </c>
      <c r="I21" s="693">
        <v>452.73566664999998</v>
      </c>
      <c r="J21" s="693">
        <v>485.31063219999999</v>
      </c>
      <c r="K21" s="692">
        <v>419.60090509000003</v>
      </c>
      <c r="L21" s="693">
        <v>476.04317377000001</v>
      </c>
      <c r="M21" s="694">
        <v>492.85645404000002</v>
      </c>
      <c r="N21" s="693">
        <v>565.80037115000005</v>
      </c>
      <c r="O21" s="693">
        <v>576.79154368000002</v>
      </c>
      <c r="P21" s="693">
        <v>588.52743569999996</v>
      </c>
      <c r="Q21" s="692">
        <v>508.17827674</v>
      </c>
      <c r="R21" s="693">
        <v>512.42914311000004</v>
      </c>
      <c r="S21" s="694">
        <v>505.71559944000001</v>
      </c>
      <c r="T21" s="693">
        <v>380.47366567</v>
      </c>
      <c r="U21" s="693">
        <v>349.15720656000002</v>
      </c>
      <c r="V21" s="693">
        <v>412.5408041</v>
      </c>
      <c r="W21" s="692">
        <v>509.46025235000002</v>
      </c>
      <c r="X21" s="693">
        <v>482.67955624000001</v>
      </c>
      <c r="Y21" s="694">
        <v>505.57384688000002</v>
      </c>
      <c r="Z21" s="693">
        <v>424.70061664000002</v>
      </c>
      <c r="AA21" s="693">
        <v>448.70247682000002</v>
      </c>
      <c r="AB21" s="694">
        <v>471.07904349</v>
      </c>
      <c r="AC21" s="8"/>
      <c r="AD21" s="73">
        <v>13.506939250000016</v>
      </c>
      <c r="AE21" s="9">
        <v>28.687998370000003</v>
      </c>
      <c r="AF21" s="9">
        <v>32.574965550000002</v>
      </c>
      <c r="AG21" s="9">
        <v>16.813280270000007</v>
      </c>
      <c r="AH21" s="9">
        <v>11.735892019999937</v>
      </c>
      <c r="AI21" s="9">
        <v>-6.7135436700000355</v>
      </c>
      <c r="AJ21" s="9">
        <v>63.383597539999982</v>
      </c>
      <c r="AK21" s="9">
        <v>22.894290640000008</v>
      </c>
      <c r="AL21" s="74">
        <v>22.376566669999988</v>
      </c>
    </row>
    <row r="22" spans="1:38" ht="12" customHeight="1" x14ac:dyDescent="0.25">
      <c r="A22" s="10" t="s">
        <v>25</v>
      </c>
      <c r="B22" s="692">
        <v>16.389700522999998</v>
      </c>
      <c r="C22" s="693">
        <v>15.389931401</v>
      </c>
      <c r="D22" s="693">
        <v>14.937786947999999</v>
      </c>
      <c r="E22" s="692">
        <v>7.6717487669000004</v>
      </c>
      <c r="F22" s="693">
        <v>7.9621880424000002</v>
      </c>
      <c r="G22" s="694">
        <v>7.1345903353000004</v>
      </c>
      <c r="H22" s="693">
        <v>7.2828939817</v>
      </c>
      <c r="I22" s="693">
        <v>7.9898629984999996</v>
      </c>
      <c r="J22" s="693">
        <v>8.2742306886999994</v>
      </c>
      <c r="K22" s="692">
        <v>21.742913605999998</v>
      </c>
      <c r="L22" s="693">
        <v>22.607419113999999</v>
      </c>
      <c r="M22" s="694">
        <v>20.874702194000001</v>
      </c>
      <c r="N22" s="693">
        <v>35.050564272000003</v>
      </c>
      <c r="O22" s="693">
        <v>37.887984302</v>
      </c>
      <c r="P22" s="693">
        <v>34.285390202999999</v>
      </c>
      <c r="Q22" s="692">
        <v>6.2757271987000003</v>
      </c>
      <c r="R22" s="693">
        <v>34.801280763000001</v>
      </c>
      <c r="S22" s="694">
        <v>34.247625745999997</v>
      </c>
      <c r="T22" s="693">
        <v>1.8178533695000001</v>
      </c>
      <c r="U22" s="693">
        <v>1.420610919</v>
      </c>
      <c r="V22" s="693">
        <v>1.5741362033999999</v>
      </c>
      <c r="W22" s="692">
        <v>16.990275255</v>
      </c>
      <c r="X22" s="693">
        <v>18.699295137</v>
      </c>
      <c r="Y22" s="694">
        <v>21.709279154000001</v>
      </c>
      <c r="Z22" s="693">
        <v>13.89986882</v>
      </c>
      <c r="AA22" s="693">
        <v>14.731363482000001</v>
      </c>
      <c r="AB22" s="694">
        <v>14.035934490000001</v>
      </c>
      <c r="AC22" s="8"/>
      <c r="AD22" s="73">
        <v>-0.45214445300000072</v>
      </c>
      <c r="AE22" s="9">
        <v>-0.8275977070999998</v>
      </c>
      <c r="AF22" s="9">
        <v>0.28436769019999986</v>
      </c>
      <c r="AG22" s="9">
        <v>-1.7327169199999979</v>
      </c>
      <c r="AH22" s="9">
        <v>-3.6025940990000009</v>
      </c>
      <c r="AI22" s="9">
        <v>-0.55365501700000408</v>
      </c>
      <c r="AJ22" s="9">
        <v>0.15352528439999991</v>
      </c>
      <c r="AK22" s="9">
        <v>3.0099840170000007</v>
      </c>
      <c r="AL22" s="74">
        <v>-0.69542899200000008</v>
      </c>
    </row>
    <row r="23" spans="1:38" ht="12" customHeight="1" x14ac:dyDescent="0.25">
      <c r="A23" s="10" t="s">
        <v>26</v>
      </c>
      <c r="B23" s="692">
        <v>27.566466488</v>
      </c>
      <c r="C23" s="693">
        <v>28.546395325999999</v>
      </c>
      <c r="D23" s="693">
        <v>31.053631799000001</v>
      </c>
      <c r="E23" s="692">
        <v>6.2754138696000004</v>
      </c>
      <c r="F23" s="693">
        <v>6.5937627417</v>
      </c>
      <c r="G23" s="694">
        <v>7.0663469875000002</v>
      </c>
      <c r="H23" s="693">
        <v>18.703504467999998</v>
      </c>
      <c r="I23" s="693">
        <v>24.148387259</v>
      </c>
      <c r="J23" s="693">
        <v>20.877944778</v>
      </c>
      <c r="K23" s="692">
        <v>19.939100474</v>
      </c>
      <c r="L23" s="693">
        <v>27.241339382</v>
      </c>
      <c r="M23" s="694">
        <v>27.623234768</v>
      </c>
      <c r="N23" s="693">
        <v>43.451223462999998</v>
      </c>
      <c r="O23" s="693">
        <v>48.677019670999996</v>
      </c>
      <c r="P23" s="693">
        <v>43.309784008000001</v>
      </c>
      <c r="Q23" s="692">
        <v>23.756320046999999</v>
      </c>
      <c r="R23" s="693">
        <v>25.284294348</v>
      </c>
      <c r="S23" s="694">
        <v>31.721065210999999</v>
      </c>
      <c r="T23" s="693">
        <v>17.768829606000001</v>
      </c>
      <c r="U23" s="693">
        <v>16.748872890000001</v>
      </c>
      <c r="V23" s="693">
        <v>28.3918386</v>
      </c>
      <c r="W23" s="692">
        <v>1.4920530254</v>
      </c>
      <c r="X23" s="693">
        <v>1.2589738384</v>
      </c>
      <c r="Y23" s="694">
        <v>1.1751216762000001</v>
      </c>
      <c r="Z23" s="693">
        <v>21.026043436999998</v>
      </c>
      <c r="AA23" s="693">
        <v>23.632062226999999</v>
      </c>
      <c r="AB23" s="694">
        <v>23.663333267999999</v>
      </c>
      <c r="AC23" s="8"/>
      <c r="AD23" s="73">
        <v>2.5072364730000025</v>
      </c>
      <c r="AE23" s="9">
        <v>0.47258424580000025</v>
      </c>
      <c r="AF23" s="9">
        <v>-3.2704424809999999</v>
      </c>
      <c r="AG23" s="9">
        <v>0.38189538600000006</v>
      </c>
      <c r="AH23" s="9">
        <v>-5.3672356629999953</v>
      </c>
      <c r="AI23" s="9">
        <v>6.4367708629999996</v>
      </c>
      <c r="AJ23" s="9">
        <v>11.642965709999999</v>
      </c>
      <c r="AK23" s="9">
        <v>-8.3852162199999913E-2</v>
      </c>
      <c r="AL23" s="74">
        <v>3.127104100000011E-2</v>
      </c>
    </row>
    <row r="24" spans="1:38" s="598" customFormat="1" ht="13" x14ac:dyDescent="0.3">
      <c r="A24" s="593" t="s">
        <v>27</v>
      </c>
      <c r="B24" s="695">
        <v>659.99320001000001</v>
      </c>
      <c r="C24" s="696">
        <v>679.96449159999997</v>
      </c>
      <c r="D24" s="696">
        <v>699.73283558000003</v>
      </c>
      <c r="E24" s="695">
        <v>605.11854841000002</v>
      </c>
      <c r="F24" s="696">
        <v>652.63331583000002</v>
      </c>
      <c r="G24" s="697">
        <v>697.81528527</v>
      </c>
      <c r="H24" s="696">
        <v>651.87556283000004</v>
      </c>
      <c r="I24" s="696">
        <v>712.61099854999998</v>
      </c>
      <c r="J24" s="696">
        <v>729.05895830999998</v>
      </c>
      <c r="K24" s="695">
        <v>659.79601702000002</v>
      </c>
      <c r="L24" s="696">
        <v>741.25927466999997</v>
      </c>
      <c r="M24" s="697">
        <v>787.32378485000004</v>
      </c>
      <c r="N24" s="696">
        <v>837.83230336999998</v>
      </c>
      <c r="O24" s="696">
        <v>857.38089732000003</v>
      </c>
      <c r="P24" s="696">
        <v>861.06025183999998</v>
      </c>
      <c r="Q24" s="695">
        <v>732.49131848000002</v>
      </c>
      <c r="R24" s="696">
        <v>783.84533168999997</v>
      </c>
      <c r="S24" s="697">
        <v>804.64218552</v>
      </c>
      <c r="T24" s="696">
        <v>687.69491925</v>
      </c>
      <c r="U24" s="696">
        <v>665.37200681000002</v>
      </c>
      <c r="V24" s="696">
        <v>753.24240548</v>
      </c>
      <c r="W24" s="695">
        <v>705.41369992</v>
      </c>
      <c r="X24" s="696">
        <v>744.02851384999997</v>
      </c>
      <c r="Y24" s="697">
        <v>798.9112374</v>
      </c>
      <c r="Z24" s="696">
        <v>665.64110682</v>
      </c>
      <c r="AA24" s="696">
        <v>705.03894307999997</v>
      </c>
      <c r="AB24" s="697">
        <v>731.96255317999999</v>
      </c>
      <c r="AC24" s="594"/>
      <c r="AD24" s="595">
        <v>19.768343980000054</v>
      </c>
      <c r="AE24" s="596">
        <v>45.181969439999989</v>
      </c>
      <c r="AF24" s="596">
        <v>16.447959760000003</v>
      </c>
      <c r="AG24" s="596">
        <v>46.06451018000007</v>
      </c>
      <c r="AH24" s="596">
        <v>3.6793545199999471</v>
      </c>
      <c r="AI24" s="596">
        <v>20.796853830000032</v>
      </c>
      <c r="AJ24" s="596">
        <v>87.870398669999986</v>
      </c>
      <c r="AK24" s="596">
        <v>54.882723550000037</v>
      </c>
      <c r="AL24" s="597">
        <v>26.923610100000019</v>
      </c>
    </row>
    <row r="25" spans="1:38" s="14" customFormat="1" ht="12" customHeight="1" x14ac:dyDescent="0.25">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15"/>
      <c r="AE25" s="15"/>
      <c r="AG25" s="15"/>
      <c r="AI25" s="15"/>
      <c r="AK25" s="15"/>
    </row>
    <row r="26" spans="1:38" s="14" customFormat="1" ht="12" customHeight="1" x14ac:dyDescent="0.3">
      <c r="A26" s="1003" t="s">
        <v>0</v>
      </c>
      <c r="B26" s="1018" t="s">
        <v>468</v>
      </c>
      <c r="C26" s="1019"/>
      <c r="D26" s="1019"/>
      <c r="E26" s="1019"/>
      <c r="F26" s="1019"/>
      <c r="G26" s="1019"/>
      <c r="H26" s="1019"/>
      <c r="I26" s="1019"/>
      <c r="J26" s="1019"/>
      <c r="K26" s="1019"/>
      <c r="L26" s="1019"/>
      <c r="M26" s="1019"/>
      <c r="N26" s="1019"/>
      <c r="O26" s="1019"/>
      <c r="P26" s="1019"/>
      <c r="Q26" s="1019"/>
      <c r="R26" s="1019"/>
      <c r="S26" s="1019"/>
      <c r="T26" s="1019"/>
      <c r="U26" s="1019"/>
      <c r="V26" s="1019"/>
      <c r="W26" s="1019"/>
      <c r="X26" s="1019"/>
      <c r="Y26" s="1019"/>
      <c r="Z26" s="1019"/>
      <c r="AA26" s="1019"/>
      <c r="AB26" s="1020"/>
      <c r="AC26" s="15"/>
      <c r="AD26" s="947" t="s">
        <v>2851</v>
      </c>
      <c r="AE26" s="1006"/>
      <c r="AF26" s="1011"/>
      <c r="AG26" s="1011"/>
      <c r="AH26" s="1011"/>
      <c r="AI26" s="1011"/>
      <c r="AJ26" s="1011"/>
      <c r="AK26" s="1011"/>
      <c r="AL26" s="1012"/>
    </row>
    <row r="27" spans="1:38" s="14" customFormat="1" ht="12" customHeight="1" x14ac:dyDescent="0.3">
      <c r="A27" s="1004"/>
      <c r="B27" s="1000" t="s">
        <v>2</v>
      </c>
      <c r="C27" s="1001"/>
      <c r="D27" s="1002"/>
      <c r="E27" s="1000" t="s">
        <v>3</v>
      </c>
      <c r="F27" s="1001"/>
      <c r="G27" s="1002"/>
      <c r="H27" s="1000" t="s">
        <v>10</v>
      </c>
      <c r="I27" s="1001"/>
      <c r="J27" s="1002"/>
      <c r="K27" s="1000" t="s">
        <v>4</v>
      </c>
      <c r="L27" s="1001"/>
      <c r="M27" s="1002"/>
      <c r="N27" s="1000" t="s">
        <v>5</v>
      </c>
      <c r="O27" s="1001"/>
      <c r="P27" s="1002"/>
      <c r="Q27" s="1000" t="s">
        <v>6</v>
      </c>
      <c r="R27" s="1001"/>
      <c r="S27" s="1002"/>
      <c r="T27" s="1000" t="s">
        <v>7</v>
      </c>
      <c r="U27" s="1001"/>
      <c r="V27" s="1002"/>
      <c r="W27" s="1000" t="s">
        <v>8</v>
      </c>
      <c r="X27" s="1001"/>
      <c r="Y27" s="1002"/>
      <c r="Z27" s="1000" t="s">
        <v>9</v>
      </c>
      <c r="AA27" s="1001"/>
      <c r="AB27" s="1002"/>
      <c r="AC27" s="15"/>
      <c r="AD27" s="584" t="s">
        <v>2</v>
      </c>
      <c r="AE27" s="585" t="s">
        <v>3</v>
      </c>
      <c r="AF27" s="585" t="s">
        <v>10</v>
      </c>
      <c r="AG27" s="585" t="s">
        <v>4</v>
      </c>
      <c r="AH27" s="585" t="s">
        <v>5</v>
      </c>
      <c r="AI27" s="585" t="s">
        <v>6</v>
      </c>
      <c r="AJ27" s="585" t="s">
        <v>7</v>
      </c>
      <c r="AK27" s="585" t="s">
        <v>8</v>
      </c>
      <c r="AL27" s="586" t="s">
        <v>9</v>
      </c>
    </row>
    <row r="28" spans="1:38" s="14" customFormat="1" ht="12" customHeight="1" x14ac:dyDescent="0.35">
      <c r="A28" s="1004"/>
      <c r="B28" s="152" t="s">
        <v>29</v>
      </c>
      <c r="C28" s="16" t="s">
        <v>30</v>
      </c>
      <c r="D28" s="16" t="s">
        <v>31</v>
      </c>
      <c r="E28" s="152" t="s">
        <v>29</v>
      </c>
      <c r="F28" s="16" t="s">
        <v>30</v>
      </c>
      <c r="G28" s="87" t="s">
        <v>31</v>
      </c>
      <c r="H28" s="16" t="s">
        <v>29</v>
      </c>
      <c r="I28" s="16" t="s">
        <v>30</v>
      </c>
      <c r="J28" s="16" t="s">
        <v>31</v>
      </c>
      <c r="K28" s="152" t="s">
        <v>29</v>
      </c>
      <c r="L28" s="16" t="s">
        <v>30</v>
      </c>
      <c r="M28" s="87" t="s">
        <v>31</v>
      </c>
      <c r="N28" s="16" t="s">
        <v>29</v>
      </c>
      <c r="O28" s="16" t="s">
        <v>30</v>
      </c>
      <c r="P28" s="16" t="s">
        <v>31</v>
      </c>
      <c r="Q28" s="152" t="s">
        <v>29</v>
      </c>
      <c r="R28" s="16" t="s">
        <v>30</v>
      </c>
      <c r="S28" s="87" t="s">
        <v>31</v>
      </c>
      <c r="T28" s="16" t="s">
        <v>29</v>
      </c>
      <c r="U28" s="16" t="s">
        <v>30</v>
      </c>
      <c r="V28" s="16" t="s">
        <v>31</v>
      </c>
      <c r="W28" s="152" t="s">
        <v>29</v>
      </c>
      <c r="X28" s="16" t="s">
        <v>30</v>
      </c>
      <c r="Y28" s="87" t="s">
        <v>31</v>
      </c>
      <c r="Z28" s="16" t="s">
        <v>29</v>
      </c>
      <c r="AA28" s="16" t="s">
        <v>30</v>
      </c>
      <c r="AB28" s="87" t="s">
        <v>31</v>
      </c>
      <c r="AC28" s="15"/>
      <c r="AD28" s="941" t="s">
        <v>28</v>
      </c>
      <c r="AE28" s="1009"/>
      <c r="AF28" s="1013"/>
      <c r="AG28" s="1013"/>
      <c r="AH28" s="1013"/>
      <c r="AI28" s="1013"/>
      <c r="AJ28" s="1013"/>
      <c r="AK28" s="1013"/>
      <c r="AL28" s="1014"/>
    </row>
    <row r="29" spans="1:38" s="3" customFormat="1" ht="12" customHeight="1" x14ac:dyDescent="0.25">
      <c r="A29" s="67" t="s">
        <v>11</v>
      </c>
      <c r="B29" s="84">
        <v>0.57485303803939758</v>
      </c>
      <c r="C29" s="17">
        <v>0.52522058000645067</v>
      </c>
      <c r="D29" s="17">
        <v>0.5165418648273099</v>
      </c>
      <c r="E29" s="84">
        <v>1.4342675376677987</v>
      </c>
      <c r="F29" s="17">
        <v>0.96897188878984808</v>
      </c>
      <c r="G29" s="69">
        <v>1.0290616193734854</v>
      </c>
      <c r="H29" s="17">
        <v>3.9045896119453225</v>
      </c>
      <c r="I29" s="17">
        <v>3.4775414327685206</v>
      </c>
      <c r="J29" s="17">
        <v>3.5538055532747088</v>
      </c>
      <c r="K29" s="84">
        <v>2.3004818684083092E-2</v>
      </c>
      <c r="L29" s="17">
        <v>2.8498301473744606E-2</v>
      </c>
      <c r="M29" s="69">
        <v>1.7807046401636339E-2</v>
      </c>
      <c r="N29" s="17">
        <v>3.2146274644267267E-2</v>
      </c>
      <c r="O29" s="17">
        <v>3.5919655891864972E-2</v>
      </c>
      <c r="P29" s="17">
        <v>3.8583643745181924E-2</v>
      </c>
      <c r="Q29" s="84">
        <v>9.4983221159329802E-3</v>
      </c>
      <c r="R29" s="17">
        <v>0.17086661571640588</v>
      </c>
      <c r="S29" s="69">
        <v>0.17114408263367845</v>
      </c>
      <c r="T29" s="17">
        <v>1.9063520949396805E-3</v>
      </c>
      <c r="U29" s="17">
        <v>4.8665432672907105E-3</v>
      </c>
      <c r="V29" s="17">
        <v>5.0699016441934286E-3</v>
      </c>
      <c r="W29" s="84">
        <v>0.20044127346250146</v>
      </c>
      <c r="X29" s="17">
        <v>9.3342577611993712E-3</v>
      </c>
      <c r="Y29" s="69">
        <v>0</v>
      </c>
      <c r="Z29" s="17">
        <v>1.3986745511510634</v>
      </c>
      <c r="AA29" s="17">
        <v>1.2034640082943198</v>
      </c>
      <c r="AB29" s="69">
        <v>1.2398535255369358</v>
      </c>
      <c r="AC29" s="8"/>
      <c r="AD29" s="73">
        <v>-8.6787151791407613E-3</v>
      </c>
      <c r="AE29" s="9">
        <v>6.0089730583637313E-2</v>
      </c>
      <c r="AF29" s="9">
        <v>7.6264120506188249E-2</v>
      </c>
      <c r="AG29" s="9">
        <v>-1.0691255072108267E-2</v>
      </c>
      <c r="AH29" s="9">
        <v>2.6639878533169514E-3</v>
      </c>
      <c r="AI29" s="9">
        <v>2.7746691727256745E-4</v>
      </c>
      <c r="AJ29" s="9">
        <v>2.0335837690271807E-4</v>
      </c>
      <c r="AK29" s="9">
        <v>-9.3342577611993712E-3</v>
      </c>
      <c r="AL29" s="74">
        <v>3.6389517242616076E-2</v>
      </c>
    </row>
    <row r="30" spans="1:38" ht="12" customHeight="1" x14ac:dyDescent="0.25">
      <c r="A30" s="68" t="s">
        <v>12</v>
      </c>
      <c r="B30" s="84">
        <v>0.58234779554589799</v>
      </c>
      <c r="C30" s="17">
        <v>0.52856858873063495</v>
      </c>
      <c r="D30" s="17">
        <v>0.53142292008236192</v>
      </c>
      <c r="E30" s="84">
        <v>7.0389131570465654E-2</v>
      </c>
      <c r="F30" s="17">
        <v>0.1409388306878504</v>
      </c>
      <c r="G30" s="69">
        <v>0.1546546132724349</v>
      </c>
      <c r="H30" s="17">
        <v>3.4276065545486056</v>
      </c>
      <c r="I30" s="17">
        <v>3.4521019229420968</v>
      </c>
      <c r="J30" s="17">
        <v>3.3397505873194731</v>
      </c>
      <c r="K30" s="84">
        <v>7.8965795997685662E-2</v>
      </c>
      <c r="L30" s="17">
        <v>0.10674561576893328</v>
      </c>
      <c r="M30" s="69">
        <v>4.7389005029154246E-2</v>
      </c>
      <c r="N30" s="17">
        <v>1.0833143653548039E-3</v>
      </c>
      <c r="O30" s="17">
        <v>1.7833968015605979E-3</v>
      </c>
      <c r="P30" s="17">
        <v>9.6966455973216054E-4</v>
      </c>
      <c r="Q30" s="84">
        <v>6.3184826103272959E-2</v>
      </c>
      <c r="R30" s="17">
        <v>1.4179242550463241E-2</v>
      </c>
      <c r="S30" s="69">
        <v>2.0197681817291563E-2</v>
      </c>
      <c r="T30" s="17">
        <v>0.83650155729476017</v>
      </c>
      <c r="U30" s="17">
        <v>0.94358202064601671</v>
      </c>
      <c r="V30" s="17">
        <v>0.83177951070599443</v>
      </c>
      <c r="W30" s="84">
        <v>4.3418434038696831E-3</v>
      </c>
      <c r="X30" s="17">
        <v>0.1186474605961986</v>
      </c>
      <c r="Y30" s="69">
        <v>0</v>
      </c>
      <c r="Z30" s="17">
        <v>1.0322478125065451</v>
      </c>
      <c r="AA30" s="17">
        <v>1.0472300469486626</v>
      </c>
      <c r="AB30" s="69">
        <v>1.0214031095073914</v>
      </c>
      <c r="AD30" s="73">
        <v>2.8543313517269686E-3</v>
      </c>
      <c r="AE30" s="9">
        <v>1.3715782584584502E-2</v>
      </c>
      <c r="AF30" s="9">
        <v>-0.11235133562262378</v>
      </c>
      <c r="AG30" s="9">
        <v>-5.9356610739779034E-2</v>
      </c>
      <c r="AH30" s="9">
        <v>-8.1373224182843733E-4</v>
      </c>
      <c r="AI30" s="9">
        <v>6.018439266828322E-3</v>
      </c>
      <c r="AJ30" s="9">
        <v>-0.11180250994002228</v>
      </c>
      <c r="AK30" s="9">
        <v>-0.1186474605961986</v>
      </c>
      <c r="AL30" s="74">
        <v>-2.5826937441271181E-2</v>
      </c>
    </row>
    <row r="31" spans="1:38" ht="12" customHeight="1" x14ac:dyDescent="0.25">
      <c r="A31" s="68" t="s">
        <v>13</v>
      </c>
      <c r="B31" s="84">
        <v>0.27245686524920726</v>
      </c>
      <c r="C31" s="17">
        <v>0.26714245590024926</v>
      </c>
      <c r="D31" s="17">
        <v>0.35177032499400002</v>
      </c>
      <c r="E31" s="84">
        <v>0.4255729476235921</v>
      </c>
      <c r="F31" s="17">
        <v>0.51892255077880989</v>
      </c>
      <c r="G31" s="69">
        <v>0.63634114694718813</v>
      </c>
      <c r="H31" s="17">
        <v>0.76820127716917797</v>
      </c>
      <c r="I31" s="17">
        <v>0.72899338902699407</v>
      </c>
      <c r="J31" s="17">
        <v>0.83459090237646127</v>
      </c>
      <c r="K31" s="84">
        <v>0.18901317615324076</v>
      </c>
      <c r="L31" s="17">
        <v>0.19524903419623726</v>
      </c>
      <c r="M31" s="69">
        <v>0.19785615009581625</v>
      </c>
      <c r="N31" s="17">
        <v>0.85840131800411001</v>
      </c>
      <c r="O31" s="17">
        <v>0.68997662603517218</v>
      </c>
      <c r="P31" s="17">
        <v>0.66561427018322228</v>
      </c>
      <c r="Q31" s="84">
        <v>0.26380067458314188</v>
      </c>
      <c r="R31" s="17">
        <v>0.20692996692532165</v>
      </c>
      <c r="S31" s="69">
        <v>0.30080693981031642</v>
      </c>
      <c r="T31" s="17">
        <v>0.45028317768543519</v>
      </c>
      <c r="U31" s="17">
        <v>0.77058380826054529</v>
      </c>
      <c r="V31" s="17">
        <v>0.45567568322578339</v>
      </c>
      <c r="W31" s="84">
        <v>6.3556654208785618E-2</v>
      </c>
      <c r="X31" s="17">
        <v>2.6739408462900096E-2</v>
      </c>
      <c r="Y31" s="69">
        <v>0.13714841868449523</v>
      </c>
      <c r="Z31" s="17">
        <v>0.48302226047264557</v>
      </c>
      <c r="AA31" s="17">
        <v>0.47498586326038744</v>
      </c>
      <c r="AB31" s="69">
        <v>0.54823771651589592</v>
      </c>
      <c r="AD31" s="73">
        <v>8.4627869093750752E-2</v>
      </c>
      <c r="AE31" s="9">
        <v>0.11741859616837824</v>
      </c>
      <c r="AF31" s="9">
        <v>0.10559751334946721</v>
      </c>
      <c r="AG31" s="9">
        <v>2.6071158995789878E-3</v>
      </c>
      <c r="AH31" s="9">
        <v>-2.4362355851949902E-2</v>
      </c>
      <c r="AI31" s="9">
        <v>9.3876972884994775E-2</v>
      </c>
      <c r="AJ31" s="9">
        <v>-0.3149081250347619</v>
      </c>
      <c r="AK31" s="9">
        <v>0.11040901022159513</v>
      </c>
      <c r="AL31" s="74">
        <v>7.3251853255508481E-2</v>
      </c>
    </row>
    <row r="32" spans="1:38" ht="12" customHeight="1" x14ac:dyDescent="0.25">
      <c r="A32" s="68" t="s">
        <v>14</v>
      </c>
      <c r="B32" s="84">
        <v>0.43862409342467035</v>
      </c>
      <c r="C32" s="17">
        <v>0.33758767001363377</v>
      </c>
      <c r="D32" s="17">
        <v>0.33191961083030042</v>
      </c>
      <c r="E32" s="84">
        <v>0.12856952787844367</v>
      </c>
      <c r="F32" s="17">
        <v>0.2207759522333694</v>
      </c>
      <c r="G32" s="69">
        <v>0.19884422404857377</v>
      </c>
      <c r="H32" s="17">
        <v>3.947618352090613</v>
      </c>
      <c r="I32" s="17">
        <v>3.5098558846179801</v>
      </c>
      <c r="J32" s="17">
        <v>3.5473666133967958</v>
      </c>
      <c r="K32" s="84">
        <v>2.538375390120041</v>
      </c>
      <c r="L32" s="17">
        <v>8.7988159390355564E-2</v>
      </c>
      <c r="M32" s="69">
        <v>8.014896431934139E-2</v>
      </c>
      <c r="N32" s="17">
        <v>1.6433497424967172E-3</v>
      </c>
      <c r="O32" s="17">
        <v>1.5487048570247122E-3</v>
      </c>
      <c r="P32" s="17">
        <v>7.0863264062941632E-4</v>
      </c>
      <c r="Q32" s="84">
        <v>0.41190375979902838</v>
      </c>
      <c r="R32" s="17">
        <v>0.19648351416351847</v>
      </c>
      <c r="S32" s="69">
        <v>0.29075517827518782</v>
      </c>
      <c r="T32" s="17">
        <v>23.364204371933344</v>
      </c>
      <c r="U32" s="17">
        <v>0.68241115993859769</v>
      </c>
      <c r="V32" s="17">
        <v>0.6004456771178035</v>
      </c>
      <c r="W32" s="84">
        <v>1.1333894962486235E-2</v>
      </c>
      <c r="X32" s="17">
        <v>1.0630985107039604E-2</v>
      </c>
      <c r="Y32" s="69">
        <v>0</v>
      </c>
      <c r="Z32" s="17">
        <v>1.7506966020565715</v>
      </c>
      <c r="AA32" s="17">
        <v>1.0127573330672139</v>
      </c>
      <c r="AB32" s="69">
        <v>1.0223140403563866</v>
      </c>
      <c r="AD32" s="73">
        <v>-5.6680591833333516E-3</v>
      </c>
      <c r="AE32" s="9">
        <v>-2.1931728184795635E-2</v>
      </c>
      <c r="AF32" s="9">
        <v>3.7510728778815672E-2</v>
      </c>
      <c r="AG32" s="9">
        <v>-7.8391950710141739E-3</v>
      </c>
      <c r="AH32" s="9">
        <v>-8.4007221639529586E-4</v>
      </c>
      <c r="AI32" s="9">
        <v>9.4271664111669345E-2</v>
      </c>
      <c r="AJ32" s="9">
        <v>-8.1965482820794189E-2</v>
      </c>
      <c r="AK32" s="9">
        <v>-1.0630985107039604E-2</v>
      </c>
      <c r="AL32" s="74">
        <v>9.5567072891726834E-3</v>
      </c>
    </row>
    <row r="33" spans="1:38" ht="12" customHeight="1" x14ac:dyDescent="0.25">
      <c r="A33" s="68" t="s">
        <v>15</v>
      </c>
      <c r="B33" s="84">
        <v>6.0334427005477167</v>
      </c>
      <c r="C33" s="17">
        <v>6.0157964881327608</v>
      </c>
      <c r="D33" s="17">
        <v>5.8755317147694734</v>
      </c>
      <c r="E33" s="84">
        <v>13.116985127313329</v>
      </c>
      <c r="F33" s="17">
        <v>13.1128822604018</v>
      </c>
      <c r="G33" s="69">
        <v>13.513220119083947</v>
      </c>
      <c r="H33" s="17">
        <v>6.5407931133379638</v>
      </c>
      <c r="I33" s="17">
        <v>6.2222165559185614</v>
      </c>
      <c r="J33" s="17">
        <v>2.4863186692151795</v>
      </c>
      <c r="K33" s="84">
        <v>6.4869244408873064</v>
      </c>
      <c r="L33" s="17">
        <v>7.5645240076506823</v>
      </c>
      <c r="M33" s="69">
        <v>9.7407480801892028</v>
      </c>
      <c r="N33" s="17">
        <v>7.1069444403649769</v>
      </c>
      <c r="O33" s="17">
        <v>7.1806512402395581</v>
      </c>
      <c r="P33" s="17">
        <v>7.1332192963258141</v>
      </c>
      <c r="Q33" s="84">
        <v>9.4640426867210738</v>
      </c>
      <c r="R33" s="17">
        <v>8.6370966570057099</v>
      </c>
      <c r="S33" s="69">
        <v>9.0542113040572811</v>
      </c>
      <c r="T33" s="17">
        <v>4.8290590167520007</v>
      </c>
      <c r="U33" s="17">
        <v>5.137124179406797</v>
      </c>
      <c r="V33" s="17">
        <v>5.1861713692690268</v>
      </c>
      <c r="W33" s="84">
        <v>10.728679778335442</v>
      </c>
      <c r="X33" s="17">
        <v>12.65123048448215</v>
      </c>
      <c r="Y33" s="69">
        <v>13.317763905159648</v>
      </c>
      <c r="Z33" s="17">
        <v>7.8615560718523394</v>
      </c>
      <c r="AA33" s="17">
        <v>7.9236961314682111</v>
      </c>
      <c r="AB33" s="69">
        <v>7.2654278820729363</v>
      </c>
      <c r="AD33" s="73">
        <v>-0.14026477336328735</v>
      </c>
      <c r="AE33" s="9">
        <v>0.40033785868214622</v>
      </c>
      <c r="AF33" s="9">
        <v>-3.7358978867033819</v>
      </c>
      <c r="AG33" s="9">
        <v>2.1762240725385205</v>
      </c>
      <c r="AH33" s="9">
        <v>-4.7431943913744057E-2</v>
      </c>
      <c r="AI33" s="9">
        <v>0.4171146470515712</v>
      </c>
      <c r="AJ33" s="9">
        <v>4.9047189862229779E-2</v>
      </c>
      <c r="AK33" s="9">
        <v>0.66653342067749755</v>
      </c>
      <c r="AL33" s="74">
        <v>-0.65826824939527473</v>
      </c>
    </row>
    <row r="34" spans="1:38" ht="12" customHeight="1" x14ac:dyDescent="0.25">
      <c r="A34" s="68" t="s">
        <v>16</v>
      </c>
      <c r="B34" s="84">
        <v>8.1793894058813734</v>
      </c>
      <c r="C34" s="17">
        <v>8.345098154726756</v>
      </c>
      <c r="D34" s="17">
        <v>8.1996503333537891</v>
      </c>
      <c r="E34" s="84">
        <v>5.276262537433893</v>
      </c>
      <c r="F34" s="17">
        <v>4.9062011056900729</v>
      </c>
      <c r="G34" s="69">
        <v>4.6422126883009689</v>
      </c>
      <c r="H34" s="17">
        <v>4.2556389189743538</v>
      </c>
      <c r="I34" s="17">
        <v>4.0871085512730119</v>
      </c>
      <c r="J34" s="17">
        <v>4.2163813411383027</v>
      </c>
      <c r="K34" s="84">
        <v>9.9952146196588636</v>
      </c>
      <c r="L34" s="17">
        <v>8.7683365705179792</v>
      </c>
      <c r="M34" s="69">
        <v>6.9690222379351408</v>
      </c>
      <c r="N34" s="17">
        <v>8.234719739906879</v>
      </c>
      <c r="O34" s="17">
        <v>7.4527394802844942</v>
      </c>
      <c r="P34" s="17">
        <v>7.1012930666091778</v>
      </c>
      <c r="Q34" s="84">
        <v>7.6753035694741589</v>
      </c>
      <c r="R34" s="17">
        <v>5.9806815372960607</v>
      </c>
      <c r="S34" s="69">
        <v>5.7953041188843759</v>
      </c>
      <c r="T34" s="17">
        <v>4.9633237072634682</v>
      </c>
      <c r="U34" s="17">
        <v>5.919576609730095</v>
      </c>
      <c r="V34" s="17">
        <v>5.2025165527192554</v>
      </c>
      <c r="W34" s="84">
        <v>6.758129256542535</v>
      </c>
      <c r="X34" s="17">
        <v>6.5478307395255406</v>
      </c>
      <c r="Y34" s="69">
        <v>5.8949515002070605</v>
      </c>
      <c r="Z34" s="17">
        <v>6.6930759488096587</v>
      </c>
      <c r="AA34" s="17">
        <v>6.4189270286884108</v>
      </c>
      <c r="AB34" s="69">
        <v>6.1302768348078063</v>
      </c>
      <c r="AD34" s="73">
        <v>-0.14544782137296686</v>
      </c>
      <c r="AE34" s="9">
        <v>-0.26398841738910406</v>
      </c>
      <c r="AF34" s="9">
        <v>0.12927278986529078</v>
      </c>
      <c r="AG34" s="9">
        <v>-1.7993143325828385</v>
      </c>
      <c r="AH34" s="9">
        <v>-0.35144641367531637</v>
      </c>
      <c r="AI34" s="9">
        <v>-0.18537741841168476</v>
      </c>
      <c r="AJ34" s="9">
        <v>-0.71706005701083964</v>
      </c>
      <c r="AK34" s="9">
        <v>-0.65287923931848013</v>
      </c>
      <c r="AL34" s="74">
        <v>-0.28865019388060453</v>
      </c>
    </row>
    <row r="35" spans="1:38" ht="12" customHeight="1" x14ac:dyDescent="0.25">
      <c r="A35" s="68" t="s">
        <v>17</v>
      </c>
      <c r="B35" s="84">
        <v>10.762615649847335</v>
      </c>
      <c r="C35" s="17">
        <v>10.85065282847212</v>
      </c>
      <c r="D35" s="17">
        <v>10.671485520526344</v>
      </c>
      <c r="E35" s="84">
        <v>10.783980356096938</v>
      </c>
      <c r="F35" s="17">
        <v>10.888007946608345</v>
      </c>
      <c r="G35" s="69">
        <v>11.393545496716891</v>
      </c>
      <c r="H35" s="17">
        <v>7.6883153167391436</v>
      </c>
      <c r="I35" s="17">
        <v>7.588763536224973</v>
      </c>
      <c r="J35" s="17">
        <v>8.8795876118488071</v>
      </c>
      <c r="K35" s="84">
        <v>9.4566254093062661</v>
      </c>
      <c r="L35" s="17">
        <v>9.037265776140984</v>
      </c>
      <c r="M35" s="69">
        <v>9.830653925867626</v>
      </c>
      <c r="N35" s="17">
        <v>6.6930679464593776</v>
      </c>
      <c r="O35" s="17">
        <v>6.5640505751764975</v>
      </c>
      <c r="P35" s="17">
        <v>6.8758230773884446</v>
      </c>
      <c r="Q35" s="84">
        <v>8.3174461697158488</v>
      </c>
      <c r="R35" s="17">
        <v>9.8300337537805742</v>
      </c>
      <c r="S35" s="69">
        <v>11.041198495832752</v>
      </c>
      <c r="T35" s="17">
        <v>6.7012268956362719</v>
      </c>
      <c r="U35" s="17">
        <v>7.7282302586324567</v>
      </c>
      <c r="V35" s="17">
        <v>7.5642799308383202</v>
      </c>
      <c r="W35" s="84">
        <v>7.1440993335776248</v>
      </c>
      <c r="X35" s="17">
        <v>12.948250519850333</v>
      </c>
      <c r="Y35" s="69">
        <v>14.410331788958839</v>
      </c>
      <c r="Z35" s="17">
        <v>9.2679646822993931</v>
      </c>
      <c r="AA35" s="17">
        <v>9.4347201985209743</v>
      </c>
      <c r="AB35" s="69">
        <v>9.9371074225176343</v>
      </c>
      <c r="AD35" s="73">
        <v>-0.17916730794577518</v>
      </c>
      <c r="AE35" s="9">
        <v>0.50553755010854573</v>
      </c>
      <c r="AF35" s="9">
        <v>1.2908240756238341</v>
      </c>
      <c r="AG35" s="9">
        <v>0.79338814972664196</v>
      </c>
      <c r="AH35" s="9">
        <v>0.31177250221194708</v>
      </c>
      <c r="AI35" s="9">
        <v>1.2111647420521781</v>
      </c>
      <c r="AJ35" s="9">
        <v>-0.16395032779413654</v>
      </c>
      <c r="AK35" s="9">
        <v>1.4620812691085057</v>
      </c>
      <c r="AL35" s="74">
        <v>0.50238722399666003</v>
      </c>
    </row>
    <row r="36" spans="1:38" ht="12" customHeight="1" x14ac:dyDescent="0.25">
      <c r="A36" s="68" t="s">
        <v>18</v>
      </c>
      <c r="B36" s="84">
        <v>3.5270299814777355E-2</v>
      </c>
      <c r="C36" s="17">
        <v>2.3811522469341991E-2</v>
      </c>
      <c r="D36" s="17">
        <v>4.1863184104876799E-2</v>
      </c>
      <c r="E36" s="84">
        <v>4.2484923371472541E-2</v>
      </c>
      <c r="F36" s="17">
        <v>6.5012302975228711E-2</v>
      </c>
      <c r="G36" s="69">
        <v>5.6092299131139979E-2</v>
      </c>
      <c r="H36" s="17">
        <v>6.2386192410035082E-2</v>
      </c>
      <c r="I36" s="17">
        <v>4.9256699070715053E-2</v>
      </c>
      <c r="J36" s="17">
        <v>4.2625324983479783E-2</v>
      </c>
      <c r="K36" s="84">
        <v>0</v>
      </c>
      <c r="L36" s="17">
        <v>3.9892693838902071E-3</v>
      </c>
      <c r="M36" s="69">
        <v>5.9361096945255466E-2</v>
      </c>
      <c r="N36" s="17">
        <v>8.7555183614740351E-2</v>
      </c>
      <c r="O36" s="17">
        <v>9.9491848414885675E-2</v>
      </c>
      <c r="P36" s="17">
        <v>0.16334786427546194</v>
      </c>
      <c r="Q36" s="84">
        <v>0</v>
      </c>
      <c r="R36" s="17">
        <v>3.9194033259068457E-5</v>
      </c>
      <c r="S36" s="69">
        <v>2.3890867699736711E-5</v>
      </c>
      <c r="T36" s="17">
        <v>1.6256916892916928E-2</v>
      </c>
      <c r="U36" s="17">
        <v>1.2284781334806032E-2</v>
      </c>
      <c r="V36" s="17">
        <v>1.4942078669727285E-2</v>
      </c>
      <c r="W36" s="84">
        <v>0</v>
      </c>
      <c r="X36" s="17">
        <v>0</v>
      </c>
      <c r="Y36" s="69">
        <v>0</v>
      </c>
      <c r="Z36" s="17">
        <v>4.5163393369127225E-2</v>
      </c>
      <c r="AA36" s="17">
        <v>4.4259759317375164E-2</v>
      </c>
      <c r="AB36" s="69">
        <v>5.7193989170867154E-2</v>
      </c>
      <c r="AD36" s="73">
        <v>1.8051661635534809E-2</v>
      </c>
      <c r="AE36" s="9">
        <v>-8.9200038440887322E-3</v>
      </c>
      <c r="AF36" s="9">
        <v>-6.63137408723527E-3</v>
      </c>
      <c r="AG36" s="9">
        <v>5.5371827561365258E-2</v>
      </c>
      <c r="AH36" s="9">
        <v>6.3856015860576265E-2</v>
      </c>
      <c r="AI36" s="9">
        <v>-1.5303165559331746E-5</v>
      </c>
      <c r="AJ36" s="9">
        <v>2.6572973349212534E-3</v>
      </c>
      <c r="AK36" s="9">
        <v>0</v>
      </c>
      <c r="AL36" s="74">
        <v>1.2934229853491991E-2</v>
      </c>
    </row>
    <row r="37" spans="1:38" ht="12" customHeight="1" x14ac:dyDescent="0.25">
      <c r="A37" s="68" t="s">
        <v>19</v>
      </c>
      <c r="B37" s="84">
        <v>2.4345559838802586</v>
      </c>
      <c r="C37" s="17">
        <v>0.29932585569606157</v>
      </c>
      <c r="D37" s="17">
        <v>0.35049421626421123</v>
      </c>
      <c r="E37" s="84">
        <v>1.633537104029896</v>
      </c>
      <c r="F37" s="17">
        <v>1.163965841909693</v>
      </c>
      <c r="G37" s="69">
        <v>1.1323145251356046</v>
      </c>
      <c r="H37" s="17">
        <v>2.4101645758640995</v>
      </c>
      <c r="I37" s="17">
        <v>1.527865176396713</v>
      </c>
      <c r="J37" s="17">
        <v>1.3953090162429709</v>
      </c>
      <c r="K37" s="84">
        <v>1.3827001944054881E-2</v>
      </c>
      <c r="L37" s="17">
        <v>2.3994808268283636</v>
      </c>
      <c r="M37" s="69">
        <v>0.80146059964050742</v>
      </c>
      <c r="N37" s="17">
        <v>7.2508149489560469E-3</v>
      </c>
      <c r="O37" s="17">
        <v>1.5706275894517452E-2</v>
      </c>
      <c r="P37" s="17">
        <v>8.1618905007052323E-3</v>
      </c>
      <c r="Q37" s="84">
        <v>2.3334137987579925E-2</v>
      </c>
      <c r="R37" s="17">
        <v>0.92397457510367453</v>
      </c>
      <c r="S37" s="69">
        <v>0.53742541974475166</v>
      </c>
      <c r="T37" s="17">
        <v>0.25100465134619443</v>
      </c>
      <c r="U37" s="17">
        <v>22.751256799194159</v>
      </c>
      <c r="V37" s="17">
        <v>20.471717946165505</v>
      </c>
      <c r="W37" s="84">
        <v>5.3258758689012441E-2</v>
      </c>
      <c r="X37" s="17">
        <v>8.2087256956853254E-3</v>
      </c>
      <c r="Y37" s="69">
        <v>0</v>
      </c>
      <c r="Z37" s="17">
        <v>1.6831206833834431</v>
      </c>
      <c r="AA37" s="17">
        <v>1.3126800871875719</v>
      </c>
      <c r="AB37" s="69">
        <v>1.1735027347361349</v>
      </c>
      <c r="AD37" s="73">
        <v>5.1168360568149662E-2</v>
      </c>
      <c r="AE37" s="9">
        <v>-3.1651316774088389E-2</v>
      </c>
      <c r="AF37" s="9">
        <v>-0.13255616015374216</v>
      </c>
      <c r="AG37" s="9">
        <v>-1.5980202271878561</v>
      </c>
      <c r="AH37" s="9">
        <v>-7.5443853938122196E-3</v>
      </c>
      <c r="AI37" s="9">
        <v>-0.38654915535892287</v>
      </c>
      <c r="AJ37" s="9">
        <v>-2.2795388530286544</v>
      </c>
      <c r="AK37" s="9">
        <v>-8.2087256956853254E-3</v>
      </c>
      <c r="AL37" s="74">
        <v>-0.13917735245143703</v>
      </c>
    </row>
    <row r="38" spans="1:38" ht="12" customHeight="1" x14ac:dyDescent="0.25">
      <c r="A38" s="68" t="s">
        <v>20</v>
      </c>
      <c r="B38" s="84">
        <v>0.30222669424101944</v>
      </c>
      <c r="C38" s="17">
        <v>0.22834408997666084</v>
      </c>
      <c r="D38" s="17">
        <v>0.16976999804788606</v>
      </c>
      <c r="E38" s="84">
        <v>1.543630404536638</v>
      </c>
      <c r="F38" s="17">
        <v>1.8370045854746362</v>
      </c>
      <c r="G38" s="69">
        <v>1.5281902394524951</v>
      </c>
      <c r="H38" s="17">
        <v>0.48766690900450455</v>
      </c>
      <c r="I38" s="17">
        <v>0.42540654967064784</v>
      </c>
      <c r="J38" s="17">
        <v>0.32880773239013456</v>
      </c>
      <c r="K38" s="84">
        <v>1.3030104042828332</v>
      </c>
      <c r="L38" s="17">
        <v>0.86168956012988451</v>
      </c>
      <c r="M38" s="69">
        <v>0.75273411007162749</v>
      </c>
      <c r="N38" s="17">
        <v>7.6099381944903038E-2</v>
      </c>
      <c r="O38" s="17">
        <v>6.4511592074045693E-2</v>
      </c>
      <c r="P38" s="17">
        <v>0.10585123503912024</v>
      </c>
      <c r="Q38" s="84">
        <v>0.29264672617047022</v>
      </c>
      <c r="R38" s="17">
        <v>0.66617660496613373</v>
      </c>
      <c r="S38" s="69">
        <v>0.5171780738647016</v>
      </c>
      <c r="T38" s="17">
        <v>0.39802808124098071</v>
      </c>
      <c r="U38" s="17">
        <v>0.23800138761245251</v>
      </c>
      <c r="V38" s="17">
        <v>0.20013409853723799</v>
      </c>
      <c r="W38" s="84">
        <v>0.19460442984794896</v>
      </c>
      <c r="X38" s="17">
        <v>0.12286904188174358</v>
      </c>
      <c r="Y38" s="69">
        <v>9.2500035172382977E-2</v>
      </c>
      <c r="Z38" s="17">
        <v>0.6284536047932876</v>
      </c>
      <c r="AA38" s="17">
        <v>0.63569118157284987</v>
      </c>
      <c r="AB38" s="69">
        <v>0.53208312028874671</v>
      </c>
      <c r="AD38" s="73">
        <v>-5.8574091928774774E-2</v>
      </c>
      <c r="AE38" s="9">
        <v>-0.30881434602214108</v>
      </c>
      <c r="AF38" s="9">
        <v>-9.6598817280513283E-2</v>
      </c>
      <c r="AG38" s="9">
        <v>-0.10895545005825702</v>
      </c>
      <c r="AH38" s="9">
        <v>4.1339642965074544E-2</v>
      </c>
      <c r="AI38" s="9">
        <v>-0.14899853110143213</v>
      </c>
      <c r="AJ38" s="9">
        <v>-3.7867289075214527E-2</v>
      </c>
      <c r="AK38" s="9">
        <v>-3.0369006709360602E-2</v>
      </c>
      <c r="AL38" s="74">
        <v>-0.10360806128410316</v>
      </c>
    </row>
    <row r="39" spans="1:38" ht="12" customHeight="1" x14ac:dyDescent="0.25">
      <c r="A39" s="68" t="s">
        <v>21</v>
      </c>
      <c r="B39" s="84">
        <v>0</v>
      </c>
      <c r="C39" s="17">
        <v>0</v>
      </c>
      <c r="D39" s="17">
        <v>0</v>
      </c>
      <c r="E39" s="84">
        <v>1.0893612313295975E-2</v>
      </c>
      <c r="F39" s="17">
        <v>1.2640349611327336E-2</v>
      </c>
      <c r="G39" s="69">
        <v>1.5723333784033757E-2</v>
      </c>
      <c r="H39" s="17">
        <v>3.4052876447295639E-4</v>
      </c>
      <c r="I39" s="17">
        <v>2.5091654544222601E-4</v>
      </c>
      <c r="J39" s="17">
        <v>4.4618927220222027E-3</v>
      </c>
      <c r="K39" s="84">
        <v>0</v>
      </c>
      <c r="L39" s="17">
        <v>0</v>
      </c>
      <c r="M39" s="69">
        <v>0</v>
      </c>
      <c r="N39" s="17">
        <v>0</v>
      </c>
      <c r="O39" s="17">
        <v>0</v>
      </c>
      <c r="P39" s="17">
        <v>0</v>
      </c>
      <c r="Q39" s="84">
        <v>0</v>
      </c>
      <c r="R39" s="17">
        <v>0</v>
      </c>
      <c r="S39" s="69">
        <v>0</v>
      </c>
      <c r="T39" s="17">
        <v>0</v>
      </c>
      <c r="U39" s="17">
        <v>0</v>
      </c>
      <c r="V39" s="17">
        <v>0</v>
      </c>
      <c r="W39" s="84">
        <v>0</v>
      </c>
      <c r="X39" s="17">
        <v>0</v>
      </c>
      <c r="Y39" s="69">
        <v>0</v>
      </c>
      <c r="Z39" s="17">
        <v>2.2447562728464556E-3</v>
      </c>
      <c r="AA39" s="17">
        <v>2.6400204957112649E-3</v>
      </c>
      <c r="AB39" s="69">
        <v>4.3681238693342086E-3</v>
      </c>
      <c r="AD39" s="73">
        <v>0</v>
      </c>
      <c r="AE39" s="9">
        <v>3.0829841727064208E-3</v>
      </c>
      <c r="AF39" s="9">
        <v>4.2109761765799763E-3</v>
      </c>
      <c r="AG39" s="9">
        <v>0</v>
      </c>
      <c r="AH39" s="9">
        <v>0</v>
      </c>
      <c r="AI39" s="9">
        <v>0</v>
      </c>
      <c r="AJ39" s="9">
        <v>0</v>
      </c>
      <c r="AK39" s="9">
        <v>0</v>
      </c>
      <c r="AL39" s="74">
        <v>1.7281033736229437E-3</v>
      </c>
    </row>
    <row r="40" spans="1:38" ht="12" customHeight="1" x14ac:dyDescent="0.25">
      <c r="A40" s="68" t="s">
        <v>22</v>
      </c>
      <c r="B40" s="84">
        <v>2.2065588342154541E-2</v>
      </c>
      <c r="C40" s="17">
        <v>1.1095706118841477E-2</v>
      </c>
      <c r="D40" s="17">
        <v>1.1071492669925125E-2</v>
      </c>
      <c r="E40" s="84">
        <v>8.5592785704225238E-2</v>
      </c>
      <c r="F40" s="17">
        <v>0.13301740785413824</v>
      </c>
      <c r="G40" s="69">
        <v>0.12017104107542835</v>
      </c>
      <c r="H40" s="17">
        <v>0.30551467784118702</v>
      </c>
      <c r="I40" s="17">
        <v>0.16985066118329256</v>
      </c>
      <c r="J40" s="17">
        <v>0.21170399127689482</v>
      </c>
      <c r="K40" s="84">
        <v>2.0798962931003716E-3</v>
      </c>
      <c r="L40" s="17">
        <v>4.8552257259249404E-4</v>
      </c>
      <c r="M40" s="69">
        <v>0</v>
      </c>
      <c r="N40" s="17">
        <v>0</v>
      </c>
      <c r="O40" s="17">
        <v>0</v>
      </c>
      <c r="P40" s="17">
        <v>0</v>
      </c>
      <c r="Q40" s="84">
        <v>2.1561399844138951E-3</v>
      </c>
      <c r="R40" s="17">
        <v>1.4019768385156424E-4</v>
      </c>
      <c r="S40" s="69">
        <v>1.5570092179331631E-4</v>
      </c>
      <c r="T40" s="17">
        <v>0</v>
      </c>
      <c r="U40" s="17">
        <v>0</v>
      </c>
      <c r="V40" s="17">
        <v>0</v>
      </c>
      <c r="W40" s="84">
        <v>0</v>
      </c>
      <c r="X40" s="17">
        <v>0</v>
      </c>
      <c r="Y40" s="69">
        <v>0</v>
      </c>
      <c r="Z40" s="17">
        <v>9.6219901751443127E-2</v>
      </c>
      <c r="AA40" s="17">
        <v>7.1210717014903668E-2</v>
      </c>
      <c r="AB40" s="69">
        <v>7.954355350165257E-2</v>
      </c>
      <c r="AD40" s="73">
        <v>-2.4213448916352368E-5</v>
      </c>
      <c r="AE40" s="9">
        <v>-1.2846366778709886E-2</v>
      </c>
      <c r="AF40" s="9">
        <v>4.1853330093602259E-2</v>
      </c>
      <c r="AG40" s="9">
        <v>-4.8552257259249404E-4</v>
      </c>
      <c r="AH40" s="9">
        <v>0</v>
      </c>
      <c r="AI40" s="9">
        <v>1.5503237941752067E-5</v>
      </c>
      <c r="AJ40" s="9">
        <v>0</v>
      </c>
      <c r="AK40" s="9">
        <v>0</v>
      </c>
      <c r="AL40" s="74">
        <v>8.3328364867489013E-3</v>
      </c>
    </row>
    <row r="41" spans="1:38" ht="12" customHeight="1" x14ac:dyDescent="0.25">
      <c r="A41" s="68" t="s">
        <v>1517</v>
      </c>
      <c r="B41" s="84" t="s">
        <v>353</v>
      </c>
      <c r="C41" s="17">
        <v>2.6250721009116189</v>
      </c>
      <c r="D41" s="17">
        <v>2.7586942738043807</v>
      </c>
      <c r="E41" s="84" t="s">
        <v>353</v>
      </c>
      <c r="F41" s="17">
        <v>1.2364539861448012</v>
      </c>
      <c r="G41" s="69">
        <v>0.92129746533919155</v>
      </c>
      <c r="H41" s="17" t="s">
        <v>353</v>
      </c>
      <c r="I41" s="17">
        <v>0.70163359590044327</v>
      </c>
      <c r="J41" s="17">
        <v>0.57674560678301778</v>
      </c>
      <c r="K41" s="84" t="s">
        <v>353</v>
      </c>
      <c r="L41" s="17">
        <v>0</v>
      </c>
      <c r="M41" s="69">
        <v>2.7417205475399022</v>
      </c>
      <c r="N41" s="17" t="s">
        <v>353</v>
      </c>
      <c r="O41" s="17">
        <v>0.52351010544193644</v>
      </c>
      <c r="P41" s="17">
        <v>0.54568419468648843</v>
      </c>
      <c r="Q41" s="84" t="s">
        <v>353</v>
      </c>
      <c r="R41" s="17">
        <v>0.33345099543856244</v>
      </c>
      <c r="S41" s="69">
        <v>1.2201449133066118</v>
      </c>
      <c r="T41" s="17" t="s">
        <v>353</v>
      </c>
      <c r="U41" s="17">
        <v>0.58797418065995144</v>
      </c>
      <c r="V41" s="17">
        <v>0.71327247334188471</v>
      </c>
      <c r="W41" s="84" t="s">
        <v>353</v>
      </c>
      <c r="X41" s="17">
        <v>0</v>
      </c>
      <c r="Y41" s="69">
        <v>0</v>
      </c>
      <c r="Z41" s="17" t="s">
        <v>353</v>
      </c>
      <c r="AA41" s="17">
        <v>1.3271045559915282</v>
      </c>
      <c r="AB41" s="69">
        <v>1.4734279696631647</v>
      </c>
      <c r="AD41" s="73">
        <v>0.13362217289276179</v>
      </c>
      <c r="AE41" s="9">
        <v>-0.31515652080560963</v>
      </c>
      <c r="AF41" s="9">
        <v>-0.12488798911742549</v>
      </c>
      <c r="AG41" s="9">
        <v>2.7417205475399022</v>
      </c>
      <c r="AH41" s="9">
        <v>2.2174089244551998E-2</v>
      </c>
      <c r="AI41" s="9">
        <v>0.8866939178680493</v>
      </c>
      <c r="AJ41" s="9">
        <v>0.12529829268193327</v>
      </c>
      <c r="AK41" s="9">
        <v>0</v>
      </c>
      <c r="AL41" s="74">
        <v>0.14632341367163648</v>
      </c>
    </row>
    <row r="42" spans="1:38" ht="12" customHeight="1" x14ac:dyDescent="0.25">
      <c r="A42" s="68" t="s">
        <v>23</v>
      </c>
      <c r="B42" s="84">
        <v>5.2436313888651071E-3</v>
      </c>
      <c r="C42" s="17">
        <v>5.7135078493283182E-3</v>
      </c>
      <c r="D42" s="17">
        <v>5.015158445586948E-3</v>
      </c>
      <c r="E42" s="84">
        <v>4.389138189473462E-3</v>
      </c>
      <c r="F42" s="17">
        <v>3.9398512421301851E-3</v>
      </c>
      <c r="G42" s="69">
        <v>1.9132977281679289E-3</v>
      </c>
      <c r="H42" s="17">
        <v>1.9142020995330054E-2</v>
      </c>
      <c r="I42" s="17">
        <v>1.7275632505069947E-2</v>
      </c>
      <c r="J42" s="17">
        <v>1.722231118199059E-2</v>
      </c>
      <c r="K42" s="84">
        <v>0</v>
      </c>
      <c r="L42" s="17">
        <v>0</v>
      </c>
      <c r="M42" s="69">
        <v>2.297674304779678E-3</v>
      </c>
      <c r="N42" s="17">
        <v>0</v>
      </c>
      <c r="O42" s="17">
        <v>0</v>
      </c>
      <c r="P42" s="17">
        <v>0</v>
      </c>
      <c r="Q42" s="84">
        <v>0</v>
      </c>
      <c r="R42" s="17">
        <v>7.0138102222113623E-4</v>
      </c>
      <c r="S42" s="69">
        <v>3.1919187636488149E-3</v>
      </c>
      <c r="T42" s="17">
        <v>1.4102563750965139E-2</v>
      </c>
      <c r="U42" s="17">
        <v>1.7894813620171646E-2</v>
      </c>
      <c r="V42" s="17">
        <v>7.0660750925661637E-3</v>
      </c>
      <c r="W42" s="84">
        <v>0</v>
      </c>
      <c r="X42" s="17">
        <v>0</v>
      </c>
      <c r="Y42" s="69">
        <v>0</v>
      </c>
      <c r="Z42" s="17">
        <v>7.3577249208558494E-3</v>
      </c>
      <c r="AA42" s="17">
        <v>7.0870724362932461E-3</v>
      </c>
      <c r="AB42" s="69">
        <v>6.47034903552205E-3</v>
      </c>
      <c r="AD42" s="73">
        <v>-6.9834940374137022E-4</v>
      </c>
      <c r="AE42" s="9">
        <v>-2.0265535139622559E-3</v>
      </c>
      <c r="AF42" s="9">
        <v>-5.3321323079356941E-5</v>
      </c>
      <c r="AG42" s="9">
        <v>2.297674304779678E-3</v>
      </c>
      <c r="AH42" s="9">
        <v>0</v>
      </c>
      <c r="AI42" s="9">
        <v>2.4905377414276789E-3</v>
      </c>
      <c r="AJ42" s="9">
        <v>-1.0828738527605481E-2</v>
      </c>
      <c r="AK42" s="9">
        <v>0</v>
      </c>
      <c r="AL42" s="74">
        <v>-6.1672340077119619E-4</v>
      </c>
    </row>
    <row r="43" spans="1:38" ht="12" customHeight="1" x14ac:dyDescent="0.25">
      <c r="A43" s="68" t="s">
        <v>24</v>
      </c>
      <c r="B43" s="84">
        <v>63.696814330032581</v>
      </c>
      <c r="C43" s="17">
        <v>63.475008520922678</v>
      </c>
      <c r="D43" s="17">
        <v>63.612058145415965</v>
      </c>
      <c r="E43" s="84">
        <v>63.13858036111381</v>
      </c>
      <c r="F43" s="17">
        <v>62.560923777734011</v>
      </c>
      <c r="G43" s="69">
        <v>62.621361103744981</v>
      </c>
      <c r="H43" s="17">
        <v>62.195617192794209</v>
      </c>
      <c r="I43" s="17">
        <v>63.531950471151262</v>
      </c>
      <c r="J43" s="17">
        <v>66.566719559449936</v>
      </c>
      <c r="K43" s="84">
        <v>63.595549877043346</v>
      </c>
      <c r="L43" s="17">
        <v>64.220872511363311</v>
      </c>
      <c r="M43" s="69">
        <v>62.598954016312987</v>
      </c>
      <c r="N43" s="17">
        <v>67.531458129936283</v>
      </c>
      <c r="O43" s="17">
        <v>67.273663955285187</v>
      </c>
      <c r="P43" s="17">
        <v>68.349158429354901</v>
      </c>
      <c r="Q43" s="84">
        <v>69.376696204126304</v>
      </c>
      <c r="R43" s="17">
        <v>65.373757091709635</v>
      </c>
      <c r="S43" s="69">
        <v>62.84974968223478</v>
      </c>
      <c r="T43" s="17">
        <v>55.325938147472449</v>
      </c>
      <c r="U43" s="17">
        <v>52.47548784511411</v>
      </c>
      <c r="V43" s="17">
        <v>54.768664257449984</v>
      </c>
      <c r="W43" s="84">
        <v>72.221485407395917</v>
      </c>
      <c r="X43" s="17">
        <v>64.87379814779402</v>
      </c>
      <c r="Y43" s="69">
        <v>63.282855867602912</v>
      </c>
      <c r="Z43" s="17">
        <v>63.803243562970479</v>
      </c>
      <c r="AA43" s="17">
        <v>63.642225897653198</v>
      </c>
      <c r="AB43" s="69">
        <v>64.358352957271933</v>
      </c>
      <c r="AD43" s="73">
        <v>0.13704962449328661</v>
      </c>
      <c r="AE43" s="9">
        <v>6.0437326010969628E-2</v>
      </c>
      <c r="AF43" s="9">
        <v>3.034769088298674</v>
      </c>
      <c r="AG43" s="9">
        <v>-1.6219184950503234</v>
      </c>
      <c r="AH43" s="9">
        <v>1.0754944740697141</v>
      </c>
      <c r="AI43" s="9">
        <v>-2.524007409474855</v>
      </c>
      <c r="AJ43" s="9">
        <v>2.2931764123358747</v>
      </c>
      <c r="AK43" s="9">
        <v>-1.5909422801911077</v>
      </c>
      <c r="AL43" s="74">
        <v>0.71612705961873502</v>
      </c>
    </row>
    <row r="44" spans="1:38" ht="12" customHeight="1" x14ac:dyDescent="0.25">
      <c r="A44" s="68" t="s">
        <v>25</v>
      </c>
      <c r="B44" s="84">
        <v>2.4833135436545182</v>
      </c>
      <c r="C44" s="17">
        <v>2.2633433938396181</v>
      </c>
      <c r="D44" s="17">
        <v>2.1347843331770888</v>
      </c>
      <c r="E44" s="84">
        <v>1.267809223005155</v>
      </c>
      <c r="F44" s="17">
        <v>1.2200094370545216</v>
      </c>
      <c r="G44" s="69">
        <v>1.0224181794004497</v>
      </c>
      <c r="H44" s="17">
        <v>1.1172215062185704</v>
      </c>
      <c r="I44" s="17">
        <v>1.1212096101198261</v>
      </c>
      <c r="J44" s="17">
        <v>1.1349192811376598</v>
      </c>
      <c r="K44" s="84">
        <v>3.2953993423966308</v>
      </c>
      <c r="L44" s="17">
        <v>3.0498666102764478</v>
      </c>
      <c r="M44" s="69">
        <v>2.651349113996547</v>
      </c>
      <c r="N44" s="17">
        <v>4.183482080003242</v>
      </c>
      <c r="O44" s="17">
        <v>4.4190376086546097</v>
      </c>
      <c r="P44" s="17">
        <v>3.9817643573572132</v>
      </c>
      <c r="Q44" s="84">
        <v>0.8567647206748692</v>
      </c>
      <c r="R44" s="17">
        <v>4.4398147639943453</v>
      </c>
      <c r="S44" s="69">
        <v>4.2562553097639499</v>
      </c>
      <c r="T44" s="17">
        <v>0.26434009014795684</v>
      </c>
      <c r="U44" s="17">
        <v>0.21350626483434904</v>
      </c>
      <c r="V44" s="17">
        <v>0.20898135738983398</v>
      </c>
      <c r="W44" s="84">
        <v>2.4085547611153544</v>
      </c>
      <c r="X44" s="17">
        <v>2.5132498000818253</v>
      </c>
      <c r="Y44" s="69">
        <v>2.7173580915434918</v>
      </c>
      <c r="Z44" s="17">
        <v>2.0881926728341633</v>
      </c>
      <c r="AA44" s="17">
        <v>2.0894396865074185</v>
      </c>
      <c r="AB44" s="69">
        <v>1.9175754864836014</v>
      </c>
      <c r="AD44" s="73">
        <v>-0.12855906066252931</v>
      </c>
      <c r="AE44" s="9">
        <v>-0.19759125765407193</v>
      </c>
      <c r="AF44" s="9">
        <v>1.3709671017833713E-2</v>
      </c>
      <c r="AG44" s="9">
        <v>-0.39851749627990074</v>
      </c>
      <c r="AH44" s="9">
        <v>-0.43727325129739647</v>
      </c>
      <c r="AI44" s="9">
        <v>-0.18355945423039532</v>
      </c>
      <c r="AJ44" s="9">
        <v>-4.5249074445150583E-3</v>
      </c>
      <c r="AK44" s="9">
        <v>0.20410829146166654</v>
      </c>
      <c r="AL44" s="74">
        <v>-0.17186420002381708</v>
      </c>
    </row>
    <row r="45" spans="1:38" ht="12" customHeight="1" x14ac:dyDescent="0.25">
      <c r="A45" s="70" t="s">
        <v>26</v>
      </c>
      <c r="B45" s="85">
        <v>4.1767803801102321</v>
      </c>
      <c r="C45" s="71">
        <v>4.1982185362332425</v>
      </c>
      <c r="D45" s="71">
        <v>4.4379269086864905</v>
      </c>
      <c r="E45" s="85">
        <v>1.0370552821515584</v>
      </c>
      <c r="F45" s="71">
        <v>1.0103319248094145</v>
      </c>
      <c r="G45" s="72">
        <v>1.0126386074650227</v>
      </c>
      <c r="H45" s="71">
        <v>2.8691832513024047</v>
      </c>
      <c r="I45" s="71">
        <v>3.3887194146844632</v>
      </c>
      <c r="J45" s="71">
        <v>2.8636840052621633</v>
      </c>
      <c r="K45" s="85">
        <v>3.0220098272325333</v>
      </c>
      <c r="L45" s="71">
        <v>3.6750082343066102</v>
      </c>
      <c r="M45" s="72">
        <v>3.508497431350488</v>
      </c>
      <c r="N45" s="71">
        <v>5.1861480260644202</v>
      </c>
      <c r="O45" s="71">
        <v>5.6774089349486561</v>
      </c>
      <c r="P45" s="71">
        <v>5.0298203773339107</v>
      </c>
      <c r="Q45" s="85">
        <v>3.2432220625439134</v>
      </c>
      <c r="R45" s="71">
        <v>3.2256739086102577</v>
      </c>
      <c r="S45" s="72">
        <v>3.9422572892211747</v>
      </c>
      <c r="T45" s="71">
        <v>2.5838244704883087</v>
      </c>
      <c r="U45" s="71">
        <v>2.517219347748227</v>
      </c>
      <c r="V45" s="71">
        <v>3.7692830878328833</v>
      </c>
      <c r="W45" s="85">
        <v>0.21151460845851602</v>
      </c>
      <c r="X45" s="71">
        <v>0.16921042876136347</v>
      </c>
      <c r="Y45" s="72">
        <v>0.14709039267118457</v>
      </c>
      <c r="Z45" s="71">
        <v>3.1587657705561174</v>
      </c>
      <c r="AA45" s="71">
        <v>3.3518804115749723</v>
      </c>
      <c r="AB45" s="72">
        <v>3.2328611846640705</v>
      </c>
      <c r="AD45" s="73">
        <v>0.23970837245324805</v>
      </c>
      <c r="AE45" s="9">
        <v>2.3066826556081832E-3</v>
      </c>
      <c r="AF45" s="9">
        <v>-0.52503540942229998</v>
      </c>
      <c r="AG45" s="9">
        <v>-0.16651080295612219</v>
      </c>
      <c r="AH45" s="9">
        <v>-0.64758855761474532</v>
      </c>
      <c r="AI45" s="9">
        <v>0.71658338061091698</v>
      </c>
      <c r="AJ45" s="9">
        <v>1.2520637400846564</v>
      </c>
      <c r="AK45" s="9">
        <v>-2.2120036090178902E-2</v>
      </c>
      <c r="AL45" s="74">
        <v>-0.11901922691090183</v>
      </c>
    </row>
    <row r="46" spans="1:38" ht="12" customHeight="1" x14ac:dyDescent="0.25">
      <c r="AD46" s="21"/>
      <c r="AE46" s="21"/>
      <c r="AF46" s="21"/>
      <c r="AG46" s="21"/>
      <c r="AH46" s="21"/>
      <c r="AI46" s="21"/>
      <c r="AJ46" s="21"/>
      <c r="AK46" s="21"/>
      <c r="AL46" s="21"/>
    </row>
  </sheetData>
  <mergeCells count="23">
    <mergeCell ref="A4:A6"/>
    <mergeCell ref="AD4:AL4"/>
    <mergeCell ref="AD6:AL6"/>
    <mergeCell ref="AD26:AL26"/>
    <mergeCell ref="AD28:AL28"/>
    <mergeCell ref="B4:AB4"/>
    <mergeCell ref="B26:AB26"/>
    <mergeCell ref="A26:A28"/>
    <mergeCell ref="Q5:S5"/>
    <mergeCell ref="N5:P5"/>
    <mergeCell ref="K5:M5"/>
    <mergeCell ref="H5:J5"/>
    <mergeCell ref="E5:G5"/>
    <mergeCell ref="B5:D5"/>
    <mergeCell ref="B27:D27"/>
    <mergeCell ref="Z27:AB27"/>
    <mergeCell ref="H27:J27"/>
    <mergeCell ref="E27:G27"/>
    <mergeCell ref="W27:Y27"/>
    <mergeCell ref="T27:V27"/>
    <mergeCell ref="Q27:S27"/>
    <mergeCell ref="N27:P27"/>
    <mergeCell ref="K27:M27"/>
  </mergeCells>
  <conditionalFormatting sqref="B4">
    <cfRule type="expression" dxfId="177" priority="5">
      <formula>(B1+1)&lt;=(9*rounds_bucket)</formula>
    </cfRule>
  </conditionalFormatting>
  <conditionalFormatting sqref="B28:AB28">
    <cfRule type="expression" dxfId="176" priority="3">
      <formula>(B1+1)&lt;=(9*rounds_bucket)</formula>
    </cfRule>
  </conditionalFormatting>
  <conditionalFormatting sqref="B1:AB1">
    <cfRule type="expression" dxfId="175" priority="1">
      <formula>(B1+1)&gt;(9*rounds_bucket)</formula>
    </cfRule>
  </conditionalFormatting>
  <pageMargins left="0.39370078740157483" right="0.39370078740157483" top="0.51181102362204722" bottom="0.39370078740157483" header="0.31496062992125984" footer="0.31496062992125984"/>
  <pageSetup paperSize="9" scale="37" pageOrder="overThenDown"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L52"/>
  <sheetViews>
    <sheetView showGridLines="0" zoomScale="70" zoomScaleNormal="70" zoomScaleSheetLayoutView="80" workbookViewId="0">
      <pane xSplit="1" ySplit="6" topLeftCell="B7" activePane="bottomRight" state="frozen"/>
      <selection pane="topRight"/>
      <selection pane="bottomLeft"/>
      <selection pane="bottomRight"/>
    </sheetView>
  </sheetViews>
  <sheetFormatPr defaultColWidth="9.1796875" defaultRowHeight="12" customHeight="1" x14ac:dyDescent="0.25"/>
  <cols>
    <col min="1" max="1" width="20.1796875" style="2" customWidth="1"/>
    <col min="2" max="28" width="9.54296875" style="2" customWidth="1"/>
    <col min="29" max="29" width="3.7265625" style="3" customWidth="1"/>
    <col min="30" max="37" width="9.54296875" style="2" customWidth="1"/>
    <col min="38" max="38" width="11.1796875" style="2" bestFit="1" customWidth="1"/>
    <col min="39" max="16384" width="9.1796875" style="2"/>
  </cols>
  <sheetData>
    <row r="1" spans="1:38" s="459" customFormat="1" ht="12" customHeight="1" x14ac:dyDescent="0.25">
      <c r="B1" s="459">
        <v>0</v>
      </c>
      <c r="C1" s="459">
        <v>1</v>
      </c>
      <c r="D1" s="459">
        <v>2</v>
      </c>
      <c r="E1" s="459">
        <v>3</v>
      </c>
      <c r="F1" s="459">
        <v>4</v>
      </c>
      <c r="G1" s="459">
        <v>5</v>
      </c>
      <c r="H1" s="459">
        <v>6</v>
      </c>
      <c r="I1" s="459">
        <v>7</v>
      </c>
      <c r="J1" s="459">
        <v>8</v>
      </c>
      <c r="K1" s="459">
        <v>9</v>
      </c>
      <c r="L1" s="459">
        <v>10</v>
      </c>
      <c r="M1" s="459">
        <v>11</v>
      </c>
      <c r="N1" s="459">
        <v>12</v>
      </c>
      <c r="O1" s="459">
        <v>13</v>
      </c>
      <c r="P1" s="459">
        <v>14</v>
      </c>
      <c r="Q1" s="459">
        <v>15</v>
      </c>
      <c r="R1" s="459">
        <v>16</v>
      </c>
      <c r="S1" s="459">
        <v>17</v>
      </c>
      <c r="T1" s="459">
        <v>18</v>
      </c>
      <c r="U1" s="459">
        <v>19</v>
      </c>
      <c r="V1" s="459">
        <v>20</v>
      </c>
      <c r="W1" s="459">
        <v>21</v>
      </c>
      <c r="X1" s="459">
        <v>22</v>
      </c>
      <c r="Y1" s="459">
        <v>23</v>
      </c>
      <c r="Z1" s="459">
        <v>24</v>
      </c>
      <c r="AA1" s="459">
        <v>25</v>
      </c>
      <c r="AB1" s="459">
        <v>26</v>
      </c>
      <c r="AC1" s="709"/>
      <c r="AD1" s="459">
        <v>0</v>
      </c>
      <c r="AE1" s="459">
        <v>1</v>
      </c>
      <c r="AF1" s="459">
        <v>2</v>
      </c>
      <c r="AG1" s="459">
        <v>3</v>
      </c>
      <c r="AH1" s="459">
        <v>4</v>
      </c>
      <c r="AI1" s="459">
        <v>5</v>
      </c>
      <c r="AJ1" s="459">
        <v>6</v>
      </c>
      <c r="AK1" s="459">
        <v>7</v>
      </c>
      <c r="AL1" s="459">
        <v>8</v>
      </c>
    </row>
    <row r="2" spans="1:38" ht="12" customHeight="1" x14ac:dyDescent="0.25">
      <c r="A2" s="462">
        <v>16</v>
      </c>
      <c r="B2" s="1" t="s">
        <v>2830</v>
      </c>
      <c r="C2" s="1"/>
      <c r="E2" s="1"/>
      <c r="G2" s="1"/>
      <c r="I2" s="1"/>
      <c r="K2" s="1"/>
      <c r="M2" s="1"/>
      <c r="O2" s="1"/>
      <c r="Q2" s="1"/>
      <c r="S2" s="1"/>
      <c r="T2" s="1"/>
      <c r="U2" s="1"/>
      <c r="V2" s="1"/>
      <c r="W2" s="1"/>
      <c r="X2" s="1"/>
      <c r="Y2" s="1"/>
      <c r="Z2" s="1"/>
      <c r="AA2" s="1"/>
      <c r="AB2" s="1"/>
      <c r="AC2" s="6"/>
      <c r="AD2" s="1"/>
    </row>
    <row r="3" spans="1:38" ht="12" customHeight="1" x14ac:dyDescent="0.25">
      <c r="A3" s="1"/>
      <c r="B3" s="1"/>
      <c r="C3" s="1"/>
      <c r="E3" s="1"/>
      <c r="G3" s="1"/>
      <c r="I3" s="1"/>
      <c r="K3" s="1"/>
      <c r="M3" s="1"/>
      <c r="O3" s="1"/>
      <c r="Q3" s="1"/>
      <c r="S3" s="1"/>
      <c r="T3" s="1"/>
      <c r="U3" s="1"/>
      <c r="V3" s="1"/>
      <c r="W3" s="1"/>
      <c r="X3" s="1"/>
      <c r="Y3" s="1"/>
      <c r="Z3" s="1"/>
      <c r="AA3" s="1"/>
      <c r="AB3" s="1"/>
      <c r="AC3" s="6"/>
    </row>
    <row r="4" spans="1:38" s="4" customFormat="1" ht="15" customHeight="1" x14ac:dyDescent="0.25">
      <c r="A4" s="1030" t="s">
        <v>1794</v>
      </c>
      <c r="B4" s="1015" t="s">
        <v>469</v>
      </c>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7"/>
      <c r="AC4" s="6"/>
      <c r="AD4" s="930" t="s">
        <v>1</v>
      </c>
      <c r="AE4" s="931"/>
      <c r="AF4" s="931"/>
      <c r="AG4" s="931"/>
      <c r="AH4" s="931"/>
      <c r="AI4" s="931"/>
      <c r="AJ4" s="931"/>
      <c r="AK4" s="931"/>
      <c r="AL4" s="932"/>
    </row>
    <row r="5" spans="1:38" s="5" customFormat="1" ht="12" customHeight="1" x14ac:dyDescent="0.25">
      <c r="A5" s="1031"/>
      <c r="B5" s="1024" t="s">
        <v>2</v>
      </c>
      <c r="C5" s="1025"/>
      <c r="D5" s="1026"/>
      <c r="E5" s="1024" t="s">
        <v>3</v>
      </c>
      <c r="F5" s="1025"/>
      <c r="G5" s="1026"/>
      <c r="H5" s="1024" t="s">
        <v>10</v>
      </c>
      <c r="I5" s="1025"/>
      <c r="J5" s="1026"/>
      <c r="K5" s="1024" t="s">
        <v>4</v>
      </c>
      <c r="L5" s="1025"/>
      <c r="M5" s="1026"/>
      <c r="N5" s="1024" t="s">
        <v>5</v>
      </c>
      <c r="O5" s="1025"/>
      <c r="P5" s="1026"/>
      <c r="Q5" s="1024" t="s">
        <v>6</v>
      </c>
      <c r="R5" s="1025"/>
      <c r="S5" s="1026"/>
      <c r="T5" s="1024" t="s">
        <v>7</v>
      </c>
      <c r="U5" s="1025"/>
      <c r="V5" s="1026"/>
      <c r="W5" s="1024" t="s">
        <v>8</v>
      </c>
      <c r="X5" s="1025"/>
      <c r="Y5" s="1026"/>
      <c r="Z5" s="1024" t="s">
        <v>9</v>
      </c>
      <c r="AA5" s="1025"/>
      <c r="AB5" s="1026"/>
      <c r="AC5" s="6"/>
      <c r="AD5" s="93" t="s">
        <v>2</v>
      </c>
      <c r="AE5" s="92" t="s">
        <v>3</v>
      </c>
      <c r="AF5" s="92" t="s">
        <v>10</v>
      </c>
      <c r="AG5" s="92" t="s">
        <v>4</v>
      </c>
      <c r="AH5" s="92" t="s">
        <v>5</v>
      </c>
      <c r="AI5" s="92" t="s">
        <v>6</v>
      </c>
      <c r="AJ5" s="92" t="s">
        <v>7</v>
      </c>
      <c r="AK5" s="92" t="s">
        <v>8</v>
      </c>
      <c r="AL5" s="94" t="s">
        <v>9</v>
      </c>
    </row>
    <row r="6" spans="1:38" ht="15" customHeight="1" x14ac:dyDescent="0.25">
      <c r="A6" s="1032"/>
      <c r="B6" s="86" t="s">
        <v>29</v>
      </c>
      <c r="C6" s="32" t="s">
        <v>30</v>
      </c>
      <c r="D6" s="102" t="s">
        <v>31</v>
      </c>
      <c r="E6" s="86" t="s">
        <v>29</v>
      </c>
      <c r="F6" s="32" t="s">
        <v>30</v>
      </c>
      <c r="G6" s="102" t="s">
        <v>31</v>
      </c>
      <c r="H6" s="86" t="s">
        <v>29</v>
      </c>
      <c r="I6" s="32" t="s">
        <v>30</v>
      </c>
      <c r="J6" s="102" t="s">
        <v>31</v>
      </c>
      <c r="K6" s="86" t="s">
        <v>29</v>
      </c>
      <c r="L6" s="32" t="s">
        <v>30</v>
      </c>
      <c r="M6" s="102" t="s">
        <v>31</v>
      </c>
      <c r="N6" s="86" t="s">
        <v>29</v>
      </c>
      <c r="O6" s="32" t="s">
        <v>30</v>
      </c>
      <c r="P6" s="102" t="s">
        <v>31</v>
      </c>
      <c r="Q6" s="86" t="s">
        <v>29</v>
      </c>
      <c r="R6" s="32" t="s">
        <v>30</v>
      </c>
      <c r="S6" s="102" t="s">
        <v>31</v>
      </c>
      <c r="T6" s="86" t="s">
        <v>29</v>
      </c>
      <c r="U6" s="32" t="s">
        <v>30</v>
      </c>
      <c r="V6" s="102" t="s">
        <v>31</v>
      </c>
      <c r="W6" s="86" t="s">
        <v>29</v>
      </c>
      <c r="X6" s="32" t="s">
        <v>30</v>
      </c>
      <c r="Y6" s="102" t="s">
        <v>31</v>
      </c>
      <c r="Z6" s="86" t="s">
        <v>29</v>
      </c>
      <c r="AA6" s="32" t="s">
        <v>30</v>
      </c>
      <c r="AB6" s="102" t="s">
        <v>31</v>
      </c>
      <c r="AC6" s="6"/>
      <c r="AD6" s="1008" t="s">
        <v>2841</v>
      </c>
      <c r="AE6" s="1009"/>
      <c r="AF6" s="1009"/>
      <c r="AG6" s="1009"/>
      <c r="AH6" s="1009"/>
      <c r="AI6" s="1009"/>
      <c r="AJ6" s="1009"/>
      <c r="AK6" s="1009"/>
      <c r="AL6" s="1010"/>
    </row>
    <row r="7" spans="1:38" ht="12" customHeight="1" x14ac:dyDescent="0.25">
      <c r="A7" s="10" t="s">
        <v>60</v>
      </c>
      <c r="B7" s="62">
        <v>142.30529279000001</v>
      </c>
      <c r="C7" s="8">
        <v>145.09608129</v>
      </c>
      <c r="D7" s="61">
        <v>149.91546607999999</v>
      </c>
      <c r="E7" s="62">
        <v>130.58068351</v>
      </c>
      <c r="F7" s="8">
        <v>134.03638842999999</v>
      </c>
      <c r="G7" s="61">
        <v>148.22702143999999</v>
      </c>
      <c r="H7" s="62">
        <v>164.94747480999999</v>
      </c>
      <c r="I7" s="8">
        <v>183.36519172999999</v>
      </c>
      <c r="J7" s="61">
        <v>206.16103165999999</v>
      </c>
      <c r="K7" s="62">
        <v>154.18616986999999</v>
      </c>
      <c r="L7" s="8">
        <v>169.86107651</v>
      </c>
      <c r="M7" s="61">
        <v>181.44112575</v>
      </c>
      <c r="N7" s="62">
        <v>162.03931936000001</v>
      </c>
      <c r="O7" s="8">
        <v>168.02115090000001</v>
      </c>
      <c r="P7" s="61">
        <v>166.92468088999999</v>
      </c>
      <c r="Q7" s="62">
        <v>171.46759893000001</v>
      </c>
      <c r="R7" s="8">
        <v>179.966003</v>
      </c>
      <c r="S7" s="61">
        <v>182.56115453999999</v>
      </c>
      <c r="T7" s="62">
        <v>119.93498526</v>
      </c>
      <c r="U7" s="8">
        <v>106.56223782000001</v>
      </c>
      <c r="V7" s="61">
        <v>126.25585263000001</v>
      </c>
      <c r="W7" s="62">
        <v>174.45527371</v>
      </c>
      <c r="X7" s="8">
        <v>159.10333072</v>
      </c>
      <c r="Y7" s="61">
        <v>173.44117906</v>
      </c>
      <c r="Z7" s="62">
        <v>148.5465279</v>
      </c>
      <c r="AA7" s="8">
        <v>155.59497476000001</v>
      </c>
      <c r="AB7" s="61">
        <v>167.31835856000001</v>
      </c>
      <c r="AC7" s="8"/>
      <c r="AD7" s="124">
        <v>4.8193847899999867</v>
      </c>
      <c r="AE7" s="45">
        <v>14.190633009999999</v>
      </c>
      <c r="AF7" s="45">
        <v>22.79583993</v>
      </c>
      <c r="AG7" s="45">
        <v>11.580049239999994</v>
      </c>
      <c r="AH7" s="45">
        <v>-1.0964700100000186</v>
      </c>
      <c r="AI7" s="45">
        <v>2.5951515399999892</v>
      </c>
      <c r="AJ7" s="45">
        <v>19.69361481</v>
      </c>
      <c r="AK7" s="45">
        <v>14.337848339999994</v>
      </c>
      <c r="AL7" s="125">
        <v>11.723383799999993</v>
      </c>
    </row>
    <row r="8" spans="1:38" ht="12" customHeight="1" x14ac:dyDescent="0.25">
      <c r="A8" s="10" t="s">
        <v>61</v>
      </c>
      <c r="B8" s="62">
        <v>141.32253918000001</v>
      </c>
      <c r="C8" s="8">
        <v>145.49328668000001</v>
      </c>
      <c r="D8" s="61">
        <v>147.33390087999999</v>
      </c>
      <c r="E8" s="62">
        <v>146.41483460000001</v>
      </c>
      <c r="F8" s="8">
        <v>141.27267916</v>
      </c>
      <c r="G8" s="61">
        <v>144.07848569999999</v>
      </c>
      <c r="H8" s="62">
        <v>193.86328083999999</v>
      </c>
      <c r="I8" s="8">
        <v>206.42366835999999</v>
      </c>
      <c r="J8" s="61">
        <v>226.25565483</v>
      </c>
      <c r="K8" s="62">
        <v>167.21959566000001</v>
      </c>
      <c r="L8" s="8">
        <v>188.49731647999999</v>
      </c>
      <c r="M8" s="61">
        <v>201.27217435</v>
      </c>
      <c r="N8" s="62">
        <v>198.74457393</v>
      </c>
      <c r="O8" s="8">
        <v>203.79327312999999</v>
      </c>
      <c r="P8" s="61">
        <v>205.64222477999999</v>
      </c>
      <c r="Q8" s="62">
        <v>159.51055183</v>
      </c>
      <c r="R8" s="8">
        <v>179.76176577000001</v>
      </c>
      <c r="S8" s="61">
        <v>178.60129486</v>
      </c>
      <c r="T8" s="62">
        <v>111.13448424000001</v>
      </c>
      <c r="U8" s="8">
        <v>104.89472179000001</v>
      </c>
      <c r="V8" s="61">
        <v>122.30756798</v>
      </c>
      <c r="W8" s="62">
        <v>212.32157513000001</v>
      </c>
      <c r="X8" s="8">
        <v>211.43682477999999</v>
      </c>
      <c r="Y8" s="61">
        <v>229.5163938</v>
      </c>
      <c r="Z8" s="62">
        <v>163.20835271999999</v>
      </c>
      <c r="AA8" s="8">
        <v>168.20874115999999</v>
      </c>
      <c r="AB8" s="61">
        <v>176.14277097999999</v>
      </c>
      <c r="AC8" s="8"/>
      <c r="AD8" s="73">
        <v>1.8406141999999761</v>
      </c>
      <c r="AE8" s="9">
        <v>2.8058065399999919</v>
      </c>
      <c r="AF8" s="9">
        <v>19.831986470000004</v>
      </c>
      <c r="AG8" s="9">
        <v>12.774857870000005</v>
      </c>
      <c r="AH8" s="9">
        <v>1.8489516500000036</v>
      </c>
      <c r="AI8" s="9">
        <v>-1.160470910000015</v>
      </c>
      <c r="AJ8" s="9">
        <v>17.412846189999996</v>
      </c>
      <c r="AK8" s="9">
        <v>18.079569020000008</v>
      </c>
      <c r="AL8" s="74">
        <v>7.9340298200000063</v>
      </c>
    </row>
    <row r="9" spans="1:38" ht="12" customHeight="1" x14ac:dyDescent="0.25">
      <c r="A9" s="10" t="s">
        <v>62</v>
      </c>
      <c r="B9" s="62">
        <v>28.076908796000001</v>
      </c>
      <c r="C9" s="8">
        <v>29.207484230999999</v>
      </c>
      <c r="D9" s="61">
        <v>32.732885275000001</v>
      </c>
      <c r="E9" s="62">
        <v>26.814363069999999</v>
      </c>
      <c r="F9" s="8">
        <v>35.623562741999997</v>
      </c>
      <c r="G9" s="61">
        <v>40.039311390999998</v>
      </c>
      <c r="H9" s="62">
        <v>1.1658440203</v>
      </c>
      <c r="I9" s="8">
        <v>1.0416049838000001</v>
      </c>
      <c r="J9" s="61">
        <v>1.2562310678999999</v>
      </c>
      <c r="K9" s="62">
        <v>24.626121726000001</v>
      </c>
      <c r="L9" s="8">
        <v>25.383417261000002</v>
      </c>
      <c r="M9" s="61">
        <v>21.889895291999999</v>
      </c>
      <c r="N9" s="62">
        <v>36.862482665000002</v>
      </c>
      <c r="O9" s="8">
        <v>38.899538282999998</v>
      </c>
      <c r="P9" s="61">
        <v>40.166481847999997</v>
      </c>
      <c r="Q9" s="62">
        <v>2.54097335E-2</v>
      </c>
      <c r="R9" s="8" t="s">
        <v>353</v>
      </c>
      <c r="S9" s="61" t="s">
        <v>353</v>
      </c>
      <c r="T9" s="62">
        <v>13.775336436</v>
      </c>
      <c r="U9" s="8">
        <v>16.013092407999999</v>
      </c>
      <c r="V9" s="61">
        <v>20.066994891</v>
      </c>
      <c r="W9" s="62">
        <v>16.300348654</v>
      </c>
      <c r="X9" s="8">
        <v>17.529892442000001</v>
      </c>
      <c r="Y9" s="61">
        <v>16.649686954</v>
      </c>
      <c r="Z9" s="62">
        <v>20.854518325000001</v>
      </c>
      <c r="AA9" s="8">
        <v>23.540771014000001</v>
      </c>
      <c r="AB9" s="61">
        <v>25.529400130999999</v>
      </c>
      <c r="AC9" s="8"/>
      <c r="AD9" s="73">
        <v>3.5254010440000023</v>
      </c>
      <c r="AE9" s="9">
        <v>4.4157486490000011</v>
      </c>
      <c r="AF9" s="9">
        <v>0.21462608409999984</v>
      </c>
      <c r="AG9" s="9">
        <v>-3.4935219690000032</v>
      </c>
      <c r="AH9" s="9">
        <v>1.2669435649999983</v>
      </c>
      <c r="AI9" s="9" t="s">
        <v>353</v>
      </c>
      <c r="AJ9" s="9">
        <v>4.0539024830000017</v>
      </c>
      <c r="AK9" s="9">
        <v>-0.88020548800000142</v>
      </c>
      <c r="AL9" s="74">
        <v>1.9886291169999986</v>
      </c>
    </row>
    <row r="10" spans="1:38" ht="12" customHeight="1" x14ac:dyDescent="0.25">
      <c r="A10" s="10" t="s">
        <v>63</v>
      </c>
      <c r="B10" s="62">
        <v>25.305860788</v>
      </c>
      <c r="C10" s="8">
        <v>24.792686675999999</v>
      </c>
      <c r="D10" s="61">
        <v>26.187640689999999</v>
      </c>
      <c r="E10" s="62">
        <v>33.804556435000002</v>
      </c>
      <c r="F10" s="8">
        <v>6.2536356951999998</v>
      </c>
      <c r="G10" s="61">
        <v>7.4576407395000004</v>
      </c>
      <c r="H10" s="62">
        <v>23.339493591</v>
      </c>
      <c r="I10" s="8">
        <v>24.849254169999998</v>
      </c>
      <c r="J10" s="61">
        <v>28.879227404000002</v>
      </c>
      <c r="K10" s="62">
        <v>16.37535523</v>
      </c>
      <c r="L10" s="8">
        <v>16.857301075999999</v>
      </c>
      <c r="M10" s="61">
        <v>19.544987978000002</v>
      </c>
      <c r="N10" s="62">
        <v>26.059982544</v>
      </c>
      <c r="O10" s="8">
        <v>26.102664706999999</v>
      </c>
      <c r="P10" s="61">
        <v>25.820770956</v>
      </c>
      <c r="Q10" s="62">
        <v>23.911663996000001</v>
      </c>
      <c r="R10" s="8">
        <v>30.637984424999999</v>
      </c>
      <c r="S10" s="61">
        <v>29.329945256999999</v>
      </c>
      <c r="T10" s="62">
        <v>23.861396275000001</v>
      </c>
      <c r="U10" s="8">
        <v>28.898155563</v>
      </c>
      <c r="V10" s="61">
        <v>32.919904881000001</v>
      </c>
      <c r="W10" s="62">
        <v>32.940051849</v>
      </c>
      <c r="X10" s="8">
        <v>47.755384515999999</v>
      </c>
      <c r="Y10" s="61">
        <v>54.021690802999998</v>
      </c>
      <c r="Z10" s="62">
        <v>26.279983225999999</v>
      </c>
      <c r="AA10" s="8">
        <v>20.971019867999999</v>
      </c>
      <c r="AB10" s="61">
        <v>22.975251750999998</v>
      </c>
      <c r="AC10" s="8"/>
      <c r="AD10" s="73">
        <v>1.3949540139999996</v>
      </c>
      <c r="AE10" s="9">
        <v>1.2040050443000005</v>
      </c>
      <c r="AF10" s="9">
        <v>4.0299732340000034</v>
      </c>
      <c r="AG10" s="9">
        <v>2.6876869020000029</v>
      </c>
      <c r="AH10" s="9">
        <v>-0.28189375099999836</v>
      </c>
      <c r="AI10" s="9">
        <v>-1.3080391680000005</v>
      </c>
      <c r="AJ10" s="9">
        <v>4.0217493180000012</v>
      </c>
      <c r="AK10" s="9">
        <v>6.266306286999999</v>
      </c>
      <c r="AL10" s="74">
        <v>2.0042318829999992</v>
      </c>
    </row>
    <row r="11" spans="1:38" ht="12" customHeight="1" x14ac:dyDescent="0.25">
      <c r="A11" s="10" t="s">
        <v>64</v>
      </c>
      <c r="B11" s="62">
        <v>65.586787739000002</v>
      </c>
      <c r="C11" s="8">
        <v>65.541104743000005</v>
      </c>
      <c r="D11" s="61">
        <v>63.760447085999999</v>
      </c>
      <c r="E11" s="62">
        <v>46.973476482999999</v>
      </c>
      <c r="F11" s="8">
        <v>93.365452634999997</v>
      </c>
      <c r="G11" s="61">
        <v>103.84878457000001</v>
      </c>
      <c r="H11" s="62">
        <v>72.605074655999999</v>
      </c>
      <c r="I11" s="8">
        <v>86.562514335000003</v>
      </c>
      <c r="J11" s="61">
        <v>90.349662013</v>
      </c>
      <c r="K11" s="62">
        <v>39.970925243000003</v>
      </c>
      <c r="L11" s="8">
        <v>43.279187639</v>
      </c>
      <c r="M11" s="61">
        <v>47.018225369</v>
      </c>
      <c r="N11" s="62">
        <v>75.264992407999998</v>
      </c>
      <c r="O11" s="8">
        <v>77.541393280999998</v>
      </c>
      <c r="P11" s="61">
        <v>88.109192710000002</v>
      </c>
      <c r="Q11" s="62">
        <v>102.00010503</v>
      </c>
      <c r="R11" s="8">
        <v>81.678671123000001</v>
      </c>
      <c r="S11" s="61">
        <v>83.105227345000003</v>
      </c>
      <c r="T11" s="62">
        <v>80.662156659999994</v>
      </c>
      <c r="U11" s="8">
        <v>66.383968378000006</v>
      </c>
      <c r="V11" s="61">
        <v>81.633307696000003</v>
      </c>
      <c r="W11" s="62">
        <v>55.404697353000003</v>
      </c>
      <c r="X11" s="8">
        <v>62.616990962000003</v>
      </c>
      <c r="Y11" s="61">
        <v>60.954142552</v>
      </c>
      <c r="Z11" s="62">
        <v>63.345288945</v>
      </c>
      <c r="AA11" s="8">
        <v>76.632223334000003</v>
      </c>
      <c r="AB11" s="61">
        <v>80.908013780000005</v>
      </c>
      <c r="AC11" s="8"/>
      <c r="AD11" s="73">
        <v>-1.7806576570000061</v>
      </c>
      <c r="AE11" s="9">
        <v>10.48333193500001</v>
      </c>
      <c r="AF11" s="9">
        <v>3.7871476779999966</v>
      </c>
      <c r="AG11" s="9">
        <v>3.7390377299999997</v>
      </c>
      <c r="AH11" s="9">
        <v>10.567799429000004</v>
      </c>
      <c r="AI11" s="9">
        <v>1.4265562220000021</v>
      </c>
      <c r="AJ11" s="9">
        <v>15.249339317999997</v>
      </c>
      <c r="AK11" s="9">
        <v>-1.6628484100000023</v>
      </c>
      <c r="AL11" s="74">
        <v>4.275790446000002</v>
      </c>
    </row>
    <row r="12" spans="1:38" ht="12" customHeight="1" x14ac:dyDescent="0.25">
      <c r="A12" s="10" t="s">
        <v>65</v>
      </c>
      <c r="B12" s="62">
        <v>39.82031155</v>
      </c>
      <c r="C12" s="8">
        <v>40.905280005999998</v>
      </c>
      <c r="D12" s="61">
        <v>41.113024672999998</v>
      </c>
      <c r="E12" s="62">
        <v>79.373309997999996</v>
      </c>
      <c r="F12" s="8">
        <v>85.579038295999993</v>
      </c>
      <c r="G12" s="61">
        <v>94.297315523999998</v>
      </c>
      <c r="H12" s="62">
        <v>42.637831921</v>
      </c>
      <c r="I12" s="8">
        <v>44.340199531000003</v>
      </c>
      <c r="J12" s="61">
        <v>18.12672899</v>
      </c>
      <c r="K12" s="62">
        <v>42.800469088</v>
      </c>
      <c r="L12" s="8">
        <v>56.072735792000003</v>
      </c>
      <c r="M12" s="61">
        <v>76.691226458000003</v>
      </c>
      <c r="N12" s="62">
        <v>59.544276304</v>
      </c>
      <c r="O12" s="8">
        <v>61.565532036999997</v>
      </c>
      <c r="P12" s="61">
        <v>61.421316036999997</v>
      </c>
      <c r="Q12" s="62">
        <v>69.323291057000006</v>
      </c>
      <c r="R12" s="8">
        <v>67.701478938999998</v>
      </c>
      <c r="S12" s="61">
        <v>72.854003719000005</v>
      </c>
      <c r="T12" s="62">
        <v>33.209193505999998</v>
      </c>
      <c r="U12" s="8">
        <v>34.180986245</v>
      </c>
      <c r="V12" s="61">
        <v>39.064441973999998</v>
      </c>
      <c r="W12" s="62">
        <v>75.681576977000006</v>
      </c>
      <c r="X12" s="8">
        <v>94.128762158000001</v>
      </c>
      <c r="Y12" s="61">
        <v>106.39711241000001</v>
      </c>
      <c r="Z12" s="62">
        <v>52.329748850000001</v>
      </c>
      <c r="AA12" s="8">
        <v>55.865143457999999</v>
      </c>
      <c r="AB12" s="61">
        <v>53.180211425000003</v>
      </c>
      <c r="AC12" s="8"/>
      <c r="AD12" s="73">
        <v>0.20774466700000005</v>
      </c>
      <c r="AE12" s="9">
        <v>8.7182772280000052</v>
      </c>
      <c r="AF12" s="9">
        <v>-26.213470541000003</v>
      </c>
      <c r="AG12" s="9">
        <v>20.618490666</v>
      </c>
      <c r="AH12" s="9">
        <v>-0.14421600000000012</v>
      </c>
      <c r="AI12" s="9">
        <v>5.1525247800000074</v>
      </c>
      <c r="AJ12" s="9">
        <v>4.8834557289999978</v>
      </c>
      <c r="AK12" s="9">
        <v>12.268350252000005</v>
      </c>
      <c r="AL12" s="74">
        <v>-2.6849320329999955</v>
      </c>
    </row>
    <row r="13" spans="1:38" ht="12" customHeight="1" x14ac:dyDescent="0.25">
      <c r="A13" s="10" t="s">
        <v>16</v>
      </c>
      <c r="B13" s="62">
        <v>46.868021698</v>
      </c>
      <c r="C13" s="8">
        <v>48.706453078999999</v>
      </c>
      <c r="D13" s="61">
        <v>49.544800264999999</v>
      </c>
      <c r="E13" s="62">
        <v>16.111983421000001</v>
      </c>
      <c r="F13" s="8">
        <v>16.585100658000002</v>
      </c>
      <c r="G13" s="61">
        <v>15.380169735999999</v>
      </c>
      <c r="H13" s="62">
        <v>23.900847571</v>
      </c>
      <c r="I13" s="8">
        <v>25.342771847000002</v>
      </c>
      <c r="J13" s="61">
        <v>27.159171972999999</v>
      </c>
      <c r="K13" s="62">
        <v>63.709729469000003</v>
      </c>
      <c r="L13" s="8">
        <v>61.915552589000001</v>
      </c>
      <c r="M13" s="61">
        <v>51.749057495000002</v>
      </c>
      <c r="N13" s="62">
        <v>50.490573402000003</v>
      </c>
      <c r="O13" s="8">
        <v>37.460783735</v>
      </c>
      <c r="P13" s="61">
        <v>37.493185273999998</v>
      </c>
      <c r="Q13" s="62">
        <v>10.708505741</v>
      </c>
      <c r="R13" s="8">
        <v>8.5916409427999998</v>
      </c>
      <c r="S13" s="61">
        <v>8.9901600743000003</v>
      </c>
      <c r="T13" s="62">
        <v>14.090596911</v>
      </c>
      <c r="U13" s="8">
        <v>15.473688051</v>
      </c>
      <c r="V13" s="61">
        <v>15.841608616</v>
      </c>
      <c r="W13" s="62">
        <v>21.244144947999999</v>
      </c>
      <c r="X13" s="8">
        <v>22.113209717</v>
      </c>
      <c r="Y13" s="61">
        <v>22.352429741000002</v>
      </c>
      <c r="Z13" s="62">
        <v>34.154078491</v>
      </c>
      <c r="AA13" s="8">
        <v>33.906229961000001</v>
      </c>
      <c r="AB13" s="61">
        <v>33.644851576999997</v>
      </c>
      <c r="AC13" s="8"/>
      <c r="AD13" s="73">
        <v>0.83834718600000002</v>
      </c>
      <c r="AE13" s="9">
        <v>-1.2049309220000026</v>
      </c>
      <c r="AF13" s="9">
        <v>1.8164001259999978</v>
      </c>
      <c r="AG13" s="9">
        <v>-10.166495093999998</v>
      </c>
      <c r="AH13" s="9">
        <v>3.2401538999998536E-2</v>
      </c>
      <c r="AI13" s="9">
        <v>0.39851913150000051</v>
      </c>
      <c r="AJ13" s="9">
        <v>0.36792056500000037</v>
      </c>
      <c r="AK13" s="9">
        <v>0.23922002400000153</v>
      </c>
      <c r="AL13" s="74">
        <v>-0.2613783840000039</v>
      </c>
    </row>
    <row r="14" spans="1:38" ht="12" customHeight="1" x14ac:dyDescent="0.25">
      <c r="A14" s="10" t="s">
        <v>17</v>
      </c>
      <c r="B14" s="62">
        <v>25.425511741000001</v>
      </c>
      <c r="C14" s="8">
        <v>26.43672171</v>
      </c>
      <c r="D14" s="61">
        <v>26.205182914000002</v>
      </c>
      <c r="E14" s="62">
        <v>25.475770203</v>
      </c>
      <c r="F14" s="8">
        <v>29.999809771999999</v>
      </c>
      <c r="G14" s="61">
        <v>32.713852563000003</v>
      </c>
      <c r="H14" s="62">
        <v>12.503046079000001</v>
      </c>
      <c r="I14" s="8">
        <v>12.291072132</v>
      </c>
      <c r="J14" s="61">
        <v>11.611377033</v>
      </c>
      <c r="K14" s="62">
        <v>9.6868230631000003</v>
      </c>
      <c r="L14" s="8">
        <v>17.653226782000001</v>
      </c>
      <c r="M14" s="61">
        <v>16.774031650000001</v>
      </c>
      <c r="N14" s="62">
        <v>8.9030592006999996</v>
      </c>
      <c r="O14" s="8">
        <v>10.376592694999999</v>
      </c>
      <c r="P14" s="61">
        <v>10.367056529999999</v>
      </c>
      <c r="Q14" s="62" t="s">
        <v>353</v>
      </c>
      <c r="R14" s="8">
        <v>7.9857699999999999E-5</v>
      </c>
      <c r="S14" s="61" t="s">
        <v>353</v>
      </c>
      <c r="T14" s="62">
        <v>19.191914857</v>
      </c>
      <c r="U14" s="8">
        <v>20.546011173</v>
      </c>
      <c r="V14" s="61">
        <v>17.426675432</v>
      </c>
      <c r="W14" s="62">
        <v>5.3028770319999996</v>
      </c>
      <c r="X14" s="8">
        <v>7.9544987766000004</v>
      </c>
      <c r="Y14" s="61">
        <v>9.1816930456999994</v>
      </c>
      <c r="Z14" s="62">
        <v>18.753739458999998</v>
      </c>
      <c r="AA14" s="8">
        <v>20.824408627</v>
      </c>
      <c r="AB14" s="61">
        <v>21.020568132000001</v>
      </c>
      <c r="AC14" s="8"/>
      <c r="AD14" s="73">
        <v>-0.23153879599999883</v>
      </c>
      <c r="AE14" s="9">
        <v>2.7140427910000042</v>
      </c>
      <c r="AF14" s="9">
        <v>-0.67969509899999991</v>
      </c>
      <c r="AG14" s="9">
        <v>-0.87919513199999955</v>
      </c>
      <c r="AH14" s="9">
        <v>-9.5361650000000964E-3</v>
      </c>
      <c r="AI14" s="9" t="s">
        <v>353</v>
      </c>
      <c r="AJ14" s="9">
        <v>-3.1193357410000004</v>
      </c>
      <c r="AK14" s="9">
        <v>1.2271942690999991</v>
      </c>
      <c r="AL14" s="74">
        <v>0.19615950500000068</v>
      </c>
    </row>
    <row r="15" spans="1:38" ht="12" customHeight="1" x14ac:dyDescent="0.25">
      <c r="A15" s="10" t="s">
        <v>54</v>
      </c>
      <c r="B15" s="62">
        <v>0.23278158039999999</v>
      </c>
      <c r="C15" s="8">
        <v>0.1619098977</v>
      </c>
      <c r="D15" s="61">
        <v>0.2929304452</v>
      </c>
      <c r="E15" s="62">
        <v>0.25708415159999998</v>
      </c>
      <c r="F15" s="8">
        <v>0.42429194860000002</v>
      </c>
      <c r="G15" s="61">
        <v>0.39142063719999998</v>
      </c>
      <c r="H15" s="62">
        <v>0.40668034289999999</v>
      </c>
      <c r="I15" s="8">
        <v>0.35100865510000001</v>
      </c>
      <c r="J15" s="61">
        <v>0.31076375029999997</v>
      </c>
      <c r="K15" s="62" t="s">
        <v>353</v>
      </c>
      <c r="L15" s="8">
        <v>2.95708293E-2</v>
      </c>
      <c r="M15" s="61">
        <v>0.46736403520000003</v>
      </c>
      <c r="N15" s="62">
        <v>0.7335656116</v>
      </c>
      <c r="O15" s="8">
        <v>0.85302410269999995</v>
      </c>
      <c r="P15" s="61">
        <v>1.4065235315</v>
      </c>
      <c r="Q15" s="62" t="s">
        <v>353</v>
      </c>
      <c r="R15" s="8">
        <v>3.0722060000000002E-4</v>
      </c>
      <c r="S15" s="61">
        <v>1.9223600000000001E-4</v>
      </c>
      <c r="T15" s="62">
        <v>0.1117979915</v>
      </c>
      <c r="U15" s="8">
        <v>8.1739496100000003E-2</v>
      </c>
      <c r="V15" s="61">
        <v>0.1125500728</v>
      </c>
      <c r="W15" s="62" t="s">
        <v>353</v>
      </c>
      <c r="X15" s="8" t="s">
        <v>353</v>
      </c>
      <c r="Y15" s="61" t="s">
        <v>353</v>
      </c>
      <c r="Z15" s="62">
        <v>0.30062611150000002</v>
      </c>
      <c r="AA15" s="8">
        <v>0.31204853929999998</v>
      </c>
      <c r="AB15" s="61">
        <v>0.41863858339999999</v>
      </c>
      <c r="AC15" s="8"/>
      <c r="AD15" s="73">
        <v>0.1310205475</v>
      </c>
      <c r="AE15" s="9">
        <v>-3.2871311400000047E-2</v>
      </c>
      <c r="AF15" s="9">
        <v>-4.0244904800000036E-2</v>
      </c>
      <c r="AG15" s="9">
        <v>0.43779320590000004</v>
      </c>
      <c r="AH15" s="9">
        <v>0.55349942880000003</v>
      </c>
      <c r="AI15" s="9">
        <v>-1.1498460000000001E-4</v>
      </c>
      <c r="AJ15" s="9">
        <v>3.0810576699999995E-2</v>
      </c>
      <c r="AK15" s="9" t="s">
        <v>353</v>
      </c>
      <c r="AL15" s="74">
        <v>0.1065900441</v>
      </c>
    </row>
    <row r="16" spans="1:38" ht="12" customHeight="1" x14ac:dyDescent="0.25">
      <c r="A16" s="10" t="s">
        <v>55</v>
      </c>
      <c r="B16" s="62">
        <v>16.337272022000001</v>
      </c>
      <c r="C16" s="8">
        <v>15.658698275000001</v>
      </c>
      <c r="D16" s="61">
        <v>15.736537823999999</v>
      </c>
      <c r="E16" s="62">
        <v>17.416901721999999</v>
      </c>
      <c r="F16" s="8">
        <v>17.156824601</v>
      </c>
      <c r="G16" s="61">
        <v>17.922491757</v>
      </c>
      <c r="H16" s="62">
        <v>21.246529951999999</v>
      </c>
      <c r="I16" s="8">
        <v>15.966957934</v>
      </c>
      <c r="J16" s="61">
        <v>15.945582072000001</v>
      </c>
      <c r="K16" s="62">
        <v>12.093752854</v>
      </c>
      <c r="L16" s="8">
        <v>14.773108276</v>
      </c>
      <c r="M16" s="61">
        <v>15.051841231999999</v>
      </c>
      <c r="N16" s="62">
        <v>19.370608528000002</v>
      </c>
      <c r="O16" s="8">
        <v>18.610609092000001</v>
      </c>
      <c r="P16" s="61">
        <v>19.934678980000001</v>
      </c>
      <c r="Q16" s="62">
        <v>26.557006971</v>
      </c>
      <c r="R16" s="8">
        <v>27.068893585000001</v>
      </c>
      <c r="S16" s="61">
        <v>26.055669981000001</v>
      </c>
      <c r="T16" s="62">
        <v>13.386251399000001</v>
      </c>
      <c r="U16" s="8">
        <v>12.369755129</v>
      </c>
      <c r="V16" s="61">
        <v>13.285812569999999</v>
      </c>
      <c r="W16" s="62">
        <v>25.150433255999999</v>
      </c>
      <c r="X16" s="8">
        <v>29.960999943000001</v>
      </c>
      <c r="Y16" s="61">
        <v>33.702086925000003</v>
      </c>
      <c r="Z16" s="62">
        <v>18.08436347</v>
      </c>
      <c r="AA16" s="8">
        <v>16.717917009000001</v>
      </c>
      <c r="AB16" s="61">
        <v>17.103362992000001</v>
      </c>
      <c r="AC16" s="8"/>
      <c r="AD16" s="73">
        <v>7.7839548999998343E-2</v>
      </c>
      <c r="AE16" s="9">
        <v>0.76566715599999924</v>
      </c>
      <c r="AF16" s="9">
        <v>-2.1375861999999302E-2</v>
      </c>
      <c r="AG16" s="9">
        <v>0.27873295599999892</v>
      </c>
      <c r="AH16" s="9">
        <v>1.3240698880000004</v>
      </c>
      <c r="AI16" s="9">
        <v>-1.0132236040000002</v>
      </c>
      <c r="AJ16" s="9">
        <v>0.91605744099999953</v>
      </c>
      <c r="AK16" s="9">
        <v>3.7410869820000023</v>
      </c>
      <c r="AL16" s="74">
        <v>0.38544598300000033</v>
      </c>
    </row>
    <row r="17" spans="1:38" ht="12" customHeight="1" x14ac:dyDescent="0.25">
      <c r="A17" s="10" t="s">
        <v>56</v>
      </c>
      <c r="B17" s="62">
        <v>73.739849140999993</v>
      </c>
      <c r="C17" s="8">
        <v>65.449876696999993</v>
      </c>
      <c r="D17" s="61">
        <v>70.936460573999994</v>
      </c>
      <c r="E17" s="62">
        <v>56.237345437999998</v>
      </c>
      <c r="F17" s="8">
        <v>57.837619271999998</v>
      </c>
      <c r="G17" s="61">
        <v>60.240935616999998</v>
      </c>
      <c r="H17" s="62">
        <v>58.735013152000001</v>
      </c>
      <c r="I17" s="8">
        <v>64.138687537999999</v>
      </c>
      <c r="J17" s="61">
        <v>59.455165199</v>
      </c>
      <c r="K17" s="62">
        <v>69.172344397000003</v>
      </c>
      <c r="L17" s="8">
        <v>79.622801734999996</v>
      </c>
      <c r="M17" s="61">
        <v>68.669917302000002</v>
      </c>
      <c r="N17" s="62">
        <v>68.293276087999999</v>
      </c>
      <c r="O17" s="8">
        <v>66.381612227999995</v>
      </c>
      <c r="P17" s="61">
        <v>64.677678868000001</v>
      </c>
      <c r="Q17" s="62">
        <v>129.46245952999999</v>
      </c>
      <c r="R17" s="8">
        <v>130.69126044999999</v>
      </c>
      <c r="S17" s="61">
        <v>134.14688946999999</v>
      </c>
      <c r="T17" s="62">
        <v>207.87254967000001</v>
      </c>
      <c r="U17" s="8">
        <v>230.37322742999999</v>
      </c>
      <c r="V17" s="61">
        <v>242.65934523000001</v>
      </c>
      <c r="W17" s="62">
        <v>60.696680637999997</v>
      </c>
      <c r="X17" s="8">
        <v>61.858274954999999</v>
      </c>
      <c r="Y17" s="61">
        <v>60.846206436000003</v>
      </c>
      <c r="Z17" s="62">
        <v>69.095163564999993</v>
      </c>
      <c r="AA17" s="8">
        <v>69.053105216999995</v>
      </c>
      <c r="AB17" s="61">
        <v>69.651280151999998</v>
      </c>
      <c r="AC17" s="8"/>
      <c r="AD17" s="73">
        <v>5.4865838770000011</v>
      </c>
      <c r="AE17" s="9">
        <v>2.4033163450000004</v>
      </c>
      <c r="AF17" s="9">
        <v>-4.6835223389999996</v>
      </c>
      <c r="AG17" s="9">
        <v>-10.952884432999994</v>
      </c>
      <c r="AH17" s="9">
        <v>-1.7039333599999935</v>
      </c>
      <c r="AI17" s="9">
        <v>3.4556290200000035</v>
      </c>
      <c r="AJ17" s="9">
        <v>12.286117800000028</v>
      </c>
      <c r="AK17" s="9">
        <v>-1.0120685189999961</v>
      </c>
      <c r="AL17" s="74">
        <v>0.59817493500000296</v>
      </c>
    </row>
    <row r="18" spans="1:38" ht="12" customHeight="1" x14ac:dyDescent="0.25">
      <c r="A18" s="10" t="s">
        <v>66</v>
      </c>
      <c r="B18" s="62" t="s">
        <v>353</v>
      </c>
      <c r="C18" s="8" t="s">
        <v>353</v>
      </c>
      <c r="D18" s="61" t="s">
        <v>353</v>
      </c>
      <c r="E18" s="62">
        <v>2.1529264869000002</v>
      </c>
      <c r="F18" s="8">
        <v>2.2987702140000001</v>
      </c>
      <c r="G18" s="61">
        <v>2.1639239919</v>
      </c>
      <c r="H18" s="62">
        <v>8.0821170824999999</v>
      </c>
      <c r="I18" s="8">
        <v>8.5620119487000004</v>
      </c>
      <c r="J18" s="61">
        <v>7.8399341884</v>
      </c>
      <c r="K18" s="62">
        <v>2.2592631835999999</v>
      </c>
      <c r="L18" s="8">
        <v>2.1540283047000002</v>
      </c>
      <c r="M18" s="61">
        <v>1.7237395758</v>
      </c>
      <c r="N18" s="62">
        <v>6.6191077584000002</v>
      </c>
      <c r="O18" s="8">
        <v>6.1977714776999999</v>
      </c>
      <c r="P18" s="61">
        <v>6.9240268819999997</v>
      </c>
      <c r="Q18" s="62">
        <v>1.0590743660999999</v>
      </c>
      <c r="R18" s="8">
        <v>3.9714726444999999</v>
      </c>
      <c r="S18" s="61">
        <v>0.66047743199999998</v>
      </c>
      <c r="T18" s="62">
        <v>1.1499270139</v>
      </c>
      <c r="U18" s="8">
        <v>0.77236665930000004</v>
      </c>
      <c r="V18" s="61">
        <v>0.47126824649999999</v>
      </c>
      <c r="W18" s="62">
        <v>2.6763655632000001</v>
      </c>
      <c r="X18" s="8">
        <v>3.0743922531000001</v>
      </c>
      <c r="Y18" s="61">
        <v>3.0512185406999999</v>
      </c>
      <c r="Z18" s="62">
        <v>3.2745027814999998</v>
      </c>
      <c r="AA18" s="8">
        <v>3.3944239765000002</v>
      </c>
      <c r="AB18" s="61">
        <v>3.2013080264</v>
      </c>
      <c r="AC18" s="8"/>
      <c r="AD18" s="73" t="s">
        <v>353</v>
      </c>
      <c r="AE18" s="9">
        <v>-0.13484622210000019</v>
      </c>
      <c r="AF18" s="9">
        <v>-0.72207776030000037</v>
      </c>
      <c r="AG18" s="9">
        <v>-0.43028872890000014</v>
      </c>
      <c r="AH18" s="9">
        <v>0.7262554042999998</v>
      </c>
      <c r="AI18" s="9">
        <v>-3.3109952125</v>
      </c>
      <c r="AJ18" s="9">
        <v>-0.30109841280000005</v>
      </c>
      <c r="AK18" s="9">
        <v>-2.3173712400000213E-2</v>
      </c>
      <c r="AL18" s="74">
        <v>-0.19311595010000016</v>
      </c>
    </row>
    <row r="19" spans="1:38" ht="12" customHeight="1" x14ac:dyDescent="0.25">
      <c r="A19" s="10" t="s">
        <v>67</v>
      </c>
      <c r="B19" s="62">
        <v>8.6387612605000008</v>
      </c>
      <c r="C19" s="8">
        <v>8.3083739852999994</v>
      </c>
      <c r="D19" s="61">
        <v>8.6028650067000001</v>
      </c>
      <c r="E19" s="62">
        <v>7.8308042819999999</v>
      </c>
      <c r="F19" s="8">
        <v>7.5338971563000001</v>
      </c>
      <c r="G19" s="61">
        <v>7.5725598280000002</v>
      </c>
      <c r="H19" s="62" t="s">
        <v>353</v>
      </c>
      <c r="I19" s="8" t="s">
        <v>353</v>
      </c>
      <c r="J19" s="61" t="s">
        <v>353</v>
      </c>
      <c r="K19" s="62">
        <v>9.5710533274999996</v>
      </c>
      <c r="L19" s="8">
        <v>7.9521622560000003</v>
      </c>
      <c r="M19" s="61">
        <v>7.9467574837999999</v>
      </c>
      <c r="N19" s="62">
        <v>7.5934086914999996</v>
      </c>
      <c r="O19" s="8">
        <v>6.6440966499999998</v>
      </c>
      <c r="P19" s="61">
        <v>5.2149235967000003</v>
      </c>
      <c r="Q19" s="62">
        <v>0.82290715020000005</v>
      </c>
      <c r="R19" s="8">
        <v>9.9591424537000002</v>
      </c>
      <c r="S19" s="61">
        <v>11.660392113</v>
      </c>
      <c r="T19" s="62">
        <v>7.0873985688000003</v>
      </c>
      <c r="U19" s="8">
        <v>6.6649746335</v>
      </c>
      <c r="V19" s="61">
        <v>5.7644514948000003</v>
      </c>
      <c r="W19" s="62">
        <v>3.0571335442000001</v>
      </c>
      <c r="X19" s="8">
        <v>5.8386398683999996</v>
      </c>
      <c r="Y19" s="61">
        <v>5.9129963073000003</v>
      </c>
      <c r="Z19" s="62">
        <v>6.0501543250000003</v>
      </c>
      <c r="AA19" s="8">
        <v>5.9543978004999998</v>
      </c>
      <c r="AB19" s="61">
        <v>5.8975175450000004</v>
      </c>
      <c r="AC19" s="8"/>
      <c r="AD19" s="73">
        <v>0.29449102140000072</v>
      </c>
      <c r="AE19" s="9">
        <v>3.866267170000004E-2</v>
      </c>
      <c r="AF19" s="9" t="s">
        <v>353</v>
      </c>
      <c r="AG19" s="9">
        <v>-5.4047722000003517E-3</v>
      </c>
      <c r="AH19" s="9">
        <v>-1.4291730532999996</v>
      </c>
      <c r="AI19" s="9">
        <v>1.7012496593000002</v>
      </c>
      <c r="AJ19" s="9">
        <v>-0.90052313869999967</v>
      </c>
      <c r="AK19" s="9">
        <v>7.4356438900000654E-2</v>
      </c>
      <c r="AL19" s="74">
        <v>-5.6880255499999421E-2</v>
      </c>
    </row>
    <row r="20" spans="1:38" ht="12" customHeight="1" x14ac:dyDescent="0.25">
      <c r="A20" s="10" t="s">
        <v>57</v>
      </c>
      <c r="B20" s="62">
        <v>2.3771347103</v>
      </c>
      <c r="C20" s="8">
        <v>2.4206494383999999</v>
      </c>
      <c r="D20" s="61">
        <v>2.0757854578999999</v>
      </c>
      <c r="E20" s="62">
        <v>1.7273459785</v>
      </c>
      <c r="F20" s="8">
        <v>2.0407838164999998</v>
      </c>
      <c r="G20" s="61">
        <v>2.8514799199</v>
      </c>
      <c r="H20" s="62">
        <v>2.4559303578999998</v>
      </c>
      <c r="I20" s="8">
        <v>2.2378869516000002</v>
      </c>
      <c r="J20" s="61">
        <v>2.3514371443000002</v>
      </c>
      <c r="K20" s="62" t="s">
        <v>353</v>
      </c>
      <c r="L20" s="8" t="s">
        <v>353</v>
      </c>
      <c r="M20" s="61" t="s">
        <v>353</v>
      </c>
      <c r="N20" s="62" t="s">
        <v>353</v>
      </c>
      <c r="O20" s="8" t="s">
        <v>353</v>
      </c>
      <c r="P20" s="61" t="s">
        <v>353</v>
      </c>
      <c r="Q20" s="62">
        <v>3.3086341658</v>
      </c>
      <c r="R20" s="8">
        <v>1.1173161064999999</v>
      </c>
      <c r="S20" s="61">
        <v>0.89028683779999995</v>
      </c>
      <c r="T20" s="62">
        <v>3.2012430699999997E-2</v>
      </c>
      <c r="U20" s="8">
        <v>7.5304968E-2</v>
      </c>
      <c r="V20" s="61">
        <v>9.3978229499999996E-2</v>
      </c>
      <c r="W20" s="62">
        <v>1.7002129861999999</v>
      </c>
      <c r="X20" s="8">
        <v>0.69904379419999996</v>
      </c>
      <c r="Y20" s="61" t="s">
        <v>353</v>
      </c>
      <c r="Z20" s="62">
        <v>1.8388705535000001</v>
      </c>
      <c r="AA20" s="8">
        <v>1.8090598841000001</v>
      </c>
      <c r="AB20" s="61">
        <v>1.8867274039999999</v>
      </c>
      <c r="AC20" s="8"/>
      <c r="AD20" s="73">
        <v>-0.3448639805</v>
      </c>
      <c r="AE20" s="9">
        <v>0.8106961034000002</v>
      </c>
      <c r="AF20" s="9">
        <v>0.1135501927</v>
      </c>
      <c r="AG20" s="9" t="s">
        <v>353</v>
      </c>
      <c r="AH20" s="9" t="s">
        <v>353</v>
      </c>
      <c r="AI20" s="9">
        <v>-0.22702926869999995</v>
      </c>
      <c r="AJ20" s="9">
        <v>1.8673261499999996E-2</v>
      </c>
      <c r="AK20" s="9" t="s">
        <v>353</v>
      </c>
      <c r="AL20" s="74">
        <v>7.7667519899999871E-2</v>
      </c>
    </row>
    <row r="21" spans="1:38" ht="12" customHeight="1" x14ac:dyDescent="0.25">
      <c r="A21" s="10" t="s">
        <v>68</v>
      </c>
      <c r="B21" s="62">
        <v>22.01603369</v>
      </c>
      <c r="C21" s="8">
        <v>22.595581251999999</v>
      </c>
      <c r="D21" s="61">
        <v>23.348027684000002</v>
      </c>
      <c r="E21" s="62" t="s">
        <v>353</v>
      </c>
      <c r="F21" s="8" t="s">
        <v>353</v>
      </c>
      <c r="G21" s="61" t="s">
        <v>353</v>
      </c>
      <c r="H21" s="62">
        <v>11.938867281</v>
      </c>
      <c r="I21" s="8">
        <v>16.683400208999998</v>
      </c>
      <c r="J21" s="61">
        <v>12.926003966</v>
      </c>
      <c r="K21" s="62">
        <v>14.975565597999999</v>
      </c>
      <c r="L21" s="8">
        <v>17.486638695</v>
      </c>
      <c r="M21" s="61">
        <v>19.174647987</v>
      </c>
      <c r="N21" s="62">
        <v>25.695990608999999</v>
      </c>
      <c r="O21" s="8">
        <v>28.726482661999999</v>
      </c>
      <c r="P21" s="61">
        <v>26.629198878</v>
      </c>
      <c r="Q21" s="62">
        <v>12.844660984000001</v>
      </c>
      <c r="R21" s="8">
        <v>13.262947613</v>
      </c>
      <c r="S21" s="61">
        <v>16.875500388999999</v>
      </c>
      <c r="T21" s="62">
        <v>13.575112226</v>
      </c>
      <c r="U21" s="8">
        <v>12.876838963000001</v>
      </c>
      <c r="V21" s="61">
        <v>21.766716997</v>
      </c>
      <c r="W21" s="62" t="s">
        <v>353</v>
      </c>
      <c r="X21" s="8" t="s">
        <v>353</v>
      </c>
      <c r="Y21" s="61" t="s">
        <v>353</v>
      </c>
      <c r="Z21" s="62">
        <v>13.909140731999999</v>
      </c>
      <c r="AA21" s="8">
        <v>15.647547007</v>
      </c>
      <c r="AB21" s="61">
        <v>15.151837147</v>
      </c>
      <c r="AC21" s="8"/>
      <c r="AD21" s="73">
        <v>0.75244643200000283</v>
      </c>
      <c r="AE21" s="9" t="s">
        <v>353</v>
      </c>
      <c r="AF21" s="9">
        <v>-3.7573962429999987</v>
      </c>
      <c r="AG21" s="9">
        <v>1.6880092920000003</v>
      </c>
      <c r="AH21" s="9">
        <v>-2.0972837839999983</v>
      </c>
      <c r="AI21" s="9">
        <v>3.6125527759999994</v>
      </c>
      <c r="AJ21" s="9">
        <v>8.8898780339999988</v>
      </c>
      <c r="AK21" s="9" t="s">
        <v>353</v>
      </c>
      <c r="AL21" s="74">
        <v>-0.49570985999999984</v>
      </c>
    </row>
    <row r="22" spans="1:38" ht="12" customHeight="1" x14ac:dyDescent="0.25">
      <c r="A22" s="10" t="s">
        <v>69</v>
      </c>
      <c r="B22" s="62">
        <v>5.5504327985000002</v>
      </c>
      <c r="C22" s="8">
        <v>5.9508140739000002</v>
      </c>
      <c r="D22" s="61">
        <v>7.7056041142999998</v>
      </c>
      <c r="E22" s="62" t="s">
        <v>353</v>
      </c>
      <c r="F22" s="8" t="s">
        <v>353</v>
      </c>
      <c r="G22" s="61" t="s">
        <v>353</v>
      </c>
      <c r="H22" s="62">
        <v>6.7646371874</v>
      </c>
      <c r="I22" s="8">
        <v>7.4649870501000004</v>
      </c>
      <c r="J22" s="61">
        <v>7.9519408120000001</v>
      </c>
      <c r="K22" s="62">
        <v>4.1628229395999998</v>
      </c>
      <c r="L22" s="8">
        <v>8.9525889134999996</v>
      </c>
      <c r="M22" s="61">
        <v>7.6405928732000001</v>
      </c>
      <c r="N22" s="62">
        <v>13.564459104000001</v>
      </c>
      <c r="O22" s="8">
        <v>15.058313821</v>
      </c>
      <c r="P22" s="61">
        <v>12.391823986</v>
      </c>
      <c r="Q22" s="62">
        <v>8.4763689477999993</v>
      </c>
      <c r="R22" s="8">
        <v>9.0590646051999997</v>
      </c>
      <c r="S22" s="61">
        <v>7.3622628745999998</v>
      </c>
      <c r="T22" s="62">
        <v>2.7280939811999998</v>
      </c>
      <c r="U22" s="8">
        <v>2.5288232467</v>
      </c>
      <c r="V22" s="61">
        <v>5.0457160231999998</v>
      </c>
      <c r="W22" s="62" t="s">
        <v>353</v>
      </c>
      <c r="X22" s="8" t="s">
        <v>353</v>
      </c>
      <c r="Y22" s="61" t="s">
        <v>353</v>
      </c>
      <c r="Z22" s="62">
        <v>5.1932523981000003</v>
      </c>
      <c r="AA22" s="8">
        <v>5.9141117568999997</v>
      </c>
      <c r="AB22" s="61">
        <v>6.3025540542999998</v>
      </c>
      <c r="AC22" s="8"/>
      <c r="AD22" s="73">
        <v>1.7547900403999996</v>
      </c>
      <c r="AE22" s="9" t="s">
        <v>353</v>
      </c>
      <c r="AF22" s="9">
        <v>0.48695376189999973</v>
      </c>
      <c r="AG22" s="9">
        <v>-1.3119960402999995</v>
      </c>
      <c r="AH22" s="9">
        <v>-2.6664898350000001</v>
      </c>
      <c r="AI22" s="9">
        <v>-1.6968017305999998</v>
      </c>
      <c r="AJ22" s="9">
        <v>2.5168927764999998</v>
      </c>
      <c r="AK22" s="9" t="s">
        <v>353</v>
      </c>
      <c r="AL22" s="74">
        <v>0.38844229740000014</v>
      </c>
    </row>
    <row r="23" spans="1:38" ht="12" customHeight="1" x14ac:dyDescent="0.25">
      <c r="A23" s="10" t="s">
        <v>25</v>
      </c>
      <c r="B23" s="62">
        <v>16.389700522999998</v>
      </c>
      <c r="C23" s="8">
        <v>15.389931401</v>
      </c>
      <c r="D23" s="61">
        <v>14.937786947999999</v>
      </c>
      <c r="E23" s="62">
        <v>7.6717487670000004</v>
      </c>
      <c r="F23" s="8">
        <v>7.9621880424000002</v>
      </c>
      <c r="G23" s="61">
        <v>7.1345903353000004</v>
      </c>
      <c r="H23" s="62">
        <v>7.2828939817</v>
      </c>
      <c r="I23" s="8">
        <v>7.9898629984999996</v>
      </c>
      <c r="J23" s="61">
        <v>8.2742306886999994</v>
      </c>
      <c r="K23" s="62">
        <v>21.742913605999998</v>
      </c>
      <c r="L23" s="8">
        <v>22.607419113999999</v>
      </c>
      <c r="M23" s="61">
        <v>20.874702194000001</v>
      </c>
      <c r="N23" s="62">
        <v>35.050564272000003</v>
      </c>
      <c r="O23" s="8">
        <v>37.887984302</v>
      </c>
      <c r="P23" s="61">
        <v>34.285390202999999</v>
      </c>
      <c r="Q23" s="62">
        <v>6.2757271987000003</v>
      </c>
      <c r="R23" s="8">
        <v>34.801280763000001</v>
      </c>
      <c r="S23" s="61">
        <v>34.247625745999997</v>
      </c>
      <c r="T23" s="62">
        <v>1.8178533695000001</v>
      </c>
      <c r="U23" s="8">
        <v>1.420610919</v>
      </c>
      <c r="V23" s="61">
        <v>1.5741362033999999</v>
      </c>
      <c r="W23" s="62">
        <v>16.990275255</v>
      </c>
      <c r="X23" s="8">
        <v>18.699295137</v>
      </c>
      <c r="Y23" s="61">
        <v>21.709279154000001</v>
      </c>
      <c r="Z23" s="62">
        <v>13.89986882</v>
      </c>
      <c r="AA23" s="8">
        <v>14.731363482000001</v>
      </c>
      <c r="AB23" s="61">
        <v>14.035934490000001</v>
      </c>
      <c r="AC23" s="8"/>
      <c r="AD23" s="73">
        <v>-0.45214445300000072</v>
      </c>
      <c r="AE23" s="9">
        <v>-0.8275977070999998</v>
      </c>
      <c r="AF23" s="9">
        <v>0.28436769019999986</v>
      </c>
      <c r="AG23" s="9">
        <v>-1.7327169199999979</v>
      </c>
      <c r="AH23" s="9">
        <v>-3.6025940990000009</v>
      </c>
      <c r="AI23" s="9">
        <v>-0.55365501700000408</v>
      </c>
      <c r="AJ23" s="9">
        <v>0.15352528439999991</v>
      </c>
      <c r="AK23" s="9">
        <v>3.0099840170000007</v>
      </c>
      <c r="AL23" s="74">
        <v>-0.69542899200000008</v>
      </c>
    </row>
    <row r="24" spans="1:38" ht="12" customHeight="1" x14ac:dyDescent="0.25">
      <c r="A24" s="10" t="s">
        <v>58</v>
      </c>
      <c r="B24" s="62" t="s">
        <v>353</v>
      </c>
      <c r="C24" s="8" t="s">
        <v>353</v>
      </c>
      <c r="D24" s="61" t="s">
        <v>353</v>
      </c>
      <c r="E24" s="62" t="s">
        <v>353</v>
      </c>
      <c r="F24" s="8" t="s">
        <v>353</v>
      </c>
      <c r="G24" s="61" t="s">
        <v>353</v>
      </c>
      <c r="H24" s="62" t="s">
        <v>353</v>
      </c>
      <c r="I24" s="8" t="s">
        <v>353</v>
      </c>
      <c r="J24" s="61" t="s">
        <v>353</v>
      </c>
      <c r="K24" s="62">
        <v>6.4423998333999997</v>
      </c>
      <c r="L24" s="8">
        <v>7.3590306463999999</v>
      </c>
      <c r="M24" s="61">
        <v>6.9992859278999999</v>
      </c>
      <c r="N24" s="62">
        <v>38.811289144</v>
      </c>
      <c r="O24" s="8">
        <v>43.879375386</v>
      </c>
      <c r="P24" s="61">
        <v>44.663667044999997</v>
      </c>
      <c r="Q24" s="62">
        <v>4.3020627261</v>
      </c>
      <c r="R24" s="8" t="s">
        <v>353</v>
      </c>
      <c r="S24" s="61" t="s">
        <v>353</v>
      </c>
      <c r="T24" s="62">
        <v>22.608235044000001</v>
      </c>
      <c r="U24" s="8">
        <v>7.7644800000000006E-5</v>
      </c>
      <c r="V24" s="61" t="s">
        <v>353</v>
      </c>
      <c r="W24" s="62" t="s">
        <v>353</v>
      </c>
      <c r="X24" s="8" t="s">
        <v>353</v>
      </c>
      <c r="Y24" s="61" t="s">
        <v>353</v>
      </c>
      <c r="Z24" s="62">
        <v>4.5992758488999996</v>
      </c>
      <c r="AA24" s="8">
        <v>4.5344488274000003</v>
      </c>
      <c r="AB24" s="61">
        <v>4.6000833976999997</v>
      </c>
      <c r="AC24" s="8"/>
      <c r="AD24" s="73" t="s">
        <v>353</v>
      </c>
      <c r="AE24" s="9" t="s">
        <v>353</v>
      </c>
      <c r="AF24" s="9" t="s">
        <v>353</v>
      </c>
      <c r="AG24" s="9">
        <v>-0.3597447185</v>
      </c>
      <c r="AH24" s="9">
        <v>0.78429165899999731</v>
      </c>
      <c r="AI24" s="9" t="s">
        <v>353</v>
      </c>
      <c r="AJ24" s="9" t="s">
        <v>353</v>
      </c>
      <c r="AK24" s="9" t="s">
        <v>353</v>
      </c>
      <c r="AL24" s="74">
        <v>6.5634570299999417E-2</v>
      </c>
    </row>
    <row r="25" spans="1:38" ht="12" customHeight="1" x14ac:dyDescent="0.25">
      <c r="A25" s="10" t="s">
        <v>59</v>
      </c>
      <c r="B25" s="62" t="s">
        <v>353</v>
      </c>
      <c r="C25" s="8" t="s">
        <v>353</v>
      </c>
      <c r="D25" s="61" t="s">
        <v>353</v>
      </c>
      <c r="E25" s="62">
        <v>6.2754138696000004</v>
      </c>
      <c r="F25" s="8">
        <v>6.5937627417</v>
      </c>
      <c r="G25" s="61">
        <v>7.0663469875000002</v>
      </c>
      <c r="H25" s="62" t="s">
        <v>353</v>
      </c>
      <c r="I25" s="8" t="s">
        <v>353</v>
      </c>
      <c r="J25" s="61" t="s">
        <v>353</v>
      </c>
      <c r="K25" s="62">
        <v>0.80071193620000003</v>
      </c>
      <c r="L25" s="8">
        <v>0.80211177420000002</v>
      </c>
      <c r="M25" s="61">
        <v>0.80799390790000003</v>
      </c>
      <c r="N25" s="62">
        <v>4.1907737499</v>
      </c>
      <c r="O25" s="8">
        <v>4.8922231882</v>
      </c>
      <c r="P25" s="61">
        <v>4.2887611432000003</v>
      </c>
      <c r="Q25" s="62">
        <v>2.4352901146999999</v>
      </c>
      <c r="R25" s="8">
        <v>2.9622821291000001</v>
      </c>
      <c r="S25" s="61">
        <v>7.4833019472000002</v>
      </c>
      <c r="T25" s="62">
        <v>1.4656233989</v>
      </c>
      <c r="U25" s="8">
        <v>1.3432106802999999</v>
      </c>
      <c r="V25" s="61">
        <v>1.5794055797</v>
      </c>
      <c r="W25" s="62">
        <v>1.4920530254</v>
      </c>
      <c r="X25" s="8">
        <v>1.2589738384</v>
      </c>
      <c r="Y25" s="61">
        <v>1.1751216762000001</v>
      </c>
      <c r="Z25" s="62">
        <v>1.9236503076</v>
      </c>
      <c r="AA25" s="8">
        <v>2.0704034623999998</v>
      </c>
      <c r="AB25" s="61">
        <v>2.2089420670000002</v>
      </c>
      <c r="AC25" s="8"/>
      <c r="AD25" s="73" t="s">
        <v>353</v>
      </c>
      <c r="AE25" s="9">
        <v>0.47258424580000025</v>
      </c>
      <c r="AF25" s="9" t="s">
        <v>353</v>
      </c>
      <c r="AG25" s="9">
        <v>5.882133700000014E-3</v>
      </c>
      <c r="AH25" s="9">
        <v>-0.60346204499999967</v>
      </c>
      <c r="AI25" s="9">
        <v>4.5210198181000001</v>
      </c>
      <c r="AJ25" s="9">
        <v>0.23619489940000005</v>
      </c>
      <c r="AK25" s="9">
        <v>-8.3852162199999913E-2</v>
      </c>
      <c r="AL25" s="74">
        <v>0.13853860460000034</v>
      </c>
    </row>
    <row r="26" spans="1:38" ht="12" customHeight="1" x14ac:dyDescent="0.25">
      <c r="A26" s="18" t="s">
        <v>1517</v>
      </c>
      <c r="B26" s="90" t="s">
        <v>353</v>
      </c>
      <c r="C26" s="44">
        <v>17.849558165000001</v>
      </c>
      <c r="D26" s="83">
        <v>19.303489667000001</v>
      </c>
      <c r="E26" s="90" t="s">
        <v>353</v>
      </c>
      <c r="F26" s="44">
        <v>8.0695106483999997</v>
      </c>
      <c r="G26" s="83">
        <v>6.428954536</v>
      </c>
      <c r="H26" s="90" t="s">
        <v>353</v>
      </c>
      <c r="I26" s="44">
        <v>4.9999181739000003</v>
      </c>
      <c r="J26" s="83">
        <v>4.2048155128999998</v>
      </c>
      <c r="K26" s="90" t="s">
        <v>353</v>
      </c>
      <c r="L26" s="44" t="s">
        <v>353</v>
      </c>
      <c r="M26" s="83">
        <v>21.586217985000001</v>
      </c>
      <c r="N26" s="90" t="s">
        <v>353</v>
      </c>
      <c r="O26" s="44">
        <v>4.4884756395999998</v>
      </c>
      <c r="P26" s="83">
        <v>4.698669701</v>
      </c>
      <c r="Q26" s="90" t="s">
        <v>353</v>
      </c>
      <c r="R26" s="44">
        <v>2.6137400612000001</v>
      </c>
      <c r="S26" s="83">
        <v>9.8178006969999991</v>
      </c>
      <c r="T26" s="90" t="s">
        <v>353</v>
      </c>
      <c r="U26" s="44">
        <v>3.9122156054000001</v>
      </c>
      <c r="V26" s="83">
        <v>5.3726707357999999</v>
      </c>
      <c r="W26" s="90" t="s">
        <v>353</v>
      </c>
      <c r="X26" s="44" t="s">
        <v>353</v>
      </c>
      <c r="Y26" s="83" t="s">
        <v>353</v>
      </c>
      <c r="Z26" s="90" t="s">
        <v>353</v>
      </c>
      <c r="AA26" s="44">
        <v>9.3566039351000008</v>
      </c>
      <c r="AB26" s="83">
        <v>10.784940986000001</v>
      </c>
      <c r="AC26" s="8"/>
      <c r="AD26" s="77">
        <v>1.4539315019999997</v>
      </c>
      <c r="AE26" s="35">
        <v>-1.6405561123999997</v>
      </c>
      <c r="AF26" s="35">
        <v>-0.79510266100000049</v>
      </c>
      <c r="AG26" s="35" t="s">
        <v>353</v>
      </c>
      <c r="AH26" s="35">
        <v>0.21019406140000019</v>
      </c>
      <c r="AI26" s="35">
        <v>7.2040606357999994</v>
      </c>
      <c r="AJ26" s="35">
        <v>1.4604551303999997</v>
      </c>
      <c r="AK26" s="35" t="s">
        <v>353</v>
      </c>
      <c r="AL26" s="78">
        <v>1.4283370508999997</v>
      </c>
    </row>
    <row r="27" spans="1:38" ht="12" customHeight="1" x14ac:dyDescent="0.25">
      <c r="A27" s="562" t="s">
        <v>39</v>
      </c>
      <c r="B27" s="184">
        <v>659.9932000076999</v>
      </c>
      <c r="C27" s="185">
        <v>679.96449160030011</v>
      </c>
      <c r="D27" s="185">
        <v>699.73283558410003</v>
      </c>
      <c r="E27" s="184">
        <v>605.11854841560023</v>
      </c>
      <c r="F27" s="185">
        <v>652.63331582909996</v>
      </c>
      <c r="G27" s="186">
        <v>697.81528527329988</v>
      </c>
      <c r="H27" s="185">
        <v>651.87556282569994</v>
      </c>
      <c r="I27" s="185">
        <v>712.61099854770009</v>
      </c>
      <c r="J27" s="185">
        <v>729.05895830449992</v>
      </c>
      <c r="K27" s="184">
        <v>659.79601702439982</v>
      </c>
      <c r="L27" s="185">
        <v>741.25927467309987</v>
      </c>
      <c r="M27" s="186">
        <v>787.32378484579988</v>
      </c>
      <c r="N27" s="185">
        <v>837.83230337010013</v>
      </c>
      <c r="O27" s="185">
        <v>857.38089731719992</v>
      </c>
      <c r="P27" s="185">
        <v>861.06025183940017</v>
      </c>
      <c r="Q27" s="184">
        <v>732.49131847189994</v>
      </c>
      <c r="R27" s="185">
        <v>783.8453316893</v>
      </c>
      <c r="S27" s="186">
        <v>804.64218551889996</v>
      </c>
      <c r="T27" s="185">
        <v>687.69491923850001</v>
      </c>
      <c r="U27" s="185">
        <v>665.37200680309979</v>
      </c>
      <c r="V27" s="185">
        <v>753.24240548270018</v>
      </c>
      <c r="W27" s="184">
        <v>705.41369992099999</v>
      </c>
      <c r="X27" s="185">
        <v>744.02851386069995</v>
      </c>
      <c r="Y27" s="186">
        <v>798.91123740489991</v>
      </c>
      <c r="Z27" s="185">
        <v>665.64110682910007</v>
      </c>
      <c r="AA27" s="185">
        <v>705.03894307919984</v>
      </c>
      <c r="AB27" s="186">
        <v>731.96255318080034</v>
      </c>
      <c r="AC27" s="8"/>
      <c r="AD27" s="9"/>
      <c r="AE27" s="9"/>
      <c r="AF27" s="9"/>
      <c r="AG27" s="9"/>
      <c r="AH27" s="9"/>
      <c r="AI27" s="9"/>
      <c r="AJ27" s="9"/>
      <c r="AK27" s="9"/>
      <c r="AL27" s="9"/>
    </row>
    <row r="28" spans="1:38" ht="12" customHeight="1" x14ac:dyDescent="0.25">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9"/>
      <c r="AE28" s="9"/>
      <c r="AF28" s="9"/>
      <c r="AG28" s="9"/>
      <c r="AH28" s="9"/>
      <c r="AI28" s="9"/>
      <c r="AJ28" s="9"/>
      <c r="AK28" s="9"/>
      <c r="AL28" s="9"/>
    </row>
    <row r="29" spans="1:38" s="3" customFormat="1" ht="12" customHeight="1" x14ac:dyDescent="0.25">
      <c r="A29" s="10"/>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9"/>
      <c r="AE29" s="9"/>
      <c r="AF29" s="9"/>
      <c r="AG29" s="9"/>
      <c r="AH29" s="9"/>
      <c r="AI29" s="9"/>
      <c r="AJ29" s="9"/>
      <c r="AK29" s="9"/>
      <c r="AL29" s="9"/>
    </row>
    <row r="30" spans="1:38" s="14" customFormat="1" ht="14.5" x14ac:dyDescent="0.35">
      <c r="B30" s="1018" t="s">
        <v>468</v>
      </c>
      <c r="C30" s="1019"/>
      <c r="D30" s="1019"/>
      <c r="E30" s="1019"/>
      <c r="F30" s="1019"/>
      <c r="G30" s="1019"/>
      <c r="H30" s="1019"/>
      <c r="I30" s="1019"/>
      <c r="J30" s="1019"/>
      <c r="K30" s="1019"/>
      <c r="L30" s="1019"/>
      <c r="M30" s="1019"/>
      <c r="N30" s="1019"/>
      <c r="O30" s="1019"/>
      <c r="P30" s="1019"/>
      <c r="Q30" s="1019"/>
      <c r="R30" s="1019"/>
      <c r="S30" s="1019"/>
      <c r="T30" s="1019"/>
      <c r="U30" s="1019"/>
      <c r="V30" s="1019"/>
      <c r="W30" s="1019"/>
      <c r="X30" s="1019"/>
      <c r="Y30" s="1019"/>
      <c r="Z30" s="1019"/>
      <c r="AA30" s="1019"/>
      <c r="AB30" s="1020"/>
      <c r="AC30" s="15"/>
      <c r="AD30" s="947" t="s">
        <v>2851</v>
      </c>
      <c r="AE30" s="931"/>
      <c r="AF30" s="1033"/>
      <c r="AG30" s="1033"/>
      <c r="AH30" s="1033"/>
      <c r="AI30" s="1033"/>
      <c r="AJ30" s="1033"/>
      <c r="AK30" s="1033"/>
      <c r="AL30" s="1034"/>
    </row>
    <row r="31" spans="1:38" s="14" customFormat="1" ht="12" customHeight="1" x14ac:dyDescent="0.25">
      <c r="B31" s="1027" t="s">
        <v>2</v>
      </c>
      <c r="C31" s="1028"/>
      <c r="D31" s="1029"/>
      <c r="E31" s="1027" t="s">
        <v>3</v>
      </c>
      <c r="F31" s="1028"/>
      <c r="G31" s="1029"/>
      <c r="H31" s="1027" t="s">
        <v>10</v>
      </c>
      <c r="I31" s="1028"/>
      <c r="J31" s="1029"/>
      <c r="K31" s="1027" t="s">
        <v>4</v>
      </c>
      <c r="L31" s="1028"/>
      <c r="M31" s="1029"/>
      <c r="N31" s="1027" t="s">
        <v>5</v>
      </c>
      <c r="O31" s="1028"/>
      <c r="P31" s="1029"/>
      <c r="Q31" s="1027" t="s">
        <v>6</v>
      </c>
      <c r="R31" s="1028"/>
      <c r="S31" s="1029"/>
      <c r="T31" s="1027" t="s">
        <v>7</v>
      </c>
      <c r="U31" s="1028"/>
      <c r="V31" s="1029"/>
      <c r="W31" s="1027" t="s">
        <v>8</v>
      </c>
      <c r="X31" s="1028"/>
      <c r="Y31" s="1029"/>
      <c r="Z31" s="1027" t="s">
        <v>9</v>
      </c>
      <c r="AA31" s="1028"/>
      <c r="AB31" s="1029"/>
      <c r="AC31" s="15"/>
      <c r="AD31" s="93" t="s">
        <v>2</v>
      </c>
      <c r="AE31" s="92" t="s">
        <v>3</v>
      </c>
      <c r="AF31" s="92" t="s">
        <v>10</v>
      </c>
      <c r="AG31" s="92" t="s">
        <v>4</v>
      </c>
      <c r="AH31" s="92" t="s">
        <v>5</v>
      </c>
      <c r="AI31" s="92" t="s">
        <v>6</v>
      </c>
      <c r="AJ31" s="92" t="s">
        <v>7</v>
      </c>
      <c r="AK31" s="92" t="s">
        <v>8</v>
      </c>
      <c r="AL31" s="94" t="s">
        <v>9</v>
      </c>
    </row>
    <row r="32" spans="1:38" s="14" customFormat="1" ht="12" customHeight="1" x14ac:dyDescent="0.35">
      <c r="B32" s="152" t="s">
        <v>29</v>
      </c>
      <c r="C32" s="16" t="s">
        <v>30</v>
      </c>
      <c r="D32" s="87" t="s">
        <v>31</v>
      </c>
      <c r="E32" s="16" t="s">
        <v>29</v>
      </c>
      <c r="F32" s="16" t="s">
        <v>30</v>
      </c>
      <c r="G32" s="16" t="s">
        <v>31</v>
      </c>
      <c r="H32" s="152" t="s">
        <v>29</v>
      </c>
      <c r="I32" s="16" t="s">
        <v>30</v>
      </c>
      <c r="J32" s="87" t="s">
        <v>31</v>
      </c>
      <c r="K32" s="16" t="s">
        <v>29</v>
      </c>
      <c r="L32" s="16" t="s">
        <v>30</v>
      </c>
      <c r="M32" s="16" t="s">
        <v>31</v>
      </c>
      <c r="N32" s="152" t="s">
        <v>29</v>
      </c>
      <c r="O32" s="16" t="s">
        <v>30</v>
      </c>
      <c r="P32" s="87" t="s">
        <v>31</v>
      </c>
      <c r="Q32" s="16" t="s">
        <v>29</v>
      </c>
      <c r="R32" s="16" t="s">
        <v>30</v>
      </c>
      <c r="S32" s="16" t="s">
        <v>31</v>
      </c>
      <c r="T32" s="152" t="s">
        <v>29</v>
      </c>
      <c r="U32" s="16" t="s">
        <v>30</v>
      </c>
      <c r="V32" s="87" t="s">
        <v>31</v>
      </c>
      <c r="W32" s="16" t="s">
        <v>29</v>
      </c>
      <c r="X32" s="16" t="s">
        <v>30</v>
      </c>
      <c r="Y32" s="16" t="s">
        <v>31</v>
      </c>
      <c r="Z32" s="152" t="s">
        <v>29</v>
      </c>
      <c r="AA32" s="16" t="s">
        <v>30</v>
      </c>
      <c r="AB32" s="87" t="s">
        <v>31</v>
      </c>
      <c r="AC32" s="15"/>
      <c r="AD32" s="941" t="s">
        <v>28</v>
      </c>
      <c r="AE32" s="1009"/>
      <c r="AF32" s="1013"/>
      <c r="AG32" s="1013"/>
      <c r="AH32" s="1013"/>
      <c r="AI32" s="1013"/>
      <c r="AJ32" s="1013"/>
      <c r="AK32" s="1013"/>
      <c r="AL32" s="1014"/>
    </row>
    <row r="33" spans="1:38" s="3" customFormat="1" ht="12" customHeight="1" x14ac:dyDescent="0.25">
      <c r="A33" s="111" t="s">
        <v>60</v>
      </c>
      <c r="B33" s="84">
        <v>21.561630148362102</v>
      </c>
      <c r="C33" s="17">
        <v>21.338773286310229</v>
      </c>
      <c r="D33" s="69">
        <v>21.424672168608247</v>
      </c>
      <c r="E33" s="84">
        <v>21.579355624100973</v>
      </c>
      <c r="F33" s="17">
        <v>20.537779052808737</v>
      </c>
      <c r="G33" s="69">
        <v>21.241584208340573</v>
      </c>
      <c r="H33" s="84">
        <v>25.303521748076946</v>
      </c>
      <c r="I33" s="17">
        <v>25.731456868291104</v>
      </c>
      <c r="J33" s="69">
        <v>28.277689933259754</v>
      </c>
      <c r="K33" s="84">
        <v>23.368763358918255</v>
      </c>
      <c r="L33" s="17">
        <v>22.915204209068392</v>
      </c>
      <c r="M33" s="69">
        <v>23.045299690207614</v>
      </c>
      <c r="N33" s="84">
        <v>19.340304582219183</v>
      </c>
      <c r="O33" s="17">
        <v>19.597025245809533</v>
      </c>
      <c r="P33" s="69">
        <v>19.385946631889563</v>
      </c>
      <c r="Q33" s="84">
        <v>23.40882336840664</v>
      </c>
      <c r="R33" s="17">
        <v>22.959376770433426</v>
      </c>
      <c r="S33" s="69">
        <v>22.688489098078971</v>
      </c>
      <c r="T33" s="84">
        <v>17.440144154737496</v>
      </c>
      <c r="U33" s="17">
        <v>16.015437489172044</v>
      </c>
      <c r="V33" s="69">
        <v>16.761649597926116</v>
      </c>
      <c r="W33" s="84">
        <v>24.730916585478482</v>
      </c>
      <c r="X33" s="17">
        <v>21.3840367346174</v>
      </c>
      <c r="Y33" s="69">
        <v>21.709693259965682</v>
      </c>
      <c r="Z33" s="84">
        <v>22.316309250735404</v>
      </c>
      <c r="AA33" s="17">
        <v>22.068990129885833</v>
      </c>
      <c r="AB33" s="69">
        <v>22.858868644701158</v>
      </c>
      <c r="AC33" s="8"/>
      <c r="AD33" s="73">
        <v>8.5898882298018009E-2</v>
      </c>
      <c r="AE33" s="9">
        <v>0.70380515553183542</v>
      </c>
      <c r="AF33" s="9">
        <v>2.54623306496865</v>
      </c>
      <c r="AG33" s="9">
        <v>0.13009548113922165</v>
      </c>
      <c r="AH33" s="9">
        <v>-0.21107861391996963</v>
      </c>
      <c r="AI33" s="9">
        <v>-0.27088767235445488</v>
      </c>
      <c r="AJ33" s="9">
        <v>0.74621210875407229</v>
      </c>
      <c r="AK33" s="9">
        <v>0.3256565253482826</v>
      </c>
      <c r="AL33" s="74">
        <v>0.78987851481532445</v>
      </c>
    </row>
    <row r="34" spans="1:38" ht="12" customHeight="1" x14ac:dyDescent="0.25">
      <c r="A34" s="112" t="s">
        <v>61</v>
      </c>
      <c r="B34" s="84">
        <v>21.412726552084361</v>
      </c>
      <c r="C34" s="17">
        <v>21.397188894023095</v>
      </c>
      <c r="D34" s="69">
        <v>21.055736330711625</v>
      </c>
      <c r="E34" s="84">
        <v>24.196057943251336</v>
      </c>
      <c r="F34" s="17">
        <v>21.646562584769114</v>
      </c>
      <c r="G34" s="69">
        <v>20.647080787800675</v>
      </c>
      <c r="H34" s="84">
        <v>29.739307913255157</v>
      </c>
      <c r="I34" s="17">
        <v>28.967230197217145</v>
      </c>
      <c r="J34" s="69">
        <v>31.033931104307435</v>
      </c>
      <c r="K34" s="84">
        <v>25.344135360825632</v>
      </c>
      <c r="L34" s="17">
        <v>25.429336659986959</v>
      </c>
      <c r="M34" s="69">
        <v>25.564091702046046</v>
      </c>
      <c r="N34" s="84">
        <v>23.721283260453077</v>
      </c>
      <c r="O34" s="17">
        <v>23.769280814126169</v>
      </c>
      <c r="P34" s="69">
        <v>23.882443109028237</v>
      </c>
      <c r="Q34" s="84">
        <v>21.776442642728632</v>
      </c>
      <c r="R34" s="17">
        <v>22.933320963025629</v>
      </c>
      <c r="S34" s="69">
        <v>22.196362317844802</v>
      </c>
      <c r="T34" s="84">
        <v>16.160434101078092</v>
      </c>
      <c r="U34" s="17">
        <v>15.764823394657926</v>
      </c>
      <c r="V34" s="69">
        <v>16.237477748165503</v>
      </c>
      <c r="W34" s="84">
        <v>30.09887320784642</v>
      </c>
      <c r="X34" s="17">
        <v>28.417838945831861</v>
      </c>
      <c r="Y34" s="69">
        <v>28.728647571104041</v>
      </c>
      <c r="Z34" s="84">
        <v>24.51897141651483</v>
      </c>
      <c r="AA34" s="17">
        <v>23.858078026918925</v>
      </c>
      <c r="AB34" s="69">
        <v>24.064451140916681</v>
      </c>
      <c r="AD34" s="73">
        <v>-0.34145256331147067</v>
      </c>
      <c r="AE34" s="9">
        <v>-0.99948179696843908</v>
      </c>
      <c r="AF34" s="9">
        <v>2.06670090709029</v>
      </c>
      <c r="AG34" s="9">
        <v>0.13475504205908706</v>
      </c>
      <c r="AH34" s="9">
        <v>0.11316229490206808</v>
      </c>
      <c r="AI34" s="9">
        <v>-0.73695864518082743</v>
      </c>
      <c r="AJ34" s="9">
        <v>0.47265435350757734</v>
      </c>
      <c r="AK34" s="9">
        <v>0.31080862527218045</v>
      </c>
      <c r="AL34" s="74">
        <v>0.20637311399775626</v>
      </c>
    </row>
    <row r="35" spans="1:38" ht="12" customHeight="1" x14ac:dyDescent="0.25">
      <c r="A35" s="112" t="s">
        <v>62</v>
      </c>
      <c r="B35" s="84">
        <v>4.2541209205901573</v>
      </c>
      <c r="C35" s="17">
        <v>4.2954425696936065</v>
      </c>
      <c r="D35" s="69">
        <v>4.6779118558408532</v>
      </c>
      <c r="E35" s="84">
        <v>4.4312578320742011</v>
      </c>
      <c r="F35" s="17">
        <v>5.4584346030119715</v>
      </c>
      <c r="G35" s="69">
        <v>5.7378094512960649</v>
      </c>
      <c r="H35" s="84">
        <v>0.1788445658625995</v>
      </c>
      <c r="I35" s="17">
        <v>0.14616740212020149</v>
      </c>
      <c r="J35" s="69">
        <v>0.17230857032763056</v>
      </c>
      <c r="K35" s="84">
        <v>3.73238411426926</v>
      </c>
      <c r="L35" s="17">
        <v>3.4243642040356597</v>
      </c>
      <c r="M35" s="69">
        <v>2.7802913760934085</v>
      </c>
      <c r="N35" s="84">
        <v>4.3997447361153537</v>
      </c>
      <c r="O35" s="17">
        <v>4.5370194746254739</v>
      </c>
      <c r="P35" s="69">
        <v>4.6647701786484985</v>
      </c>
      <c r="Q35" s="84">
        <v>3.4689467109328986E-3</v>
      </c>
      <c r="R35" s="17" t="s">
        <v>353</v>
      </c>
      <c r="S35" s="69" t="s">
        <v>353</v>
      </c>
      <c r="T35" s="84">
        <v>2.0031173781614875</v>
      </c>
      <c r="U35" s="17">
        <v>2.4066375267179931</v>
      </c>
      <c r="V35" s="69">
        <v>2.6640819402806288</v>
      </c>
      <c r="W35" s="84">
        <v>2.3107502244180247</v>
      </c>
      <c r="X35" s="17">
        <v>2.3560780420953087</v>
      </c>
      <c r="Y35" s="69">
        <v>2.0840471599927808</v>
      </c>
      <c r="Z35" s="84">
        <v>3.1329973631502734</v>
      </c>
      <c r="AA35" s="17">
        <v>3.3389320185900102</v>
      </c>
      <c r="AB35" s="69">
        <v>3.4878013936723948</v>
      </c>
      <c r="AD35" s="73">
        <v>0.38246928614724673</v>
      </c>
      <c r="AE35" s="9">
        <v>0.27937484828409342</v>
      </c>
      <c r="AF35" s="9">
        <v>2.6141168207429066E-2</v>
      </c>
      <c r="AG35" s="9">
        <v>-0.64407282794225118</v>
      </c>
      <c r="AH35" s="9">
        <v>0.12775070402302457</v>
      </c>
      <c r="AI35" s="9" t="s">
        <v>353</v>
      </c>
      <c r="AJ35" s="9">
        <v>0.2574444135626357</v>
      </c>
      <c r="AK35" s="9">
        <v>-0.2720308821025279</v>
      </c>
      <c r="AL35" s="74">
        <v>0.14886937508238463</v>
      </c>
    </row>
    <row r="36" spans="1:38" ht="12" customHeight="1" x14ac:dyDescent="0.25">
      <c r="A36" s="112" t="s">
        <v>63</v>
      </c>
      <c r="B36" s="84">
        <v>3.8342608359760018</v>
      </c>
      <c r="C36" s="17">
        <v>3.6461737314621057</v>
      </c>
      <c r="D36" s="69">
        <v>3.7425199102082924</v>
      </c>
      <c r="E36" s="84">
        <v>5.5864353395729598</v>
      </c>
      <c r="F36" s="17">
        <v>0.9582158225029368</v>
      </c>
      <c r="G36" s="69">
        <v>1.0687127233934421</v>
      </c>
      <c r="H36" s="84">
        <v>3.5803602592233652</v>
      </c>
      <c r="I36" s="17">
        <v>3.4870713784438823</v>
      </c>
      <c r="J36" s="69">
        <v>3.9611648790602008</v>
      </c>
      <c r="K36" s="84">
        <v>2.4818814917754235</v>
      </c>
      <c r="L36" s="17">
        <v>2.2741436973499156</v>
      </c>
      <c r="M36" s="69">
        <v>2.4824587233609305</v>
      </c>
      <c r="N36" s="84">
        <v>3.1104055595822957</v>
      </c>
      <c r="O36" s="17">
        <v>3.0444653932315169</v>
      </c>
      <c r="P36" s="69">
        <v>2.9987182547146465</v>
      </c>
      <c r="Q36" s="84">
        <v>3.2644296789597118</v>
      </c>
      <c r="R36" s="17">
        <v>3.9086772844549209</v>
      </c>
      <c r="S36" s="69">
        <v>3.6450916674329745</v>
      </c>
      <c r="T36" s="84">
        <v>3.4697648052165722</v>
      </c>
      <c r="U36" s="17">
        <v>4.343157702387634</v>
      </c>
      <c r="V36" s="69">
        <v>4.3704263914753909</v>
      </c>
      <c r="W36" s="84">
        <v>4.669607615033418</v>
      </c>
      <c r="X36" s="17">
        <v>6.4184884888619953</v>
      </c>
      <c r="Y36" s="69">
        <v>6.7619139991669712</v>
      </c>
      <c r="Z36" s="84">
        <v>3.9480709584162219</v>
      </c>
      <c r="AA36" s="17">
        <v>2.9744484434307679</v>
      </c>
      <c r="AB36" s="69">
        <v>3.1388561684145246</v>
      </c>
      <c r="AD36" s="73">
        <v>9.6346178746186784E-2</v>
      </c>
      <c r="AE36" s="9">
        <v>0.11049690089050535</v>
      </c>
      <c r="AF36" s="9">
        <v>0.4740935006163185</v>
      </c>
      <c r="AG36" s="9">
        <v>0.20831502601101493</v>
      </c>
      <c r="AH36" s="9">
        <v>-4.57471385168704E-2</v>
      </c>
      <c r="AI36" s="9">
        <v>-0.26358561702194638</v>
      </c>
      <c r="AJ36" s="9">
        <v>2.7268689087756925E-2</v>
      </c>
      <c r="AK36" s="9">
        <v>0.34342551030497592</v>
      </c>
      <c r="AL36" s="74">
        <v>0.16440772498375678</v>
      </c>
    </row>
    <row r="37" spans="1:38" ht="12" customHeight="1" x14ac:dyDescent="0.25">
      <c r="A37" s="112" t="s">
        <v>64</v>
      </c>
      <c r="B37" s="84">
        <v>9.9374944678573698</v>
      </c>
      <c r="C37" s="17">
        <v>9.63890108272399</v>
      </c>
      <c r="D37" s="69">
        <v>9.1121130585184194</v>
      </c>
      <c r="E37" s="84">
        <v>7.7626899069598903</v>
      </c>
      <c r="F37" s="17">
        <v>14.305958701539669</v>
      </c>
      <c r="G37" s="69">
        <v>14.881987649400306</v>
      </c>
      <c r="H37" s="84">
        <v>11.137873360565491</v>
      </c>
      <c r="I37" s="17">
        <v>12.147232432759843</v>
      </c>
      <c r="J37" s="69">
        <v>12.392641361011082</v>
      </c>
      <c r="K37" s="84">
        <v>6.0580731334608595</v>
      </c>
      <c r="L37" s="17">
        <v>5.8386031875400688</v>
      </c>
      <c r="M37" s="69">
        <v>5.9719046057028091</v>
      </c>
      <c r="N37" s="84">
        <v>8.9833003699253151</v>
      </c>
      <c r="O37" s="17">
        <v>9.0439842459322364</v>
      </c>
      <c r="P37" s="69">
        <v>10.232639646503344</v>
      </c>
      <c r="Q37" s="84">
        <v>13.925094053372451</v>
      </c>
      <c r="R37" s="17">
        <v>10.420253565454127</v>
      </c>
      <c r="S37" s="69">
        <v>10.328221517668361</v>
      </c>
      <c r="T37" s="84">
        <v>11.72935183952195</v>
      </c>
      <c r="U37" s="17">
        <v>9.9769704314664214</v>
      </c>
      <c r="V37" s="69">
        <v>10.83758788695479</v>
      </c>
      <c r="W37" s="84">
        <v>7.8542134011864002</v>
      </c>
      <c r="X37" s="17">
        <v>8.4159396845002377</v>
      </c>
      <c r="Y37" s="69">
        <v>7.6296514178467554</v>
      </c>
      <c r="Z37" s="84">
        <v>9.5164328487398517</v>
      </c>
      <c r="AA37" s="17">
        <v>10.869218514273133</v>
      </c>
      <c r="AB37" s="69">
        <v>11.053572813036393</v>
      </c>
      <c r="AD37" s="73">
        <v>-0.52678802420557069</v>
      </c>
      <c r="AE37" s="9">
        <v>0.57602894786063707</v>
      </c>
      <c r="AF37" s="9">
        <v>0.24540892825123883</v>
      </c>
      <c r="AG37" s="9">
        <v>0.13330141816274033</v>
      </c>
      <c r="AH37" s="9">
        <v>1.1886554005711076</v>
      </c>
      <c r="AI37" s="9">
        <v>-9.2032047785766125E-2</v>
      </c>
      <c r="AJ37" s="9">
        <v>0.86061745548836832</v>
      </c>
      <c r="AK37" s="9">
        <v>-0.78628826665348228</v>
      </c>
      <c r="AL37" s="74">
        <v>0.18435429876326026</v>
      </c>
    </row>
    <row r="38" spans="1:38" ht="12" customHeight="1" x14ac:dyDescent="0.25">
      <c r="A38" s="112" t="s">
        <v>65</v>
      </c>
      <c r="B38" s="84">
        <v>6.0334427005513742</v>
      </c>
      <c r="C38" s="17">
        <v>6.0157964880973713</v>
      </c>
      <c r="D38" s="69">
        <v>5.8755317147123751</v>
      </c>
      <c r="E38" s="84">
        <v>13.116985127265638</v>
      </c>
      <c r="F38" s="17">
        <v>13.112882260275221</v>
      </c>
      <c r="G38" s="69">
        <v>13.513220119142044</v>
      </c>
      <c r="H38" s="84">
        <v>6.5407931133630486</v>
      </c>
      <c r="I38" s="17">
        <v>6.2222165559281644</v>
      </c>
      <c r="J38" s="69">
        <v>2.4863186692274564</v>
      </c>
      <c r="K38" s="84">
        <v>6.4869244408332341</v>
      </c>
      <c r="L38" s="17">
        <v>7.5645240077068099</v>
      </c>
      <c r="M38" s="69">
        <v>9.7407480802857052</v>
      </c>
      <c r="N38" s="84">
        <v>7.1069444403717617</v>
      </c>
      <c r="O38" s="17">
        <v>7.1806512402646838</v>
      </c>
      <c r="P38" s="69">
        <v>7.1332192963026166</v>
      </c>
      <c r="Q38" s="84">
        <v>9.4640426867611271</v>
      </c>
      <c r="R38" s="17">
        <v>8.6370966569506162</v>
      </c>
      <c r="S38" s="69">
        <v>9.0542113041236707</v>
      </c>
      <c r="T38" s="84">
        <v>4.8290590168636527</v>
      </c>
      <c r="U38" s="17">
        <v>5.1371241794840055</v>
      </c>
      <c r="V38" s="69">
        <v>5.1861713692242724</v>
      </c>
      <c r="W38" s="84">
        <v>10.72867977833088</v>
      </c>
      <c r="X38" s="17">
        <v>12.651230484376729</v>
      </c>
      <c r="Y38" s="69">
        <v>13.317763905237998</v>
      </c>
      <c r="Z38" s="84">
        <v>7.8615560717519504</v>
      </c>
      <c r="AA38" s="17">
        <v>7.9236961314524788</v>
      </c>
      <c r="AB38" s="69">
        <v>7.2654278820550662</v>
      </c>
      <c r="AD38" s="73">
        <v>-0.14026477338499621</v>
      </c>
      <c r="AE38" s="9">
        <v>0.40033785886682338</v>
      </c>
      <c r="AF38" s="9">
        <v>-3.735897886700708</v>
      </c>
      <c r="AG38" s="9">
        <v>2.1762240725788953</v>
      </c>
      <c r="AH38" s="9">
        <v>-4.743194396206718E-2</v>
      </c>
      <c r="AI38" s="9">
        <v>0.41711464717305446</v>
      </c>
      <c r="AJ38" s="9">
        <v>4.9047189740266894E-2</v>
      </c>
      <c r="AK38" s="9">
        <v>0.66653342086126877</v>
      </c>
      <c r="AL38" s="74">
        <v>-0.65826824939741257</v>
      </c>
    </row>
    <row r="39" spans="1:38" ht="12" customHeight="1" x14ac:dyDescent="0.25">
      <c r="A39" s="112" t="s">
        <v>16</v>
      </c>
      <c r="B39" s="84">
        <v>7.1012885734963955</v>
      </c>
      <c r="C39" s="17">
        <v>7.1630877318856907</v>
      </c>
      <c r="D39" s="69">
        <v>7.0805309891799801</v>
      </c>
      <c r="E39" s="84">
        <v>2.6626160218004364</v>
      </c>
      <c r="F39" s="17">
        <v>2.541258660221847</v>
      </c>
      <c r="G39" s="69">
        <v>2.2040459790123892</v>
      </c>
      <c r="H39" s="84">
        <v>3.6664739306067018</v>
      </c>
      <c r="I39" s="17">
        <v>3.5563262282856321</v>
      </c>
      <c r="J39" s="69">
        <v>3.7252367128388886</v>
      </c>
      <c r="K39" s="84">
        <v>9.6559736380833545</v>
      </c>
      <c r="L39" s="17">
        <v>8.3527524989559367</v>
      </c>
      <c r="M39" s="69">
        <v>6.5727796481005889</v>
      </c>
      <c r="N39" s="84">
        <v>6.0263340526387568</v>
      </c>
      <c r="O39" s="17">
        <v>4.3692113799382755</v>
      </c>
      <c r="P39" s="69">
        <v>4.3543044977290393</v>
      </c>
      <c r="Q39" s="84">
        <v>1.4619293732162919</v>
      </c>
      <c r="R39" s="17">
        <v>1.0960888067399435</v>
      </c>
      <c r="S39" s="69">
        <v>1.1172866941474613</v>
      </c>
      <c r="T39" s="84">
        <v>2.0489604498754819</v>
      </c>
      <c r="U39" s="17">
        <v>2.3255694397704127</v>
      </c>
      <c r="V39" s="69">
        <v>2.1031222486535692</v>
      </c>
      <c r="W39" s="84">
        <v>3.0115866689829178</v>
      </c>
      <c r="X39" s="17">
        <v>2.9720917014667161</v>
      </c>
      <c r="Y39" s="69">
        <v>2.7978614762770526</v>
      </c>
      <c r="Z39" s="84">
        <v>5.1310050026355842</v>
      </c>
      <c r="AA39" s="17">
        <v>4.8091286720868665</v>
      </c>
      <c r="AB39" s="69">
        <v>4.5965263428837551</v>
      </c>
      <c r="AD39" s="73">
        <v>-8.2556742705710562E-2</v>
      </c>
      <c r="AE39" s="9">
        <v>-0.3372126812094578</v>
      </c>
      <c r="AF39" s="9">
        <v>0.16891048455325652</v>
      </c>
      <c r="AG39" s="9">
        <v>-1.7799728508553478</v>
      </c>
      <c r="AH39" s="9">
        <v>-1.4906882209236194E-2</v>
      </c>
      <c r="AI39" s="9">
        <v>2.1197887407517824E-2</v>
      </c>
      <c r="AJ39" s="9">
        <v>-0.22244719111684352</v>
      </c>
      <c r="AK39" s="9">
        <v>-0.17423022518966347</v>
      </c>
      <c r="AL39" s="74">
        <v>-0.2126023292031114</v>
      </c>
    </row>
    <row r="40" spans="1:38" ht="12" customHeight="1" x14ac:dyDescent="0.25">
      <c r="A40" s="112" t="s">
        <v>17</v>
      </c>
      <c r="B40" s="84">
        <v>3.8523899550333809</v>
      </c>
      <c r="C40" s="17">
        <v>3.887956214857784</v>
      </c>
      <c r="D40" s="69">
        <v>3.7450268990343005</v>
      </c>
      <c r="E40" s="84">
        <v>4.2100461586748521</v>
      </c>
      <c r="F40" s="17">
        <v>4.5967328121900257</v>
      </c>
      <c r="G40" s="69">
        <v>4.6880389772757125</v>
      </c>
      <c r="H40" s="84">
        <v>1.9180111653216083</v>
      </c>
      <c r="I40" s="17">
        <v>1.7247940541261897</v>
      </c>
      <c r="J40" s="69">
        <v>1.5926526792844613</v>
      </c>
      <c r="K40" s="84">
        <v>1.4681542193580375</v>
      </c>
      <c r="L40" s="17">
        <v>2.3815185030615891</v>
      </c>
      <c r="M40" s="69">
        <v>2.1305124997951452</v>
      </c>
      <c r="N40" s="84">
        <v>1.0626302142908906</v>
      </c>
      <c r="O40" s="17">
        <v>1.2102663737282959</v>
      </c>
      <c r="P40" s="69">
        <v>1.2039873525521418</v>
      </c>
      <c r="Q40" s="84" t="s">
        <v>353</v>
      </c>
      <c r="R40" s="17">
        <v>1.0187941009726384E-5</v>
      </c>
      <c r="S40" s="69" t="s">
        <v>353</v>
      </c>
      <c r="T40" s="84">
        <v>2.7907600187379078</v>
      </c>
      <c r="U40" s="17">
        <v>3.0878983430212266</v>
      </c>
      <c r="V40" s="69">
        <v>2.3135547474697029</v>
      </c>
      <c r="W40" s="84">
        <v>0.75174001193822504</v>
      </c>
      <c r="X40" s="17">
        <v>1.0691120875629876</v>
      </c>
      <c r="Y40" s="69">
        <v>1.1492757412606756</v>
      </c>
      <c r="Z40" s="84">
        <v>2.8173950296334276</v>
      </c>
      <c r="AA40" s="17">
        <v>2.953653671391697</v>
      </c>
      <c r="AB40" s="69">
        <v>2.8718092258481649</v>
      </c>
      <c r="AD40" s="73">
        <v>-0.14292931582348345</v>
      </c>
      <c r="AE40" s="9">
        <v>9.1306165085686786E-2</v>
      </c>
      <c r="AF40" s="9">
        <v>-0.13214137484172839</v>
      </c>
      <c r="AG40" s="9">
        <v>-0.25100600326644384</v>
      </c>
      <c r="AH40" s="9">
        <v>-6.2790211761540871E-3</v>
      </c>
      <c r="AI40" s="9" t="s">
        <v>353</v>
      </c>
      <c r="AJ40" s="9">
        <v>-0.77434359555152366</v>
      </c>
      <c r="AK40" s="9">
        <v>8.0163653697687964E-2</v>
      </c>
      <c r="AL40" s="74">
        <v>-8.1844445543532096E-2</v>
      </c>
    </row>
    <row r="41" spans="1:38" ht="12" customHeight="1" x14ac:dyDescent="0.25">
      <c r="A41" s="112" t="s">
        <v>54</v>
      </c>
      <c r="B41" s="84">
        <v>3.5270299814798733E-2</v>
      </c>
      <c r="C41" s="17">
        <v>2.3811522469201912E-2</v>
      </c>
      <c r="D41" s="69">
        <v>4.1863184104469972E-2</v>
      </c>
      <c r="E41" s="84">
        <v>4.2484923371318067E-2</v>
      </c>
      <c r="F41" s="17">
        <v>6.5012302974601144E-2</v>
      </c>
      <c r="G41" s="69">
        <v>5.6092299131381133E-2</v>
      </c>
      <c r="H41" s="84">
        <v>6.2386192410274349E-2</v>
      </c>
      <c r="I41" s="17">
        <v>4.9256699070791075E-2</v>
      </c>
      <c r="J41" s="69">
        <v>4.262532498369026E-2</v>
      </c>
      <c r="K41" s="84" t="s">
        <v>353</v>
      </c>
      <c r="L41" s="17">
        <v>3.9892693839198067E-3</v>
      </c>
      <c r="M41" s="69">
        <v>5.9361096945843558E-2</v>
      </c>
      <c r="N41" s="84">
        <v>8.755518361482395E-2</v>
      </c>
      <c r="O41" s="17">
        <v>9.94918484152338E-2</v>
      </c>
      <c r="P41" s="69">
        <v>0.16334786427493073</v>
      </c>
      <c r="Q41" s="84" t="s">
        <v>353</v>
      </c>
      <c r="R41" s="17">
        <v>3.9194033258818447E-5</v>
      </c>
      <c r="S41" s="69">
        <v>2.3890867699911895E-5</v>
      </c>
      <c r="T41" s="84">
        <v>1.6256916893292801E-2</v>
      </c>
      <c r="U41" s="17">
        <v>1.2284781334990664E-2</v>
      </c>
      <c r="V41" s="69">
        <v>1.4942078669598341E-2</v>
      </c>
      <c r="W41" s="84" t="s">
        <v>353</v>
      </c>
      <c r="X41" s="17" t="s">
        <v>353</v>
      </c>
      <c r="Y41" s="69" t="s">
        <v>353</v>
      </c>
      <c r="Z41" s="84">
        <v>4.5163393368550513E-2</v>
      </c>
      <c r="AA41" s="17">
        <v>4.4259759317287289E-2</v>
      </c>
      <c r="AB41" s="69">
        <v>5.7193989170726482E-2</v>
      </c>
      <c r="AD41" s="73">
        <v>1.805166163526806E-2</v>
      </c>
      <c r="AE41" s="9">
        <v>-8.9200038432200104E-3</v>
      </c>
      <c r="AF41" s="9">
        <v>-6.6313740871008151E-3</v>
      </c>
      <c r="AG41" s="9">
        <v>5.5371827561923749E-2</v>
      </c>
      <c r="AH41" s="9">
        <v>6.3856015859696927E-2</v>
      </c>
      <c r="AI41" s="9">
        <v>-1.5303165558906552E-5</v>
      </c>
      <c r="AJ41" s="9">
        <v>2.6572973346076778E-3</v>
      </c>
      <c r="AK41" s="9" t="s">
        <v>353</v>
      </c>
      <c r="AL41" s="74">
        <v>1.2934229853439193E-2</v>
      </c>
    </row>
    <row r="42" spans="1:38" ht="12" customHeight="1" x14ac:dyDescent="0.25">
      <c r="A42" s="112" t="s">
        <v>55</v>
      </c>
      <c r="B42" s="84">
        <v>2.4753697495382374</v>
      </c>
      <c r="C42" s="17">
        <v>2.3028699981299274</v>
      </c>
      <c r="D42" s="69">
        <v>2.2489351683580732</v>
      </c>
      <c r="E42" s="84">
        <v>2.8782627416732121</v>
      </c>
      <c r="F42" s="17">
        <v>2.6288612893143699</v>
      </c>
      <c r="G42" s="69">
        <v>2.5683719080444969</v>
      </c>
      <c r="H42" s="84">
        <v>3.2592922888384064</v>
      </c>
      <c r="I42" s="17">
        <v>2.240627490529985</v>
      </c>
      <c r="J42" s="69">
        <v>2.1871457569197226</v>
      </c>
      <c r="K42" s="84">
        <v>1.8329532979816037</v>
      </c>
      <c r="L42" s="17">
        <v>1.9929744936432716</v>
      </c>
      <c r="M42" s="69">
        <v>1.9117727066949914</v>
      </c>
      <c r="N42" s="84">
        <v>2.3119911287835988</v>
      </c>
      <c r="O42" s="17">
        <v>2.1706349127014368</v>
      </c>
      <c r="P42" s="69">
        <v>2.3151317155118316</v>
      </c>
      <c r="Q42" s="84">
        <v>3.6255729318952725</v>
      </c>
      <c r="R42" s="17">
        <v>3.4533462777232624</v>
      </c>
      <c r="S42" s="69">
        <v>3.2381685238385987</v>
      </c>
      <c r="T42" s="84">
        <v>1.9465392319348376</v>
      </c>
      <c r="U42" s="17">
        <v>1.859073571254181</v>
      </c>
      <c r="V42" s="69">
        <v>1.7638163323380676</v>
      </c>
      <c r="W42" s="84">
        <v>3.565345166788882</v>
      </c>
      <c r="X42" s="17">
        <v>4.0268617915642713</v>
      </c>
      <c r="Y42" s="69">
        <v>4.2185020496737975</v>
      </c>
      <c r="Z42" s="84">
        <v>2.7168339341523069</v>
      </c>
      <c r="AA42" s="17">
        <v>2.3712047643759742</v>
      </c>
      <c r="AB42" s="69">
        <v>2.3366445342970081</v>
      </c>
      <c r="AD42" s="73">
        <v>-5.3934829771854265E-2</v>
      </c>
      <c r="AE42" s="9">
        <v>-6.0489381269873022E-2</v>
      </c>
      <c r="AF42" s="9">
        <v>-5.3481733610262427E-2</v>
      </c>
      <c r="AG42" s="9">
        <v>-8.1201786948280175E-2</v>
      </c>
      <c r="AH42" s="9">
        <v>0.14449680281039479</v>
      </c>
      <c r="AI42" s="9">
        <v>-0.21517775388466376</v>
      </c>
      <c r="AJ42" s="9">
        <v>-9.5257238916113485E-2</v>
      </c>
      <c r="AK42" s="9">
        <v>0.19164025810952623</v>
      </c>
      <c r="AL42" s="74">
        <v>-3.4560230078966026E-2</v>
      </c>
    </row>
    <row r="43" spans="1:38" ht="12" customHeight="1" x14ac:dyDescent="0.25">
      <c r="A43" s="112" t="s">
        <v>56</v>
      </c>
      <c r="B43" s="84">
        <v>11.172819529070861</v>
      </c>
      <c r="C43" s="17">
        <v>9.6254844930157084</v>
      </c>
      <c r="D43" s="69">
        <v>10.137649252201518</v>
      </c>
      <c r="E43" s="84">
        <v>9.2936079360396242</v>
      </c>
      <c r="F43" s="17">
        <v>8.8621922707889293</v>
      </c>
      <c r="G43" s="69">
        <v>8.6327910678262931</v>
      </c>
      <c r="H43" s="84">
        <v>9.0101572296098951</v>
      </c>
      <c r="I43" s="17">
        <v>9.0005188902100191</v>
      </c>
      <c r="J43" s="69">
        <v>8.155055845863135</v>
      </c>
      <c r="K43" s="84">
        <v>10.4838984492448</v>
      </c>
      <c r="L43" s="17">
        <v>10.74155891946366</v>
      </c>
      <c r="M43" s="69">
        <v>8.7219411662317867</v>
      </c>
      <c r="N43" s="84">
        <v>8.1511867963668685</v>
      </c>
      <c r="O43" s="17">
        <v>7.7423712652932126</v>
      </c>
      <c r="P43" s="69">
        <v>7.5113998967941322</v>
      </c>
      <c r="Q43" s="84">
        <v>17.674265382432171</v>
      </c>
      <c r="R43" s="17">
        <v>16.673092913412066</v>
      </c>
      <c r="S43" s="69">
        <v>16.671620241174772</v>
      </c>
      <c r="T43" s="84">
        <v>30.227437175220363</v>
      </c>
      <c r="U43" s="17">
        <v>34.623222058419593</v>
      </c>
      <c r="V43" s="69">
        <v>32.215305917953017</v>
      </c>
      <c r="W43" s="84">
        <v>8.6044091069960054</v>
      </c>
      <c r="X43" s="17">
        <v>8.3139656347339077</v>
      </c>
      <c r="Y43" s="69">
        <v>7.6161410163219738</v>
      </c>
      <c r="Z43" s="84">
        <v>10.38024287504525</v>
      </c>
      <c r="AA43" s="17">
        <v>9.7942256799909817</v>
      </c>
      <c r="AB43" s="69">
        <v>9.5156889992971543</v>
      </c>
      <c r="AD43" s="73">
        <v>0.51216475918580961</v>
      </c>
      <c r="AE43" s="9">
        <v>-0.22940120296263622</v>
      </c>
      <c r="AF43" s="9">
        <v>-0.84546304434688402</v>
      </c>
      <c r="AG43" s="9">
        <v>-2.0196177532318735</v>
      </c>
      <c r="AH43" s="9">
        <v>-0.2309713684990804</v>
      </c>
      <c r="AI43" s="9">
        <v>-1.4726722372948586E-3</v>
      </c>
      <c r="AJ43" s="9">
        <v>-2.4079161404665754</v>
      </c>
      <c r="AK43" s="9">
        <v>-0.69782461841193388</v>
      </c>
      <c r="AL43" s="74">
        <v>-0.27853668069382742</v>
      </c>
    </row>
    <row r="44" spans="1:38" ht="12" customHeight="1" x14ac:dyDescent="0.25">
      <c r="A44" s="112" t="s">
        <v>66</v>
      </c>
      <c r="B44" s="84" t="s">
        <v>353</v>
      </c>
      <c r="C44" s="17" t="s">
        <v>353</v>
      </c>
      <c r="D44" s="69" t="s">
        <v>353</v>
      </c>
      <c r="E44" s="84">
        <v>0.35578590220661244</v>
      </c>
      <c r="F44" s="17">
        <v>0.35222998247946652</v>
      </c>
      <c r="G44" s="69">
        <v>0.31009982692661964</v>
      </c>
      <c r="H44" s="84">
        <v>1.2398251358689167</v>
      </c>
      <c r="I44" s="17">
        <v>1.2014987091343474</v>
      </c>
      <c r="J44" s="69">
        <v>1.0753498189820694</v>
      </c>
      <c r="K44" s="84">
        <v>0.34241843316802717</v>
      </c>
      <c r="L44" s="17">
        <v>0.29059040180643148</v>
      </c>
      <c r="M44" s="69">
        <v>0.21893655557955743</v>
      </c>
      <c r="N44" s="84">
        <v>0.79002775755664634</v>
      </c>
      <c r="O44" s="17">
        <v>0.7228725875621006</v>
      </c>
      <c r="P44" s="69">
        <v>0.80412803485108819</v>
      </c>
      <c r="Q44" s="84">
        <v>0.14458524482029453</v>
      </c>
      <c r="R44" s="17">
        <v>0.50666534377909755</v>
      </c>
      <c r="S44" s="69">
        <v>8.2083371203570371E-2</v>
      </c>
      <c r="T44" s="84">
        <v>0.16721470258546331</v>
      </c>
      <c r="U44" s="17">
        <v>0.11608042589753292</v>
      </c>
      <c r="V44" s="69">
        <v>6.2565283508965119E-2</v>
      </c>
      <c r="W44" s="84">
        <v>0.37940368375319744</v>
      </c>
      <c r="X44" s="17">
        <v>0.41320892893569938</v>
      </c>
      <c r="Y44" s="69">
        <v>0.38192209570255398</v>
      </c>
      <c r="Z44" s="84">
        <v>0.49193217604884359</v>
      </c>
      <c r="AA44" s="17">
        <v>0.48145198358478353</v>
      </c>
      <c r="AB44" s="69">
        <v>0.43735953601567001</v>
      </c>
      <c r="AD44" s="73" t="s">
        <v>353</v>
      </c>
      <c r="AE44" s="9">
        <v>-4.2130155552846882E-2</v>
      </c>
      <c r="AF44" s="9">
        <v>-0.12614889015227804</v>
      </c>
      <c r="AG44" s="9">
        <v>-7.1653846226874041E-2</v>
      </c>
      <c r="AH44" s="9">
        <v>8.1255447288987592E-2</v>
      </c>
      <c r="AI44" s="9">
        <v>-0.42458197257552721</v>
      </c>
      <c r="AJ44" s="9">
        <v>-5.3515142388567805E-2</v>
      </c>
      <c r="AK44" s="9">
        <v>-3.1286833233145406E-2</v>
      </c>
      <c r="AL44" s="74">
        <v>-4.4092447569113513E-2</v>
      </c>
    </row>
    <row r="45" spans="1:38" ht="12" customHeight="1" x14ac:dyDescent="0.25">
      <c r="A45" s="112" t="s">
        <v>67</v>
      </c>
      <c r="B45" s="84">
        <v>1.3089167070811056</v>
      </c>
      <c r="C45" s="17">
        <v>1.2218835083205883</v>
      </c>
      <c r="D45" s="69">
        <v>1.2294499513544741</v>
      </c>
      <c r="E45" s="84">
        <v>1.2940942402945053</v>
      </c>
      <c r="F45" s="17">
        <v>1.1543843952754693</v>
      </c>
      <c r="G45" s="69">
        <v>1.0851811342931821</v>
      </c>
      <c r="H45" s="84" t="s">
        <v>353</v>
      </c>
      <c r="I45" s="17" t="s">
        <v>353</v>
      </c>
      <c r="J45" s="69" t="s">
        <v>353</v>
      </c>
      <c r="K45" s="84">
        <v>1.4506079273809946</v>
      </c>
      <c r="L45" s="17">
        <v>1.0727909285866211</v>
      </c>
      <c r="M45" s="69">
        <v>1.0093379162114859</v>
      </c>
      <c r="N45" s="84">
        <v>0.90631605644187285</v>
      </c>
      <c r="O45" s="17">
        <v>0.77492940078205697</v>
      </c>
      <c r="P45" s="69">
        <v>0.60563980111262372</v>
      </c>
      <c r="Q45" s="84">
        <v>0.11234360455175398</v>
      </c>
      <c r="R45" s="17">
        <v>1.2705494376341577</v>
      </c>
      <c r="S45" s="69">
        <v>1.4491400429720713</v>
      </c>
      <c r="T45" s="84">
        <v>1.0306021421022036</v>
      </c>
      <c r="U45" s="17">
        <v>1.0016914696371246</v>
      </c>
      <c r="V45" s="69">
        <v>0.76528504673153241</v>
      </c>
      <c r="W45" s="84">
        <v>0.43338165172328974</v>
      </c>
      <c r="X45" s="17">
        <v>0.78473334820244989</v>
      </c>
      <c r="Y45" s="69">
        <v>0.74013182321820403</v>
      </c>
      <c r="Z45" s="84">
        <v>0.9089213786421616</v>
      </c>
      <c r="AA45" s="17">
        <v>0.84454878116301701</v>
      </c>
      <c r="AB45" s="69">
        <v>0.80571301351030578</v>
      </c>
      <c r="AD45" s="73">
        <v>7.5664430338857613E-3</v>
      </c>
      <c r="AE45" s="9">
        <v>-6.920326098228724E-2</v>
      </c>
      <c r="AF45" s="9" t="s">
        <v>353</v>
      </c>
      <c r="AG45" s="9">
        <v>-6.345301237513512E-2</v>
      </c>
      <c r="AH45" s="9">
        <v>-0.16928959966943324</v>
      </c>
      <c r="AI45" s="9">
        <v>0.1785906053379136</v>
      </c>
      <c r="AJ45" s="9">
        <v>-0.23640642290559222</v>
      </c>
      <c r="AK45" s="9">
        <v>-4.4601524984245855E-2</v>
      </c>
      <c r="AL45" s="74">
        <v>-3.8835767652711239E-2</v>
      </c>
    </row>
    <row r="46" spans="1:38" ht="12" customHeight="1" x14ac:dyDescent="0.25">
      <c r="A46" s="112" t="s">
        <v>57</v>
      </c>
      <c r="B46" s="84">
        <v>0.36017563669932762</v>
      </c>
      <c r="C46" s="17">
        <v>0.35599644809436864</v>
      </c>
      <c r="D46" s="69">
        <v>0.29665400169012274</v>
      </c>
      <c r="E46" s="84">
        <v>0.28545579754954808</v>
      </c>
      <c r="F46" s="17">
        <v>0.31269991387237178</v>
      </c>
      <c r="G46" s="69">
        <v>0.40862961589945906</v>
      </c>
      <c r="H46" s="84">
        <v>0.37674833939996499</v>
      </c>
      <c r="I46" s="17">
        <v>0.31404047315587463</v>
      </c>
      <c r="J46" s="69">
        <v>0.32253045072904724</v>
      </c>
      <c r="K46" s="84" t="s">
        <v>353</v>
      </c>
      <c r="L46" s="17" t="s">
        <v>353</v>
      </c>
      <c r="M46" s="69" t="s">
        <v>353</v>
      </c>
      <c r="N46" s="84" t="s">
        <v>353</v>
      </c>
      <c r="O46" s="17" t="s">
        <v>353</v>
      </c>
      <c r="P46" s="69" t="s">
        <v>353</v>
      </c>
      <c r="Q46" s="84">
        <v>0.45169602456208857</v>
      </c>
      <c r="R46" s="17">
        <v>0.14254293051564423</v>
      </c>
      <c r="S46" s="69">
        <v>0.11064381831110051</v>
      </c>
      <c r="T46" s="84">
        <v>4.6550337663462862E-3</v>
      </c>
      <c r="U46" s="17">
        <v>1.1317724104717953E-2</v>
      </c>
      <c r="V46" s="69">
        <v>1.2476492137982586E-2</v>
      </c>
      <c r="W46" s="84">
        <v>0.2410235279511028</v>
      </c>
      <c r="X46" s="17">
        <v>9.3953898429607469E-2</v>
      </c>
      <c r="Y46" s="69" t="s">
        <v>353</v>
      </c>
      <c r="Z46" s="84">
        <v>0.27625555793268047</v>
      </c>
      <c r="AA46" s="17">
        <v>0.25659006525215178</v>
      </c>
      <c r="AB46" s="69">
        <v>0.25776283169146819</v>
      </c>
      <c r="AD46" s="73">
        <v>-5.9342446404245908E-2</v>
      </c>
      <c r="AE46" s="9">
        <v>9.5929702027087282E-2</v>
      </c>
      <c r="AF46" s="9">
        <v>8.4899775731726024E-3</v>
      </c>
      <c r="AG46" s="9" t="s">
        <v>353</v>
      </c>
      <c r="AH46" s="9" t="s">
        <v>353</v>
      </c>
      <c r="AI46" s="9">
        <v>-3.1899112204543723E-2</v>
      </c>
      <c r="AJ46" s="9">
        <v>1.1587680332646334E-3</v>
      </c>
      <c r="AK46" s="9" t="s">
        <v>353</v>
      </c>
      <c r="AL46" s="74">
        <v>1.1727664393164083E-3</v>
      </c>
    </row>
    <row r="47" spans="1:38" ht="12" customHeight="1" x14ac:dyDescent="0.25">
      <c r="A47" s="112" t="s">
        <v>68</v>
      </c>
      <c r="B47" s="84">
        <v>3.3357970490821947</v>
      </c>
      <c r="C47" s="17">
        <v>3.3230531198505933</v>
      </c>
      <c r="D47" s="69">
        <v>3.3367060250231506</v>
      </c>
      <c r="E47" s="84" t="s">
        <v>353</v>
      </c>
      <c r="F47" s="17" t="s">
        <v>353</v>
      </c>
      <c r="G47" s="69" t="s">
        <v>353</v>
      </c>
      <c r="H47" s="84">
        <v>1.8314641569394501</v>
      </c>
      <c r="I47" s="17">
        <v>2.3411651297833935</v>
      </c>
      <c r="J47" s="69">
        <v>1.7729710085533721</v>
      </c>
      <c r="K47" s="84">
        <v>2.2697265839127048</v>
      </c>
      <c r="L47" s="17">
        <v>2.3590448433460369</v>
      </c>
      <c r="M47" s="69">
        <v>2.4354208974844349</v>
      </c>
      <c r="N47" s="84">
        <v>3.0669610739094617</v>
      </c>
      <c r="O47" s="17">
        <v>3.3504925001113288</v>
      </c>
      <c r="P47" s="69">
        <v>3.0926057521659613</v>
      </c>
      <c r="Q47" s="84">
        <v>1.7535581187222975</v>
      </c>
      <c r="R47" s="17">
        <v>1.6920363082875585</v>
      </c>
      <c r="S47" s="69">
        <v>2.0972676666358572</v>
      </c>
      <c r="T47" s="84">
        <v>1.9740021114351149</v>
      </c>
      <c r="U47" s="17">
        <v>1.9352841465136328</v>
      </c>
      <c r="V47" s="69">
        <v>2.8897360051112946</v>
      </c>
      <c r="W47" s="84" t="s">
        <v>353</v>
      </c>
      <c r="X47" s="17" t="s">
        <v>353</v>
      </c>
      <c r="Y47" s="69" t="s">
        <v>353</v>
      </c>
      <c r="Z47" s="84">
        <v>2.0895856024064781</v>
      </c>
      <c r="AA47" s="17">
        <v>2.2193876183151842</v>
      </c>
      <c r="AB47" s="69">
        <v>2.0700290036910376</v>
      </c>
      <c r="AD47" s="73">
        <v>1.365290517255735E-2</v>
      </c>
      <c r="AE47" s="9" t="s">
        <v>353</v>
      </c>
      <c r="AF47" s="9">
        <v>-0.56819412123002144</v>
      </c>
      <c r="AG47" s="9">
        <v>7.6376054138397986E-2</v>
      </c>
      <c r="AH47" s="9">
        <v>-0.25788674794536748</v>
      </c>
      <c r="AI47" s="9">
        <v>0.40523135834829871</v>
      </c>
      <c r="AJ47" s="9">
        <v>0.9544518585976618</v>
      </c>
      <c r="AK47" s="9" t="s">
        <v>353</v>
      </c>
      <c r="AL47" s="74">
        <v>-0.14935861462414657</v>
      </c>
    </row>
    <row r="48" spans="1:38" ht="12" customHeight="1" x14ac:dyDescent="0.25">
      <c r="A48" s="112" t="s">
        <v>69</v>
      </c>
      <c r="B48" s="84">
        <v>0.84098333110632728</v>
      </c>
      <c r="C48" s="17">
        <v>0.87516541634324563</v>
      </c>
      <c r="D48" s="69">
        <v>1.1012208835201749</v>
      </c>
      <c r="E48" s="84" t="s">
        <v>353</v>
      </c>
      <c r="F48" s="17" t="s">
        <v>353</v>
      </c>
      <c r="G48" s="69" t="s">
        <v>353</v>
      </c>
      <c r="H48" s="84">
        <v>1.0377190944353201</v>
      </c>
      <c r="I48" s="17">
        <v>1.0475542849203325</v>
      </c>
      <c r="J48" s="69">
        <v>1.0907129967229316</v>
      </c>
      <c r="K48" s="84">
        <v>0.63092574556206438</v>
      </c>
      <c r="L48" s="17">
        <v>1.2077540503554778</v>
      </c>
      <c r="M48" s="69">
        <v>0.97045116891730099</v>
      </c>
      <c r="N48" s="84">
        <v>1.6189945230612695</v>
      </c>
      <c r="O48" s="17">
        <v>1.7563155265201775</v>
      </c>
      <c r="P48" s="69">
        <v>1.4391355261758441</v>
      </c>
      <c r="Q48" s="84">
        <v>1.1571971891056851</v>
      </c>
      <c r="R48" s="17">
        <v>1.1557209361286118</v>
      </c>
      <c r="S48" s="69">
        <v>0.91497351333278687</v>
      </c>
      <c r="T48" s="84">
        <v>0.39670119770855355</v>
      </c>
      <c r="U48" s="17">
        <v>0.38006156268133207</v>
      </c>
      <c r="V48" s="69">
        <v>0.6698661661203944</v>
      </c>
      <c r="W48" s="84" t="s">
        <v>353</v>
      </c>
      <c r="X48" s="17" t="s">
        <v>353</v>
      </c>
      <c r="Y48" s="69" t="s">
        <v>353</v>
      </c>
      <c r="Z48" s="84">
        <v>0.78018805401592206</v>
      </c>
      <c r="AA48" s="17">
        <v>0.8388347643706886</v>
      </c>
      <c r="AB48" s="69">
        <v>0.86104870077188511</v>
      </c>
      <c r="AD48" s="73">
        <v>0.22605546717692926</v>
      </c>
      <c r="AE48" s="9" t="s">
        <v>353</v>
      </c>
      <c r="AF48" s="9">
        <v>4.3158711802599115E-2</v>
      </c>
      <c r="AG48" s="9">
        <v>-0.23730288143817679</v>
      </c>
      <c r="AH48" s="9">
        <v>-0.31718000034433347</v>
      </c>
      <c r="AI48" s="9">
        <v>-0.24074742279582495</v>
      </c>
      <c r="AJ48" s="9">
        <v>0.28980460343906234</v>
      </c>
      <c r="AK48" s="9" t="s">
        <v>353</v>
      </c>
      <c r="AL48" s="74">
        <v>2.221393640119651E-2</v>
      </c>
    </row>
    <row r="49" spans="1:38" ht="12" customHeight="1" x14ac:dyDescent="0.25">
      <c r="A49" s="112" t="s">
        <v>25</v>
      </c>
      <c r="B49" s="84">
        <v>2.4833135436560236</v>
      </c>
      <c r="C49" s="17">
        <v>2.2633433938263035</v>
      </c>
      <c r="D49" s="69">
        <v>2.1347843331563432</v>
      </c>
      <c r="E49" s="84">
        <v>1.267809223017071</v>
      </c>
      <c r="F49" s="17">
        <v>1.2200094370427448</v>
      </c>
      <c r="G49" s="69">
        <v>1.0224181794048453</v>
      </c>
      <c r="H49" s="84">
        <v>1.1172215062228552</v>
      </c>
      <c r="I49" s="17">
        <v>1.1212096101215565</v>
      </c>
      <c r="J49" s="69">
        <v>1.134919281143264</v>
      </c>
      <c r="K49" s="84">
        <v>3.2953993423691621</v>
      </c>
      <c r="L49" s="17">
        <v>3.0498666102990777</v>
      </c>
      <c r="M49" s="69">
        <v>2.651349114022814</v>
      </c>
      <c r="N49" s="84">
        <v>4.1834820800072361</v>
      </c>
      <c r="O49" s="17">
        <v>4.419037608670072</v>
      </c>
      <c r="P49" s="69">
        <v>3.9817643573442645</v>
      </c>
      <c r="Q49" s="84">
        <v>0.85676472067849518</v>
      </c>
      <c r="R49" s="17">
        <v>4.4398147639660248</v>
      </c>
      <c r="S49" s="69">
        <v>4.2562553097951596</v>
      </c>
      <c r="T49" s="84">
        <v>0.26434009015406862</v>
      </c>
      <c r="U49" s="17">
        <v>0.21350626483755791</v>
      </c>
      <c r="V49" s="69">
        <v>0.20898135738803056</v>
      </c>
      <c r="W49" s="84">
        <v>2.4085547611143303</v>
      </c>
      <c r="X49" s="17">
        <v>2.5132498000608829</v>
      </c>
      <c r="Y49" s="69">
        <v>2.7173580915594782</v>
      </c>
      <c r="Z49" s="84">
        <v>2.0881926728074984</v>
      </c>
      <c r="AA49" s="17">
        <v>2.0894396865032698</v>
      </c>
      <c r="AB49" s="69">
        <v>1.917575486478885</v>
      </c>
      <c r="AD49" s="73">
        <v>-0.12855906066996026</v>
      </c>
      <c r="AE49" s="9">
        <v>-0.19759125763789953</v>
      </c>
      <c r="AF49" s="9">
        <v>1.3709671021707504E-2</v>
      </c>
      <c r="AG49" s="9">
        <v>-0.39851749627626365</v>
      </c>
      <c r="AH49" s="9">
        <v>-0.43727325132580752</v>
      </c>
      <c r="AI49" s="9">
        <v>-0.18355945417086517</v>
      </c>
      <c r="AJ49" s="9">
        <v>-4.5249074495273545E-3</v>
      </c>
      <c r="AK49" s="9">
        <v>0.20410829149859522</v>
      </c>
      <c r="AL49" s="74">
        <v>-0.17186420002438485</v>
      </c>
    </row>
    <row r="50" spans="1:38" ht="12" customHeight="1" x14ac:dyDescent="0.25">
      <c r="A50" s="112" t="s">
        <v>58</v>
      </c>
      <c r="B50" s="84" t="s">
        <v>353</v>
      </c>
      <c r="C50" s="17" t="s">
        <v>353</v>
      </c>
      <c r="D50" s="69" t="s">
        <v>353</v>
      </c>
      <c r="E50" s="84" t="s">
        <v>353</v>
      </c>
      <c r="F50" s="17" t="s">
        <v>353</v>
      </c>
      <c r="G50" s="69" t="s">
        <v>353</v>
      </c>
      <c r="H50" s="84" t="s">
        <v>353</v>
      </c>
      <c r="I50" s="17" t="s">
        <v>353</v>
      </c>
      <c r="J50" s="69" t="s">
        <v>353</v>
      </c>
      <c r="K50" s="84">
        <v>0.97642296515435834</v>
      </c>
      <c r="L50" s="17">
        <v>0.99277417468339679</v>
      </c>
      <c r="M50" s="69">
        <v>0.88899713975627381</v>
      </c>
      <c r="N50" s="84">
        <v>4.6323457555748702</v>
      </c>
      <c r="O50" s="17">
        <v>5.1178391684840889</v>
      </c>
      <c r="P50" s="69">
        <v>5.1870547908336606</v>
      </c>
      <c r="Q50" s="84">
        <v>0.58731927841477027</v>
      </c>
      <c r="R50" s="17" t="s">
        <v>353</v>
      </c>
      <c r="S50" s="69" t="s">
        <v>353</v>
      </c>
      <c r="T50" s="84">
        <v>3.2875384725881949</v>
      </c>
      <c r="U50" s="17">
        <v>1.166938182041329E-5</v>
      </c>
      <c r="V50" s="69" t="s">
        <v>353</v>
      </c>
      <c r="W50" s="84" t="s">
        <v>353</v>
      </c>
      <c r="X50" s="17" t="s">
        <v>353</v>
      </c>
      <c r="Y50" s="69" t="s">
        <v>353</v>
      </c>
      <c r="Z50" s="84">
        <v>0.69095429980420964</v>
      </c>
      <c r="AA50" s="17">
        <v>0.64314870432492233</v>
      </c>
      <c r="AB50" s="69">
        <v>0.62845884365395177</v>
      </c>
      <c r="AD50" s="73" t="s">
        <v>353</v>
      </c>
      <c r="AE50" s="9" t="s">
        <v>353</v>
      </c>
      <c r="AF50" s="9" t="s">
        <v>353</v>
      </c>
      <c r="AG50" s="9">
        <v>-0.10377703492712298</v>
      </c>
      <c r="AH50" s="9">
        <v>6.9215622349571682E-2</v>
      </c>
      <c r="AI50" s="9" t="s">
        <v>353</v>
      </c>
      <c r="AJ50" s="9" t="s">
        <v>353</v>
      </c>
      <c r="AK50" s="9" t="s">
        <v>353</v>
      </c>
      <c r="AL50" s="74">
        <v>-1.4689860670970556E-2</v>
      </c>
    </row>
    <row r="51" spans="1:38" ht="12" customHeight="1" x14ac:dyDescent="0.25">
      <c r="A51" s="113" t="s">
        <v>59</v>
      </c>
      <c r="B51" s="85" t="s">
        <v>353</v>
      </c>
      <c r="C51" s="71" t="s">
        <v>353</v>
      </c>
      <c r="D51" s="72" t="s">
        <v>353</v>
      </c>
      <c r="E51" s="85">
        <v>1.0370552821477879</v>
      </c>
      <c r="F51" s="71">
        <v>1.0103319247996616</v>
      </c>
      <c r="G51" s="72">
        <v>1.0126386074693763</v>
      </c>
      <c r="H51" s="85" t="s">
        <v>353</v>
      </c>
      <c r="I51" s="71" t="s">
        <v>353</v>
      </c>
      <c r="J51" s="72" t="s">
        <v>353</v>
      </c>
      <c r="K51" s="85">
        <v>0.12135749770226167</v>
      </c>
      <c r="L51" s="71">
        <v>0.10820934072679718</v>
      </c>
      <c r="M51" s="72">
        <v>0.1026253649962129</v>
      </c>
      <c r="N51" s="85">
        <v>0.50019242908670558</v>
      </c>
      <c r="O51" s="71">
        <v>0.57060090836034272</v>
      </c>
      <c r="P51" s="72">
        <v>0.49807909888284041</v>
      </c>
      <c r="Q51" s="85">
        <v>0.33246675466139647</v>
      </c>
      <c r="R51" s="71">
        <v>0.37791666408420832</v>
      </c>
      <c r="S51" s="72">
        <v>0.93001610925658174</v>
      </c>
      <c r="T51" s="85">
        <v>0.21312116141892071</v>
      </c>
      <c r="U51" s="71">
        <v>0.20187363859109414</v>
      </c>
      <c r="V51" s="72">
        <v>0.20968091655539092</v>
      </c>
      <c r="W51" s="85">
        <v>0.2115146084584261</v>
      </c>
      <c r="X51" s="71">
        <v>0.16921042875995346</v>
      </c>
      <c r="Y51" s="72">
        <v>0.1470903926720499</v>
      </c>
      <c r="Z51" s="85">
        <v>0.2889921141985432</v>
      </c>
      <c r="AA51" s="71">
        <v>0.29365802878315944</v>
      </c>
      <c r="AB51" s="72">
        <v>0.30178348023418278</v>
      </c>
      <c r="AD51" s="77" t="s">
        <v>353</v>
      </c>
      <c r="AE51" s="35">
        <v>2.3066826697146769E-3</v>
      </c>
      <c r="AF51" s="35" t="s">
        <v>353</v>
      </c>
      <c r="AG51" s="35">
        <v>-5.5839757305842785E-3</v>
      </c>
      <c r="AH51" s="35">
        <v>-7.2521809477502308E-2</v>
      </c>
      <c r="AI51" s="35">
        <v>0.55209944517237342</v>
      </c>
      <c r="AJ51" s="35">
        <v>7.8072779642967827E-3</v>
      </c>
      <c r="AK51" s="35">
        <v>-2.2120036087903555E-2</v>
      </c>
      <c r="AL51" s="78">
        <v>8.1254514510233355E-3</v>
      </c>
    </row>
    <row r="52" spans="1:38" ht="12" customHeight="1" x14ac:dyDescent="0.25">
      <c r="AD52" s="21"/>
      <c r="AE52" s="21"/>
      <c r="AF52" s="21"/>
      <c r="AG52" s="21"/>
      <c r="AH52" s="21"/>
      <c r="AI52" s="21"/>
      <c r="AJ52" s="21"/>
      <c r="AK52" s="21"/>
      <c r="AL52" s="21"/>
    </row>
  </sheetData>
  <mergeCells count="25">
    <mergeCell ref="A4:A6"/>
    <mergeCell ref="AD4:AL4"/>
    <mergeCell ref="AD6:AL6"/>
    <mergeCell ref="AD30:AL30"/>
    <mergeCell ref="AD32:AL32"/>
    <mergeCell ref="B4:AB4"/>
    <mergeCell ref="B30:AB30"/>
    <mergeCell ref="Q31:S31"/>
    <mergeCell ref="Q5:S5"/>
    <mergeCell ref="N31:P31"/>
    <mergeCell ref="N5:P5"/>
    <mergeCell ref="K5:M5"/>
    <mergeCell ref="K31:M31"/>
    <mergeCell ref="H31:J31"/>
    <mergeCell ref="H5:J5"/>
    <mergeCell ref="E31:G31"/>
    <mergeCell ref="E5:G5"/>
    <mergeCell ref="B31:D31"/>
    <mergeCell ref="B5:D5"/>
    <mergeCell ref="Z31:AB31"/>
    <mergeCell ref="W31:Y31"/>
    <mergeCell ref="T31:V31"/>
    <mergeCell ref="Z5:AB5"/>
    <mergeCell ref="W5:Y5"/>
    <mergeCell ref="T5:V5"/>
  </mergeCells>
  <conditionalFormatting sqref="B4">
    <cfRule type="expression" dxfId="174" priority="39">
      <formula>(B1+1)&lt;=(9*rounds_bucket)</formula>
    </cfRule>
  </conditionalFormatting>
  <conditionalFormatting sqref="C32:D32">
    <cfRule type="expression" dxfId="173" priority="38">
      <formula>(C1+1)&lt;=(9*rounds_bucket)</formula>
    </cfRule>
  </conditionalFormatting>
  <conditionalFormatting sqref="B51:D51">
    <cfRule type="expression" dxfId="172" priority="37">
      <formula>(B1+1)&lt;=(9*rounds_bucket)</formula>
    </cfRule>
  </conditionalFormatting>
  <conditionalFormatting sqref="B1:AB1">
    <cfRule type="expression" dxfId="171" priority="36">
      <formula>(B1+1)&gt;(9*rounds_bucket)</formula>
    </cfRule>
  </conditionalFormatting>
  <conditionalFormatting sqref="B32">
    <cfRule type="expression" dxfId="170" priority="33">
      <formula>(B3+1)&lt;=(9*rounds_bucket)</formula>
    </cfRule>
  </conditionalFormatting>
  <conditionalFormatting sqref="F32:G32">
    <cfRule type="expression" dxfId="169" priority="32">
      <formula>(F1+1)&lt;=(9*rounds_bucket)</formula>
    </cfRule>
  </conditionalFormatting>
  <conditionalFormatting sqref="E51:G51">
    <cfRule type="expression" dxfId="168" priority="31">
      <formula>(E1+1)&lt;=(9*rounds_bucket)</formula>
    </cfRule>
  </conditionalFormatting>
  <conditionalFormatting sqref="E32">
    <cfRule type="expression" dxfId="167" priority="30">
      <formula>(E3+1)&lt;=(9*rounds_bucket)</formula>
    </cfRule>
  </conditionalFormatting>
  <conditionalFormatting sqref="I32:J32">
    <cfRule type="expression" dxfId="166" priority="29">
      <formula>(I1+1)&lt;=(9*rounds_bucket)</formula>
    </cfRule>
  </conditionalFormatting>
  <conditionalFormatting sqref="H51:J51">
    <cfRule type="expression" dxfId="165" priority="28">
      <formula>(H1+1)&lt;=(9*rounds_bucket)</formula>
    </cfRule>
  </conditionalFormatting>
  <conditionalFormatting sqref="H32">
    <cfRule type="expression" dxfId="164" priority="27">
      <formula>(H3+1)&lt;=(9*rounds_bucket)</formula>
    </cfRule>
  </conditionalFormatting>
  <conditionalFormatting sqref="L32:M32">
    <cfRule type="expression" dxfId="163" priority="26">
      <formula>(L1+1)&lt;=(9*rounds_bucket)</formula>
    </cfRule>
  </conditionalFormatting>
  <conditionalFormatting sqref="K51:M51">
    <cfRule type="expression" dxfId="162" priority="25">
      <formula>(K1+1)&lt;=(9*rounds_bucket)</formula>
    </cfRule>
  </conditionalFormatting>
  <conditionalFormatting sqref="K32">
    <cfRule type="expression" dxfId="161" priority="24">
      <formula>(K3+1)&lt;=(9*rounds_bucket)</formula>
    </cfRule>
  </conditionalFormatting>
  <conditionalFormatting sqref="O32:P32">
    <cfRule type="expression" dxfId="160" priority="23">
      <formula>(O1+1)&lt;=(9*rounds_bucket)</formula>
    </cfRule>
  </conditionalFormatting>
  <conditionalFormatting sqref="N51:P51">
    <cfRule type="expression" dxfId="159" priority="22">
      <formula>(N1+1)&lt;=(9*rounds_bucket)</formula>
    </cfRule>
  </conditionalFormatting>
  <conditionalFormatting sqref="N32">
    <cfRule type="expression" dxfId="158" priority="21">
      <formula>(N3+1)&lt;=(9*rounds_bucket)</formula>
    </cfRule>
  </conditionalFormatting>
  <conditionalFormatting sqref="R32:S32">
    <cfRule type="expression" dxfId="157" priority="20">
      <formula>(R1+1)&lt;=(9*rounds_bucket)</formula>
    </cfRule>
  </conditionalFormatting>
  <conditionalFormatting sqref="Q51:S51">
    <cfRule type="expression" dxfId="156" priority="19">
      <formula>(Q1+1)&lt;=(9*rounds_bucket)</formula>
    </cfRule>
  </conditionalFormatting>
  <conditionalFormatting sqref="Q32">
    <cfRule type="expression" dxfId="155" priority="18">
      <formula>(Q3+1)&lt;=(9*rounds_bucket)</formula>
    </cfRule>
  </conditionalFormatting>
  <conditionalFormatting sqref="U32:V32">
    <cfRule type="expression" dxfId="154" priority="17">
      <formula>(U1+1)&lt;=(9*rounds_bucket)</formula>
    </cfRule>
  </conditionalFormatting>
  <conditionalFormatting sqref="T51:V51">
    <cfRule type="expression" dxfId="153" priority="16">
      <formula>(T1+1)&lt;=(9*rounds_bucket)</formula>
    </cfRule>
  </conditionalFormatting>
  <conditionalFormatting sqref="T32">
    <cfRule type="expression" dxfId="152" priority="15">
      <formula>(T3+1)&lt;=(9*rounds_bucket)</formula>
    </cfRule>
  </conditionalFormatting>
  <conditionalFormatting sqref="X32:Y32">
    <cfRule type="expression" dxfId="151" priority="14">
      <formula>(X1+1)&lt;=(9*rounds_bucket)</formula>
    </cfRule>
  </conditionalFormatting>
  <conditionalFormatting sqref="W51:Y51">
    <cfRule type="expression" dxfId="150" priority="13">
      <formula>(W1+1)&lt;=(9*rounds_bucket)</formula>
    </cfRule>
  </conditionalFormatting>
  <conditionalFormatting sqref="W32">
    <cfRule type="expression" dxfId="149" priority="12">
      <formula>(W3+1)&lt;=(9*rounds_bucket)</formula>
    </cfRule>
  </conditionalFormatting>
  <conditionalFormatting sqref="AA32:AB32">
    <cfRule type="expression" dxfId="148" priority="11">
      <formula>(AA1+1)&lt;=(9*rounds_bucket)</formula>
    </cfRule>
  </conditionalFormatting>
  <conditionalFormatting sqref="Z51:AB51">
    <cfRule type="expression" dxfId="147" priority="10">
      <formula>(Z1+1)&lt;=(9*rounds_bucket)</formula>
    </cfRule>
  </conditionalFormatting>
  <conditionalFormatting sqref="Z32">
    <cfRule type="expression" dxfId="146" priority="9">
      <formula>(Z3+1)&lt;=(9*rounds_bucket)</formula>
    </cfRule>
  </conditionalFormatting>
  <pageMargins left="0.39370078740157483" right="0.39370078740157483" top="0.51181102362204722" bottom="0.39370078740157483" header="0.31496062992125984" footer="0.31496062992125984"/>
  <pageSetup paperSize="9" scale="37" pageOrder="overThenDown"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V148"/>
  <sheetViews>
    <sheetView showGridLines="0" zoomScale="70" zoomScaleNormal="70" workbookViewId="0">
      <pane xSplit="3" ySplit="7" topLeftCell="D8" activePane="bottomRight" state="frozen"/>
      <selection pane="topRight"/>
      <selection pane="bottomLeft"/>
      <selection pane="bottomRight"/>
    </sheetView>
  </sheetViews>
  <sheetFormatPr defaultColWidth="9.1796875" defaultRowHeight="11.5" x14ac:dyDescent="0.25"/>
  <cols>
    <col min="1" max="1" width="11" style="234" customWidth="1"/>
    <col min="2" max="2" width="36.81640625" style="234" bestFit="1" customWidth="1"/>
    <col min="3" max="3" width="12.7265625" style="264" bestFit="1" customWidth="1"/>
    <col min="4" max="4" width="10.453125" style="311" bestFit="1" customWidth="1"/>
    <col min="5" max="5" width="11.26953125" style="265" bestFit="1" customWidth="1"/>
    <col min="6" max="6" width="14.81640625" style="265" bestFit="1" customWidth="1"/>
    <col min="7" max="7" width="12.453125" style="265" bestFit="1" customWidth="1"/>
    <col min="8" max="8" width="13.7265625" style="265" bestFit="1" customWidth="1"/>
    <col min="9" max="9" width="12.54296875" style="265" bestFit="1" customWidth="1"/>
    <col min="10" max="10" width="13.81640625" style="265" bestFit="1" customWidth="1"/>
    <col min="11" max="11" width="11.26953125" style="265" bestFit="1" customWidth="1"/>
    <col min="12" max="12" width="8.7265625" style="265" bestFit="1" customWidth="1"/>
    <col min="13" max="13" width="12.1796875" style="265" bestFit="1" customWidth="1"/>
    <col min="14" max="14" width="12" style="234" customWidth="1"/>
    <col min="15" max="15" width="8.7265625" style="265" bestFit="1" customWidth="1"/>
    <col min="16" max="16" width="12.1796875" style="265" bestFit="1" customWidth="1"/>
    <col min="17" max="17" width="8.7265625" style="265" bestFit="1" customWidth="1"/>
    <col min="18" max="18" width="12.1796875" style="265" bestFit="1" customWidth="1"/>
    <col min="19" max="19" width="8.7265625" style="265" bestFit="1" customWidth="1"/>
    <col min="20" max="20" width="12.1796875" style="265" bestFit="1" customWidth="1"/>
    <col min="21" max="21" width="8.7265625" style="265" bestFit="1" customWidth="1"/>
    <col min="22" max="22" width="12.1796875" style="265" bestFit="1" customWidth="1"/>
    <col min="23" max="23" width="8.7265625" style="265" bestFit="1" customWidth="1"/>
    <col min="24" max="24" width="12.1796875" style="265" bestFit="1" customWidth="1"/>
    <col min="25" max="25" width="8.7265625" style="265" bestFit="1" customWidth="1"/>
    <col min="26" max="26" width="12.1796875" style="265" bestFit="1" customWidth="1"/>
    <col min="27" max="27" width="8.7265625" style="265" bestFit="1" customWidth="1"/>
    <col min="28" max="28" width="12.1796875" style="265" bestFit="1" customWidth="1"/>
    <col min="29" max="29" width="8.7265625" style="265" bestFit="1" customWidth="1"/>
    <col min="30" max="31" width="12.1796875" style="265" bestFit="1" customWidth="1"/>
    <col min="32" max="32" width="8.1796875" style="265" bestFit="1" customWidth="1"/>
    <col min="33" max="33" width="7.453125" style="265" bestFit="1" customWidth="1"/>
    <col min="34" max="34" width="7.26953125" style="265" customWidth="1"/>
    <col min="35" max="35" width="8.7265625" style="265" bestFit="1" customWidth="1"/>
    <col min="36" max="36" width="12.1796875" style="265" bestFit="1" customWidth="1"/>
    <col min="37" max="37" width="10.7265625" style="265" bestFit="1" customWidth="1"/>
    <col min="38" max="47" width="9.1796875" style="231"/>
    <col min="48" max="16384" width="9.1796875" style="234"/>
  </cols>
  <sheetData>
    <row r="1" spans="1:48" s="359" customFormat="1" x14ac:dyDescent="0.25">
      <c r="A1" s="433" t="s">
        <v>563</v>
      </c>
      <c r="B1" s="232"/>
      <c r="C1" s="264" t="s">
        <v>564</v>
      </c>
      <c r="D1" s="778"/>
      <c r="E1" s="779"/>
      <c r="F1" s="779"/>
      <c r="G1" s="779"/>
      <c r="H1" s="779"/>
      <c r="I1" s="779"/>
      <c r="J1" s="779"/>
      <c r="K1" s="779"/>
      <c r="L1" s="779"/>
      <c r="M1" s="779"/>
      <c r="O1" s="779"/>
      <c r="P1" s="779"/>
      <c r="Q1" s="779"/>
      <c r="R1" s="779"/>
      <c r="S1" s="779"/>
      <c r="T1" s="779"/>
      <c r="U1" s="779"/>
      <c r="V1" s="779"/>
      <c r="W1" s="779"/>
      <c r="X1" s="779"/>
      <c r="Y1" s="779"/>
      <c r="Z1" s="779"/>
      <c r="AA1" s="779"/>
      <c r="AB1" s="779"/>
      <c r="AC1" s="779"/>
      <c r="AD1" s="779"/>
      <c r="AE1" s="779"/>
      <c r="AF1" s="779"/>
      <c r="AG1" s="779"/>
      <c r="AH1" s="779"/>
      <c r="AI1" s="779"/>
      <c r="AJ1" s="779"/>
      <c r="AK1" s="779"/>
      <c r="AL1" s="774"/>
      <c r="AM1" s="774"/>
      <c r="AN1" s="774"/>
      <c r="AO1" s="774"/>
      <c r="AP1" s="774"/>
      <c r="AQ1" s="774"/>
      <c r="AR1" s="774"/>
      <c r="AS1" s="774"/>
      <c r="AT1" s="774"/>
      <c r="AU1" s="774"/>
    </row>
    <row r="2" spans="1:48" ht="12" x14ac:dyDescent="0.3">
      <c r="A2" s="434" t="s">
        <v>1831</v>
      </c>
      <c r="B2" s="267"/>
      <c r="C2" s="269"/>
      <c r="D2" s="271"/>
    </row>
    <row r="3" spans="1:48" ht="12" x14ac:dyDescent="0.3">
      <c r="A3" s="435" t="s">
        <v>565</v>
      </c>
      <c r="B3" s="267"/>
      <c r="C3" s="269"/>
      <c r="D3" s="271"/>
    </row>
    <row r="5" spans="1:48" s="288" customFormat="1" x14ac:dyDescent="0.25">
      <c r="A5" s="431" t="s">
        <v>728</v>
      </c>
      <c r="B5" s="432" t="s">
        <v>349</v>
      </c>
      <c r="C5" s="436" t="s">
        <v>568</v>
      </c>
      <c r="D5" s="437" t="s">
        <v>39</v>
      </c>
      <c r="E5" s="438" t="s">
        <v>71</v>
      </c>
      <c r="F5" s="439" t="s">
        <v>72</v>
      </c>
      <c r="G5" s="1035" t="s">
        <v>11</v>
      </c>
      <c r="H5" s="1036"/>
      <c r="I5" s="440" t="s">
        <v>12</v>
      </c>
      <c r="J5" s="441"/>
      <c r="K5" s="442" t="s">
        <v>14</v>
      </c>
      <c r="L5" s="443" t="s">
        <v>16</v>
      </c>
      <c r="M5" s="444"/>
      <c r="N5" s="234"/>
      <c r="O5" s="443" t="s">
        <v>17</v>
      </c>
      <c r="P5" s="444"/>
      <c r="Q5" s="443" t="s">
        <v>569</v>
      </c>
      <c r="R5" s="444"/>
      <c r="S5" s="443" t="s">
        <v>20</v>
      </c>
      <c r="T5" s="444"/>
      <c r="U5" s="443" t="s">
        <v>21</v>
      </c>
      <c r="V5" s="444"/>
      <c r="W5" s="443" t="s">
        <v>570</v>
      </c>
      <c r="X5" s="444"/>
      <c r="Y5" s="443" t="s">
        <v>571</v>
      </c>
      <c r="Z5" s="444"/>
      <c r="AA5" s="443" t="s">
        <v>572</v>
      </c>
      <c r="AB5" s="444"/>
      <c r="AC5" s="443" t="s">
        <v>573</v>
      </c>
      <c r="AD5" s="444"/>
      <c r="AE5" s="445" t="s">
        <v>574</v>
      </c>
      <c r="AF5" s="442" t="s">
        <v>65</v>
      </c>
      <c r="AG5" s="442" t="s">
        <v>25</v>
      </c>
      <c r="AH5" s="446" t="s">
        <v>575</v>
      </c>
      <c r="AI5" s="443" t="s">
        <v>1517</v>
      </c>
      <c r="AJ5" s="444"/>
      <c r="AK5" s="447" t="s">
        <v>1608</v>
      </c>
      <c r="AL5" s="287"/>
      <c r="AM5" s="287"/>
      <c r="AN5" s="287"/>
      <c r="AO5" s="287"/>
      <c r="AP5" s="287"/>
      <c r="AQ5" s="287"/>
      <c r="AR5" s="287"/>
      <c r="AS5" s="287"/>
      <c r="AT5" s="287"/>
      <c r="AU5" s="287"/>
    </row>
    <row r="6" spans="1:48" s="288" customFormat="1" x14ac:dyDescent="0.25">
      <c r="A6" s="448"/>
      <c r="B6" s="449"/>
      <c r="C6" s="450" t="s">
        <v>577</v>
      </c>
      <c r="D6" s="445" t="s">
        <v>355</v>
      </c>
      <c r="E6" s="446" t="s">
        <v>355</v>
      </c>
      <c r="F6" s="447" t="s">
        <v>355</v>
      </c>
      <c r="G6" s="451" t="s">
        <v>71</v>
      </c>
      <c r="H6" s="452" t="s">
        <v>578</v>
      </c>
      <c r="I6" s="451" t="s">
        <v>71</v>
      </c>
      <c r="J6" s="452" t="s">
        <v>578</v>
      </c>
      <c r="K6" s="446" t="s">
        <v>579</v>
      </c>
      <c r="L6" s="451" t="s">
        <v>71</v>
      </c>
      <c r="M6" s="452" t="s">
        <v>578</v>
      </c>
      <c r="N6" s="400" t="s">
        <v>348</v>
      </c>
      <c r="O6" s="451" t="s">
        <v>71</v>
      </c>
      <c r="P6" s="452" t="s">
        <v>578</v>
      </c>
      <c r="Q6" s="451" t="s">
        <v>71</v>
      </c>
      <c r="R6" s="452" t="s">
        <v>578</v>
      </c>
      <c r="S6" s="451" t="s">
        <v>71</v>
      </c>
      <c r="T6" s="452" t="s">
        <v>578</v>
      </c>
      <c r="U6" s="451" t="s">
        <v>71</v>
      </c>
      <c r="V6" s="452" t="s">
        <v>578</v>
      </c>
      <c r="W6" s="451" t="s">
        <v>71</v>
      </c>
      <c r="X6" s="452" t="s">
        <v>578</v>
      </c>
      <c r="Y6" s="451" t="s">
        <v>71</v>
      </c>
      <c r="Z6" s="452" t="s">
        <v>578</v>
      </c>
      <c r="AA6" s="451" t="s">
        <v>71</v>
      </c>
      <c r="AB6" s="452" t="s">
        <v>578</v>
      </c>
      <c r="AC6" s="451" t="s">
        <v>71</v>
      </c>
      <c r="AD6" s="452" t="s">
        <v>578</v>
      </c>
      <c r="AE6" s="453"/>
      <c r="AF6" s="454"/>
      <c r="AG6" s="454"/>
      <c r="AH6" s="453"/>
      <c r="AI6" s="451" t="s">
        <v>71</v>
      </c>
      <c r="AJ6" s="452" t="s">
        <v>578</v>
      </c>
      <c r="AK6" s="452" t="s">
        <v>41</v>
      </c>
      <c r="AL6" s="287"/>
      <c r="AM6" s="287"/>
      <c r="AN6" s="287"/>
      <c r="AO6" s="287"/>
      <c r="AP6" s="287"/>
      <c r="AQ6" s="287"/>
      <c r="AR6" s="287"/>
      <c r="AS6" s="287"/>
      <c r="AT6" s="287"/>
      <c r="AU6" s="287"/>
    </row>
    <row r="7" spans="1:48" ht="12" hidden="1" customHeight="1" x14ac:dyDescent="0.25">
      <c r="A7" s="299" t="s">
        <v>580</v>
      </c>
      <c r="B7" s="300" t="s">
        <v>349</v>
      </c>
      <c r="C7" s="58" t="s">
        <v>581</v>
      </c>
      <c r="D7" s="303" t="s">
        <v>1576</v>
      </c>
      <c r="E7" s="265" t="s">
        <v>1577</v>
      </c>
      <c r="F7" s="304" t="s">
        <v>1578</v>
      </c>
      <c r="G7" s="303" t="s">
        <v>1579</v>
      </c>
      <c r="H7" s="304" t="s">
        <v>1580</v>
      </c>
      <c r="I7" s="303" t="s">
        <v>1581</v>
      </c>
      <c r="J7" s="304" t="s">
        <v>1582</v>
      </c>
      <c r="K7" s="265" t="s">
        <v>1583</v>
      </c>
      <c r="L7" s="303" t="s">
        <v>1584</v>
      </c>
      <c r="M7" s="304" t="s">
        <v>1585</v>
      </c>
      <c r="N7" s="234" t="s">
        <v>2815</v>
      </c>
      <c r="O7" s="303" t="s">
        <v>1586</v>
      </c>
      <c r="P7" s="304" t="s">
        <v>1587</v>
      </c>
      <c r="Q7" s="303" t="s">
        <v>1588</v>
      </c>
      <c r="R7" s="304" t="s">
        <v>1589</v>
      </c>
      <c r="S7" s="303" t="s">
        <v>1590</v>
      </c>
      <c r="T7" s="304" t="s">
        <v>1591</v>
      </c>
      <c r="U7" s="303" t="s">
        <v>1592</v>
      </c>
      <c r="V7" s="304" t="s">
        <v>1593</v>
      </c>
      <c r="W7" s="303" t="s">
        <v>1594</v>
      </c>
      <c r="X7" s="304" t="s">
        <v>1595</v>
      </c>
      <c r="Y7" s="303" t="s">
        <v>1596</v>
      </c>
      <c r="Z7" s="304" t="s">
        <v>1597</v>
      </c>
      <c r="AA7" s="303" t="s">
        <v>1598</v>
      </c>
      <c r="AB7" s="304" t="s">
        <v>1599</v>
      </c>
      <c r="AC7" s="303" t="s">
        <v>1600</v>
      </c>
      <c r="AD7" s="304" t="s">
        <v>1601</v>
      </c>
      <c r="AE7" s="265" t="s">
        <v>1602</v>
      </c>
      <c r="AF7" s="305" t="s">
        <v>1603</v>
      </c>
      <c r="AG7" s="305" t="s">
        <v>1604</v>
      </c>
      <c r="AH7" s="265" t="s">
        <v>1605</v>
      </c>
      <c r="AI7" s="303" t="s">
        <v>1606</v>
      </c>
      <c r="AJ7" s="304" t="s">
        <v>1607</v>
      </c>
      <c r="AK7" s="304" t="s">
        <v>607</v>
      </c>
    </row>
    <row r="8" spans="1:48" ht="14.5" x14ac:dyDescent="0.35">
      <c r="A8" s="750">
        <v>1001</v>
      </c>
      <c r="B8" s="751" t="s">
        <v>114</v>
      </c>
      <c r="C8" s="752">
        <v>7590</v>
      </c>
      <c r="D8" s="850">
        <v>484.85453439000003</v>
      </c>
      <c r="E8" s="752">
        <v>382.10762227999999</v>
      </c>
      <c r="F8" s="754">
        <v>102.74691211</v>
      </c>
      <c r="G8" s="752">
        <v>1.3727187269000001</v>
      </c>
      <c r="H8" s="752">
        <v>6.27348925E-2</v>
      </c>
      <c r="I8" s="753">
        <v>2.7633160315</v>
      </c>
      <c r="J8" s="754">
        <v>0.26829876320000001</v>
      </c>
      <c r="K8" s="752">
        <v>5.8080278025999998</v>
      </c>
      <c r="L8" s="753">
        <v>0.99758929890000003</v>
      </c>
      <c r="M8" s="754">
        <v>0.14267105820000001</v>
      </c>
      <c r="N8" s="749">
        <v>1001</v>
      </c>
      <c r="O8" s="753">
        <v>3.0473911737999999</v>
      </c>
      <c r="P8" s="752">
        <v>0.65004473110000005</v>
      </c>
      <c r="Q8" s="753">
        <v>0.3389241194</v>
      </c>
      <c r="R8" s="754">
        <v>0.1014195487</v>
      </c>
      <c r="S8" s="752">
        <v>0.35760939139999998</v>
      </c>
      <c r="T8" s="752">
        <v>1.7427321499999999E-2</v>
      </c>
      <c r="U8" s="753">
        <v>0</v>
      </c>
      <c r="V8" s="754">
        <v>0</v>
      </c>
      <c r="W8" s="752">
        <v>5.9935159393999999</v>
      </c>
      <c r="X8" s="752">
        <v>0.40935484719999998</v>
      </c>
      <c r="Y8" s="753">
        <v>0</v>
      </c>
      <c r="Z8" s="754">
        <v>0</v>
      </c>
      <c r="AA8" s="752">
        <v>0.93945625430000002</v>
      </c>
      <c r="AB8" s="752">
        <v>1.0940426355999999</v>
      </c>
      <c r="AC8" s="753">
        <v>268.94762288999999</v>
      </c>
      <c r="AD8" s="754">
        <v>73.521383498000006</v>
      </c>
      <c r="AE8" s="752">
        <v>4.2085568499999997E-2</v>
      </c>
      <c r="AF8" s="765">
        <v>31.479781649</v>
      </c>
      <c r="AG8" s="752">
        <v>5.8567990133999999</v>
      </c>
      <c r="AH8" s="765">
        <v>79.189441508000002</v>
      </c>
      <c r="AI8" s="752">
        <v>1.0130880472999999</v>
      </c>
      <c r="AJ8" s="752">
        <v>0.4397896771</v>
      </c>
      <c r="AK8" s="765">
        <v>11</v>
      </c>
      <c r="AV8" s="231"/>
    </row>
    <row r="9" spans="1:48" ht="14.5" x14ac:dyDescent="0.35">
      <c r="A9" s="755">
        <v>1002</v>
      </c>
      <c r="B9" s="756" t="s">
        <v>116</v>
      </c>
      <c r="C9" s="757">
        <v>7562</v>
      </c>
      <c r="D9" s="758">
        <v>1173.5872692</v>
      </c>
      <c r="E9" s="757">
        <v>923.95051940999997</v>
      </c>
      <c r="F9" s="759">
        <v>249.63674982000001</v>
      </c>
      <c r="G9" s="757">
        <v>72.550911416999995</v>
      </c>
      <c r="H9" s="757">
        <v>2.4921049631000001</v>
      </c>
      <c r="I9" s="758">
        <v>65.695796289</v>
      </c>
      <c r="J9" s="759">
        <v>4.6221855680999999</v>
      </c>
      <c r="K9" s="757">
        <v>65.075719366000001</v>
      </c>
      <c r="L9" s="758">
        <v>23.772834009</v>
      </c>
      <c r="M9" s="759">
        <v>12.604469493</v>
      </c>
      <c r="N9" s="749">
        <v>1002</v>
      </c>
      <c r="O9" s="758">
        <v>376.92998071</v>
      </c>
      <c r="P9" s="757">
        <v>64.256073947000004</v>
      </c>
      <c r="Q9" s="758">
        <v>11.457392057</v>
      </c>
      <c r="R9" s="759">
        <v>3.0033526616000001</v>
      </c>
      <c r="S9" s="757">
        <v>17.471414909</v>
      </c>
      <c r="T9" s="757">
        <v>2.2219190595999998</v>
      </c>
      <c r="U9" s="758">
        <v>0</v>
      </c>
      <c r="V9" s="759">
        <v>0</v>
      </c>
      <c r="W9" s="757">
        <v>40.517692728</v>
      </c>
      <c r="X9" s="757">
        <v>8.2521456935999993</v>
      </c>
      <c r="Y9" s="758">
        <v>0</v>
      </c>
      <c r="Z9" s="759">
        <v>0</v>
      </c>
      <c r="AA9" s="757">
        <v>64.877945584000003</v>
      </c>
      <c r="AB9" s="757">
        <v>50.619983793000003</v>
      </c>
      <c r="AC9" s="758">
        <v>110.26211542</v>
      </c>
      <c r="AD9" s="759">
        <v>17.958334805</v>
      </c>
      <c r="AE9" s="757">
        <v>15.382471841999999</v>
      </c>
      <c r="AF9" s="766">
        <v>72.434189072999999</v>
      </c>
      <c r="AG9" s="757">
        <v>14.802844734000001</v>
      </c>
      <c r="AH9" s="766">
        <v>54.419323630999997</v>
      </c>
      <c r="AI9" s="757">
        <v>0.26205104309999999</v>
      </c>
      <c r="AJ9" s="757">
        <v>1.6440164346999999</v>
      </c>
      <c r="AK9" s="766">
        <v>20</v>
      </c>
      <c r="AV9" s="231"/>
    </row>
    <row r="10" spans="1:48" ht="14.5" x14ac:dyDescent="0.35">
      <c r="A10" s="755">
        <v>1003</v>
      </c>
      <c r="B10" s="756" t="s">
        <v>118</v>
      </c>
      <c r="C10" s="757">
        <v>36104</v>
      </c>
      <c r="D10" s="758">
        <v>466.65185117999999</v>
      </c>
      <c r="E10" s="757">
        <v>359.66262031999997</v>
      </c>
      <c r="F10" s="759">
        <v>106.98923086000001</v>
      </c>
      <c r="G10" s="757">
        <v>85.800439741000005</v>
      </c>
      <c r="H10" s="757">
        <v>2.7503807726999998</v>
      </c>
      <c r="I10" s="758">
        <v>39.044258157000002</v>
      </c>
      <c r="J10" s="759">
        <v>4.9254667031999997</v>
      </c>
      <c r="K10" s="757">
        <v>36.219741843000001</v>
      </c>
      <c r="L10" s="758">
        <v>25.581218522</v>
      </c>
      <c r="M10" s="759">
        <v>7.1552098774999999</v>
      </c>
      <c r="N10" s="749">
        <v>1003</v>
      </c>
      <c r="O10" s="758">
        <v>11.71737458</v>
      </c>
      <c r="P10" s="757">
        <v>1.8335632522</v>
      </c>
      <c r="Q10" s="758">
        <v>6.7861255006999999</v>
      </c>
      <c r="R10" s="759">
        <v>1.6771820211999999</v>
      </c>
      <c r="S10" s="757">
        <v>51.530414616000002</v>
      </c>
      <c r="T10" s="757">
        <v>3.0938008346000001</v>
      </c>
      <c r="U10" s="758">
        <v>2.7383572299999999E-2</v>
      </c>
      <c r="V10" s="759">
        <v>7.1399632000000001E-3</v>
      </c>
      <c r="W10" s="757">
        <v>29.820158507999999</v>
      </c>
      <c r="X10" s="757">
        <v>9.0753208217000001</v>
      </c>
      <c r="Y10" s="758">
        <v>3.5576568199999999E-2</v>
      </c>
      <c r="Z10" s="759">
        <v>4.3217504999999998E-3</v>
      </c>
      <c r="AA10" s="757">
        <v>17.100637119000002</v>
      </c>
      <c r="AB10" s="757">
        <v>19.764085641000001</v>
      </c>
      <c r="AC10" s="758">
        <v>25.092808021</v>
      </c>
      <c r="AD10" s="759">
        <v>5.2179887320000002</v>
      </c>
      <c r="AE10" s="757">
        <v>21.929742865000001</v>
      </c>
      <c r="AF10" s="766">
        <v>26.655585299999998</v>
      </c>
      <c r="AG10" s="757">
        <v>5.7972381408000002</v>
      </c>
      <c r="AH10" s="766">
        <v>27.162233880999999</v>
      </c>
      <c r="AI10" s="757">
        <v>0.48558288979999997</v>
      </c>
      <c r="AJ10" s="757">
        <v>0.36087098779999999</v>
      </c>
      <c r="AK10" s="766">
        <v>102</v>
      </c>
      <c r="AV10" s="231"/>
    </row>
    <row r="11" spans="1:48" ht="14.5" x14ac:dyDescent="0.35">
      <c r="A11" s="755">
        <v>1004</v>
      </c>
      <c r="B11" s="756" t="s">
        <v>119</v>
      </c>
      <c r="C11" s="757">
        <v>25574</v>
      </c>
      <c r="D11" s="758">
        <v>417.89584909000001</v>
      </c>
      <c r="E11" s="757">
        <v>287.12208864000002</v>
      </c>
      <c r="F11" s="759">
        <v>130.77376046000001</v>
      </c>
      <c r="G11" s="757">
        <v>61.627230541000003</v>
      </c>
      <c r="H11" s="757">
        <v>3.2430403422</v>
      </c>
      <c r="I11" s="758">
        <v>20.450378390000001</v>
      </c>
      <c r="J11" s="759">
        <v>7.3193796423000004</v>
      </c>
      <c r="K11" s="757">
        <v>70.372779291000001</v>
      </c>
      <c r="L11" s="758">
        <v>6.0648696475000001</v>
      </c>
      <c r="M11" s="759">
        <v>1.5071558625000001</v>
      </c>
      <c r="N11" s="749">
        <v>1004</v>
      </c>
      <c r="O11" s="758">
        <v>18.528708849000001</v>
      </c>
      <c r="P11" s="757">
        <v>4.0994343456999998</v>
      </c>
      <c r="Q11" s="758">
        <v>20.054553318</v>
      </c>
      <c r="R11" s="759">
        <v>1.6080939228</v>
      </c>
      <c r="S11" s="757">
        <v>53.367082152000002</v>
      </c>
      <c r="T11" s="757">
        <v>2.4609827831</v>
      </c>
      <c r="U11" s="758">
        <v>1.3000612E-3</v>
      </c>
      <c r="V11" s="759">
        <v>3.3897650000000001E-4</v>
      </c>
      <c r="W11" s="757">
        <v>6.6696182848000003</v>
      </c>
      <c r="X11" s="757">
        <v>1.8408143098</v>
      </c>
      <c r="Y11" s="758">
        <v>0</v>
      </c>
      <c r="Z11" s="759">
        <v>0</v>
      </c>
      <c r="AA11" s="757">
        <v>31.340764783000001</v>
      </c>
      <c r="AB11" s="757">
        <v>38.422167762999997</v>
      </c>
      <c r="AC11" s="758">
        <v>0.26166313549999998</v>
      </c>
      <c r="AD11" s="759">
        <v>6.0787716999999998E-2</v>
      </c>
      <c r="AE11" s="757">
        <v>0.50413971580000005</v>
      </c>
      <c r="AF11" s="766">
        <v>35.976972388</v>
      </c>
      <c r="AG11" s="757">
        <v>10.308423872000001</v>
      </c>
      <c r="AH11" s="766">
        <v>21.666687683999999</v>
      </c>
      <c r="AI11" s="757">
        <v>0.1239024319</v>
      </c>
      <c r="AJ11" s="757">
        <v>1.4578883900000001E-2</v>
      </c>
      <c r="AK11" s="766">
        <v>15</v>
      </c>
      <c r="AV11" s="231"/>
    </row>
    <row r="12" spans="1:48" ht="14.5" x14ac:dyDescent="0.35">
      <c r="A12" s="755">
        <v>1005</v>
      </c>
      <c r="B12" s="756" t="s">
        <v>121</v>
      </c>
      <c r="C12" s="757">
        <v>16983</v>
      </c>
      <c r="D12" s="758">
        <v>1785.3188367</v>
      </c>
      <c r="E12" s="757">
        <v>1472.6733744999999</v>
      </c>
      <c r="F12" s="759">
        <v>312.6454622</v>
      </c>
      <c r="G12" s="757">
        <v>134.42792108</v>
      </c>
      <c r="H12" s="757">
        <v>1.6957575788999999</v>
      </c>
      <c r="I12" s="758">
        <v>88.450012916999995</v>
      </c>
      <c r="J12" s="759">
        <v>7.1602362266000004</v>
      </c>
      <c r="K12" s="757">
        <v>64.912421346000002</v>
      </c>
      <c r="L12" s="758">
        <v>5.4475884207999998</v>
      </c>
      <c r="M12" s="759">
        <v>0.4221505083</v>
      </c>
      <c r="N12" s="749">
        <v>1005</v>
      </c>
      <c r="O12" s="758">
        <v>55.506507468999999</v>
      </c>
      <c r="P12" s="757">
        <v>4.5593196329000003</v>
      </c>
      <c r="Q12" s="758">
        <v>24.384933258</v>
      </c>
      <c r="R12" s="759">
        <v>5.3986124371999997</v>
      </c>
      <c r="S12" s="757">
        <v>6.8051878476000001</v>
      </c>
      <c r="T12" s="757">
        <v>0.30563514959999999</v>
      </c>
      <c r="U12" s="758">
        <v>0.18493439840000001</v>
      </c>
      <c r="V12" s="759">
        <v>4.8219594999999997E-2</v>
      </c>
      <c r="W12" s="757">
        <v>148.84807738000001</v>
      </c>
      <c r="X12" s="757">
        <v>25.026146319999999</v>
      </c>
      <c r="Y12" s="758">
        <v>0</v>
      </c>
      <c r="Z12" s="759">
        <v>0</v>
      </c>
      <c r="AA12" s="757">
        <v>42.777816197</v>
      </c>
      <c r="AB12" s="757">
        <v>27.030958417000001</v>
      </c>
      <c r="AC12" s="758">
        <v>658.08903347</v>
      </c>
      <c r="AD12" s="759">
        <v>108.72344827000001</v>
      </c>
      <c r="AE12" s="757">
        <v>171.01891846999999</v>
      </c>
      <c r="AF12" s="766">
        <v>80.801797019000006</v>
      </c>
      <c r="AG12" s="757">
        <v>28.131872751</v>
      </c>
      <c r="AH12" s="766">
        <v>92.930873872000006</v>
      </c>
      <c r="AI12" s="757">
        <v>1.0767047097</v>
      </c>
      <c r="AJ12" s="757">
        <v>1.1537520062</v>
      </c>
      <c r="AK12" s="766">
        <v>27</v>
      </c>
      <c r="AV12" s="231"/>
    </row>
    <row r="13" spans="1:48" ht="14.5" x14ac:dyDescent="0.35">
      <c r="A13" s="755">
        <v>1006</v>
      </c>
      <c r="B13" s="756" t="s">
        <v>123</v>
      </c>
      <c r="C13" s="757">
        <v>134924</v>
      </c>
      <c r="D13" s="758">
        <v>1369.8884816</v>
      </c>
      <c r="E13" s="757">
        <v>1050.4465680999999</v>
      </c>
      <c r="F13" s="759">
        <v>319.44191351000001</v>
      </c>
      <c r="G13" s="757">
        <v>115.24465969000001</v>
      </c>
      <c r="H13" s="757">
        <v>2.3291851338999998</v>
      </c>
      <c r="I13" s="758">
        <v>69.783765661999993</v>
      </c>
      <c r="J13" s="759">
        <v>6.0838398605000004</v>
      </c>
      <c r="K13" s="757">
        <v>39.973111822</v>
      </c>
      <c r="L13" s="758">
        <v>51.836415895000002</v>
      </c>
      <c r="M13" s="759">
        <v>3.5951233118000001</v>
      </c>
      <c r="N13" s="749">
        <v>1006</v>
      </c>
      <c r="O13" s="758">
        <v>12.663325101</v>
      </c>
      <c r="P13" s="757">
        <v>1.7440812596999999</v>
      </c>
      <c r="Q13" s="758">
        <v>2.2253099770999998</v>
      </c>
      <c r="R13" s="759">
        <v>2.4548694754999998</v>
      </c>
      <c r="S13" s="757">
        <v>17.506181491</v>
      </c>
      <c r="T13" s="757">
        <v>1.2092344986000001</v>
      </c>
      <c r="U13" s="758">
        <v>8.2068222999999996E-3</v>
      </c>
      <c r="V13" s="759">
        <v>1.6821257E-3</v>
      </c>
      <c r="W13" s="757">
        <v>363.45347934</v>
      </c>
      <c r="X13" s="757">
        <v>103.15742804999999</v>
      </c>
      <c r="Y13" s="758">
        <v>0</v>
      </c>
      <c r="Z13" s="759">
        <v>0</v>
      </c>
      <c r="AA13" s="757">
        <v>42.962833793999998</v>
      </c>
      <c r="AB13" s="757">
        <v>20.198730424000001</v>
      </c>
      <c r="AC13" s="758">
        <v>268.96382695</v>
      </c>
      <c r="AD13" s="759">
        <v>60.120247931000002</v>
      </c>
      <c r="AE13" s="757">
        <v>6.8761606405000002</v>
      </c>
      <c r="AF13" s="766">
        <v>79.401221144999994</v>
      </c>
      <c r="AG13" s="757">
        <v>30.472695481999999</v>
      </c>
      <c r="AH13" s="766">
        <v>66.024763495000002</v>
      </c>
      <c r="AI13" s="757">
        <v>0.3243312646</v>
      </c>
      <c r="AJ13" s="757">
        <v>1.2737709712</v>
      </c>
      <c r="AK13" s="766">
        <v>71</v>
      </c>
      <c r="AV13" s="231"/>
    </row>
    <row r="14" spans="1:48" ht="14.5" x14ac:dyDescent="0.35">
      <c r="A14" s="755">
        <v>1007</v>
      </c>
      <c r="B14" s="756" t="s">
        <v>471</v>
      </c>
      <c r="C14" s="757">
        <v>36581</v>
      </c>
      <c r="D14" s="758">
        <v>399.19560121000001</v>
      </c>
      <c r="E14" s="757">
        <v>302.16308347</v>
      </c>
      <c r="F14" s="759">
        <v>97.032517737000006</v>
      </c>
      <c r="G14" s="757">
        <v>118.64015302999999</v>
      </c>
      <c r="H14" s="757">
        <v>2.9882076304999998</v>
      </c>
      <c r="I14" s="758">
        <v>40.530500652999997</v>
      </c>
      <c r="J14" s="759">
        <v>4.8554582852000001</v>
      </c>
      <c r="K14" s="757">
        <v>34.290462927</v>
      </c>
      <c r="L14" s="758">
        <v>48.538599761999997</v>
      </c>
      <c r="M14" s="759">
        <v>12.677311176</v>
      </c>
      <c r="N14" s="749">
        <v>1007</v>
      </c>
      <c r="O14" s="758">
        <v>3.0831461089999999</v>
      </c>
      <c r="P14" s="757">
        <v>0.4449012155</v>
      </c>
      <c r="Q14" s="758">
        <v>5.6993268009999998</v>
      </c>
      <c r="R14" s="759">
        <v>1.6809368296</v>
      </c>
      <c r="S14" s="757">
        <v>7.8670902064000003</v>
      </c>
      <c r="T14" s="757">
        <v>0.46586098209999999</v>
      </c>
      <c r="U14" s="758">
        <v>0</v>
      </c>
      <c r="V14" s="759">
        <v>0</v>
      </c>
      <c r="W14" s="757">
        <v>5.3596962605999998</v>
      </c>
      <c r="X14" s="757">
        <v>1.3856748008999999</v>
      </c>
      <c r="Y14" s="758">
        <v>0</v>
      </c>
      <c r="Z14" s="759">
        <v>0</v>
      </c>
      <c r="AA14" s="757">
        <v>11.642113258</v>
      </c>
      <c r="AB14" s="757">
        <v>22.554436049</v>
      </c>
      <c r="AC14" s="758">
        <v>19.484011985999999</v>
      </c>
      <c r="AD14" s="759">
        <v>6.0522624680000003</v>
      </c>
      <c r="AE14" s="757">
        <v>0.2098624892</v>
      </c>
      <c r="AF14" s="766">
        <v>30.429927738</v>
      </c>
      <c r="AG14" s="757">
        <v>6.7491152255999998</v>
      </c>
      <c r="AH14" s="766">
        <v>12.045444391</v>
      </c>
      <c r="AI14" s="757">
        <v>0.16755463949999999</v>
      </c>
      <c r="AJ14" s="757">
        <v>1.3535462947000001</v>
      </c>
      <c r="AK14" s="766">
        <v>58</v>
      </c>
      <c r="AV14" s="231"/>
    </row>
    <row r="15" spans="1:48" ht="14.5" x14ac:dyDescent="0.35">
      <c r="A15" s="755">
        <v>1009</v>
      </c>
      <c r="B15" s="756" t="s">
        <v>127</v>
      </c>
      <c r="C15" s="757">
        <v>10220</v>
      </c>
      <c r="D15" s="758">
        <v>1238.3187620000001</v>
      </c>
      <c r="E15" s="757">
        <v>990.04646377999995</v>
      </c>
      <c r="F15" s="759">
        <v>248.27229826000001</v>
      </c>
      <c r="G15" s="757">
        <v>163.30829262</v>
      </c>
      <c r="H15" s="757">
        <v>2.2757237171</v>
      </c>
      <c r="I15" s="758">
        <v>73.678950271999994</v>
      </c>
      <c r="J15" s="759">
        <v>5.7818535716000001</v>
      </c>
      <c r="K15" s="757">
        <v>41.807753056999999</v>
      </c>
      <c r="L15" s="758">
        <v>65.208096316999999</v>
      </c>
      <c r="M15" s="759">
        <v>6.8757358035999996</v>
      </c>
      <c r="N15" s="749">
        <v>1009</v>
      </c>
      <c r="O15" s="758">
        <v>32.262322779999998</v>
      </c>
      <c r="P15" s="757">
        <v>4.7077268950000004</v>
      </c>
      <c r="Q15" s="758">
        <v>14.978450788</v>
      </c>
      <c r="R15" s="759">
        <v>4.0642543648</v>
      </c>
      <c r="S15" s="757">
        <v>13.239305595999999</v>
      </c>
      <c r="T15" s="757">
        <v>0.54542430679999998</v>
      </c>
      <c r="U15" s="758">
        <v>0</v>
      </c>
      <c r="V15" s="759">
        <v>0</v>
      </c>
      <c r="W15" s="757">
        <v>322.41939529000001</v>
      </c>
      <c r="X15" s="757">
        <v>68.296606972999996</v>
      </c>
      <c r="Y15" s="758">
        <v>0</v>
      </c>
      <c r="Z15" s="759">
        <v>0</v>
      </c>
      <c r="AA15" s="757">
        <v>32.861224651000001</v>
      </c>
      <c r="AB15" s="757">
        <v>21.062379693</v>
      </c>
      <c r="AC15" s="758">
        <v>170.46518465</v>
      </c>
      <c r="AD15" s="759">
        <v>34.105953866</v>
      </c>
      <c r="AE15" s="757">
        <v>2.88239271</v>
      </c>
      <c r="AF15" s="766">
        <v>75.318526633000005</v>
      </c>
      <c r="AG15" s="757">
        <v>20.195672218999999</v>
      </c>
      <c r="AH15" s="766">
        <v>58.892169189000001</v>
      </c>
      <c r="AI15" s="757">
        <v>1.1691707963</v>
      </c>
      <c r="AJ15" s="757">
        <v>1.916195281</v>
      </c>
      <c r="AK15" s="766">
        <v>30</v>
      </c>
      <c r="AV15" s="231"/>
    </row>
    <row r="16" spans="1:48" ht="14.5" x14ac:dyDescent="0.35">
      <c r="A16" s="755">
        <v>1010</v>
      </c>
      <c r="B16" s="756" t="s">
        <v>129</v>
      </c>
      <c r="C16" s="757">
        <v>22470</v>
      </c>
      <c r="D16" s="758">
        <v>412.52943207999999</v>
      </c>
      <c r="E16" s="757">
        <v>332.39965976000002</v>
      </c>
      <c r="F16" s="759">
        <v>80.129772321000004</v>
      </c>
      <c r="G16" s="757">
        <v>13.136529972</v>
      </c>
      <c r="H16" s="757">
        <v>0.73636456319999999</v>
      </c>
      <c r="I16" s="758">
        <v>122.74881471</v>
      </c>
      <c r="J16" s="759">
        <v>6.9723575129000004</v>
      </c>
      <c r="K16" s="757">
        <v>42.472152502999997</v>
      </c>
      <c r="L16" s="758">
        <v>6.1691993833999996</v>
      </c>
      <c r="M16" s="759">
        <v>0.46682400429999998</v>
      </c>
      <c r="N16" s="749">
        <v>1010</v>
      </c>
      <c r="O16" s="758">
        <v>9.0288952171000005</v>
      </c>
      <c r="P16" s="757">
        <v>1.3355640521000001</v>
      </c>
      <c r="Q16" s="758">
        <v>4.0522575401000003</v>
      </c>
      <c r="R16" s="759">
        <v>1.3506973062000001</v>
      </c>
      <c r="S16" s="757">
        <v>65.131810672</v>
      </c>
      <c r="T16" s="757">
        <v>2.6760851312999998</v>
      </c>
      <c r="U16" s="758">
        <v>0</v>
      </c>
      <c r="V16" s="759">
        <v>0</v>
      </c>
      <c r="W16" s="757">
        <v>1.6594241999999999E-3</v>
      </c>
      <c r="X16" s="757">
        <v>5.1264180000000004E-4</v>
      </c>
      <c r="Y16" s="758">
        <v>0</v>
      </c>
      <c r="Z16" s="759">
        <v>0</v>
      </c>
      <c r="AA16" s="757">
        <v>67.696395684999999</v>
      </c>
      <c r="AB16" s="757">
        <v>22.977298692000002</v>
      </c>
      <c r="AC16" s="758">
        <v>1.8686543000000001E-3</v>
      </c>
      <c r="AD16" s="759">
        <v>5.0640590000000001E-4</v>
      </c>
      <c r="AE16" s="757">
        <v>0.1033573827</v>
      </c>
      <c r="AF16" s="766">
        <v>26.502712661</v>
      </c>
      <c r="AG16" s="757">
        <v>3.0151541910000002</v>
      </c>
      <c r="AH16" s="766">
        <v>14.019270856</v>
      </c>
      <c r="AI16" s="757">
        <v>1.4229826362</v>
      </c>
      <c r="AJ16" s="757">
        <v>0.51016028309999994</v>
      </c>
      <c r="AK16" s="766">
        <v>15</v>
      </c>
      <c r="AV16" s="231"/>
    </row>
    <row r="17" spans="1:48" ht="14.5" x14ac:dyDescent="0.35">
      <c r="A17" s="755">
        <v>1011</v>
      </c>
      <c r="B17" s="756" t="s">
        <v>473</v>
      </c>
      <c r="C17" s="757">
        <v>311177</v>
      </c>
      <c r="D17" s="758">
        <v>546.27943524</v>
      </c>
      <c r="E17" s="757">
        <v>430.26458086000002</v>
      </c>
      <c r="F17" s="759">
        <v>116.01485438</v>
      </c>
      <c r="G17" s="757">
        <v>31.479736678999998</v>
      </c>
      <c r="H17" s="757">
        <v>1.0962164993000001</v>
      </c>
      <c r="I17" s="758">
        <v>83.190641737999997</v>
      </c>
      <c r="J17" s="759">
        <v>5.7468161118000003</v>
      </c>
      <c r="K17" s="757">
        <v>37.539258824999997</v>
      </c>
      <c r="L17" s="758">
        <v>35.341486471000003</v>
      </c>
      <c r="M17" s="759">
        <v>3.2663360482999999</v>
      </c>
      <c r="N17" s="749">
        <v>1011</v>
      </c>
      <c r="O17" s="758">
        <v>8.6855397310000004</v>
      </c>
      <c r="P17" s="757">
        <v>1.4744360943000001</v>
      </c>
      <c r="Q17" s="758">
        <v>15.835873554000001</v>
      </c>
      <c r="R17" s="759">
        <v>1.4443947872</v>
      </c>
      <c r="S17" s="757">
        <v>186.31655727</v>
      </c>
      <c r="T17" s="757">
        <v>7.9587236133000001</v>
      </c>
      <c r="U17" s="758">
        <v>0</v>
      </c>
      <c r="V17" s="759">
        <v>0</v>
      </c>
      <c r="W17" s="757">
        <v>0.90095984579999999</v>
      </c>
      <c r="X17" s="757">
        <v>0.2421595745</v>
      </c>
      <c r="Y17" s="758">
        <v>0</v>
      </c>
      <c r="Z17" s="759">
        <v>0</v>
      </c>
      <c r="AA17" s="757">
        <v>25.674823303</v>
      </c>
      <c r="AB17" s="757">
        <v>39.196529861999998</v>
      </c>
      <c r="AC17" s="758">
        <v>3.2659811800000001E-2</v>
      </c>
      <c r="AD17" s="759">
        <v>7.1756114999999999E-3</v>
      </c>
      <c r="AE17" s="757">
        <v>0.1456549754</v>
      </c>
      <c r="AF17" s="766">
        <v>26.963199713000002</v>
      </c>
      <c r="AG17" s="757">
        <v>8.2263113055999995</v>
      </c>
      <c r="AH17" s="766">
        <v>24.450017012</v>
      </c>
      <c r="AI17" s="757">
        <v>0.6100926351</v>
      </c>
      <c r="AJ17" s="757">
        <v>0.45383417120000002</v>
      </c>
      <c r="AK17" s="766">
        <v>85</v>
      </c>
      <c r="AV17" s="231"/>
    </row>
    <row r="18" spans="1:48" ht="14.5" x14ac:dyDescent="0.35">
      <c r="A18" s="755">
        <v>1012</v>
      </c>
      <c r="B18" s="756" t="s">
        <v>474</v>
      </c>
      <c r="C18" s="757">
        <v>531515</v>
      </c>
      <c r="D18" s="758">
        <v>426.59637303</v>
      </c>
      <c r="E18" s="757">
        <v>325.4672089</v>
      </c>
      <c r="F18" s="759">
        <v>101.12916414</v>
      </c>
      <c r="G18" s="757">
        <v>30.969104199</v>
      </c>
      <c r="H18" s="757">
        <v>1.9230672218</v>
      </c>
      <c r="I18" s="758">
        <v>19.547335607000001</v>
      </c>
      <c r="J18" s="759">
        <v>4.4845080746999999</v>
      </c>
      <c r="K18" s="757">
        <v>41.298732069000003</v>
      </c>
      <c r="L18" s="758">
        <v>0.49773180239999998</v>
      </c>
      <c r="M18" s="759">
        <v>0.12296402569999999</v>
      </c>
      <c r="N18" s="749">
        <v>1012</v>
      </c>
      <c r="O18" s="758">
        <v>1.5841381771</v>
      </c>
      <c r="P18" s="757">
        <v>0.15746416429999999</v>
      </c>
      <c r="Q18" s="758">
        <v>143.23403913999999</v>
      </c>
      <c r="R18" s="759">
        <v>6.2493623089000003</v>
      </c>
      <c r="S18" s="757">
        <v>3.5610454141000001</v>
      </c>
      <c r="T18" s="757">
        <v>0.39185304809999999</v>
      </c>
      <c r="U18" s="758">
        <v>0</v>
      </c>
      <c r="V18" s="759">
        <v>0</v>
      </c>
      <c r="W18" s="757">
        <v>6.0443143900000003E-2</v>
      </c>
      <c r="X18" s="757">
        <v>1.3149858400000001E-2</v>
      </c>
      <c r="Y18" s="758">
        <v>0</v>
      </c>
      <c r="Z18" s="759">
        <v>0</v>
      </c>
      <c r="AA18" s="757">
        <v>71.944057911000002</v>
      </c>
      <c r="AB18" s="757">
        <v>33.983175729000003</v>
      </c>
      <c r="AC18" s="758">
        <v>1.7430385000000001E-3</v>
      </c>
      <c r="AD18" s="759">
        <v>3.2745000000000002E-4</v>
      </c>
      <c r="AE18" s="757">
        <v>0.1947201908</v>
      </c>
      <c r="AF18" s="766">
        <v>26.427576455000001</v>
      </c>
      <c r="AG18" s="757">
        <v>5.602748472</v>
      </c>
      <c r="AH18" s="766">
        <v>33.412571708000002</v>
      </c>
      <c r="AI18" s="757">
        <v>0.52920722340000004</v>
      </c>
      <c r="AJ18" s="757">
        <v>0.40530659790000001</v>
      </c>
      <c r="AK18" s="766">
        <v>34</v>
      </c>
      <c r="AV18" s="231"/>
    </row>
    <row r="19" spans="1:48" ht="14.5" x14ac:dyDescent="0.35">
      <c r="A19" s="755">
        <v>1013</v>
      </c>
      <c r="B19" s="756" t="s">
        <v>133</v>
      </c>
      <c r="C19" s="757">
        <v>183444</v>
      </c>
      <c r="D19" s="758">
        <v>753.84241573999998</v>
      </c>
      <c r="E19" s="757">
        <v>619.80531672999996</v>
      </c>
      <c r="F19" s="759">
        <v>134.03709902</v>
      </c>
      <c r="G19" s="757">
        <v>61.282667836999998</v>
      </c>
      <c r="H19" s="757">
        <v>2.5135456136999998</v>
      </c>
      <c r="I19" s="758">
        <v>92.326871730999997</v>
      </c>
      <c r="J19" s="759">
        <v>5.5187318281</v>
      </c>
      <c r="K19" s="757">
        <v>46.404091031999997</v>
      </c>
      <c r="L19" s="758">
        <v>168.57484337</v>
      </c>
      <c r="M19" s="759">
        <v>22.574560092999999</v>
      </c>
      <c r="N19" s="749">
        <v>1013</v>
      </c>
      <c r="O19" s="758">
        <v>17.499818435000002</v>
      </c>
      <c r="P19" s="757">
        <v>3.3615097271000001</v>
      </c>
      <c r="Q19" s="758">
        <v>7.9681691942999997</v>
      </c>
      <c r="R19" s="759">
        <v>1.9015530966</v>
      </c>
      <c r="S19" s="757">
        <v>178.27844859000001</v>
      </c>
      <c r="T19" s="757">
        <v>7.6148189846000003</v>
      </c>
      <c r="U19" s="758">
        <v>1.19418631E-2</v>
      </c>
      <c r="V19" s="759">
        <v>2.7430275E-3</v>
      </c>
      <c r="W19" s="757">
        <v>11.071759347</v>
      </c>
      <c r="X19" s="757">
        <v>3.6301849843</v>
      </c>
      <c r="Y19" s="758">
        <v>2.4907240099999998E-2</v>
      </c>
      <c r="Z19" s="759">
        <v>4.4611115999999996E-3</v>
      </c>
      <c r="AA19" s="757">
        <v>24.645121897999999</v>
      </c>
      <c r="AB19" s="757">
        <v>25.038134209999999</v>
      </c>
      <c r="AC19" s="758">
        <v>8.5356953354999998</v>
      </c>
      <c r="AD19" s="759">
        <v>1.797784592</v>
      </c>
      <c r="AE19" s="757">
        <v>1.5601464229999999</v>
      </c>
      <c r="AF19" s="766">
        <v>29.651304439</v>
      </c>
      <c r="AG19" s="757">
        <v>8.4207682736000002</v>
      </c>
      <c r="AH19" s="766">
        <v>22.138476662999999</v>
      </c>
      <c r="AI19" s="757">
        <v>1.0082151112</v>
      </c>
      <c r="AJ19" s="757">
        <v>0.4811416919</v>
      </c>
      <c r="AK19" s="766">
        <v>109</v>
      </c>
      <c r="AV19" s="231"/>
    </row>
    <row r="20" spans="1:48" ht="14.5" x14ac:dyDescent="0.35">
      <c r="A20" s="755">
        <v>1014</v>
      </c>
      <c r="B20" s="756" t="s">
        <v>135</v>
      </c>
      <c r="C20" s="757">
        <v>4698</v>
      </c>
      <c r="D20" s="758">
        <v>954.91023804999998</v>
      </c>
      <c r="E20" s="757">
        <v>768.08489253000005</v>
      </c>
      <c r="F20" s="759">
        <v>186.82534552000001</v>
      </c>
      <c r="G20" s="757">
        <v>213.94790230000001</v>
      </c>
      <c r="H20" s="757">
        <v>3.260055785</v>
      </c>
      <c r="I20" s="758">
        <v>52.32356386</v>
      </c>
      <c r="J20" s="759">
        <v>5.3229051479000002</v>
      </c>
      <c r="K20" s="757">
        <v>58.767375342000001</v>
      </c>
      <c r="L20" s="758">
        <v>21.385957949000002</v>
      </c>
      <c r="M20" s="759">
        <v>11.096169137</v>
      </c>
      <c r="N20" s="749">
        <v>1014</v>
      </c>
      <c r="O20" s="758">
        <v>204.19878066000001</v>
      </c>
      <c r="P20" s="757">
        <v>28.791197932999999</v>
      </c>
      <c r="Q20" s="758">
        <v>33.034479470000001</v>
      </c>
      <c r="R20" s="759">
        <v>3.0885244244000001</v>
      </c>
      <c r="S20" s="757">
        <v>42.910163801000003</v>
      </c>
      <c r="T20" s="757">
        <v>3.369986854</v>
      </c>
      <c r="U20" s="758">
        <v>0</v>
      </c>
      <c r="V20" s="759">
        <v>0</v>
      </c>
      <c r="W20" s="757">
        <v>40.092093570000003</v>
      </c>
      <c r="X20" s="757">
        <v>6.7593514082999997</v>
      </c>
      <c r="Y20" s="758">
        <v>0</v>
      </c>
      <c r="Z20" s="759">
        <v>0</v>
      </c>
      <c r="AA20" s="757">
        <v>29.788481466</v>
      </c>
      <c r="AB20" s="757">
        <v>32.148730915999998</v>
      </c>
      <c r="AC20" s="758">
        <v>0</v>
      </c>
      <c r="AD20" s="759">
        <v>0</v>
      </c>
      <c r="AE20" s="757">
        <v>4.6478334402000003</v>
      </c>
      <c r="AF20" s="766">
        <v>55.650363568000003</v>
      </c>
      <c r="AG20" s="757">
        <v>12.478830159999999</v>
      </c>
      <c r="AH20" s="766">
        <v>90.204275746999997</v>
      </c>
      <c r="AI20" s="757">
        <v>0.6794310321</v>
      </c>
      <c r="AJ20" s="757">
        <v>0.96378408709999996</v>
      </c>
      <c r="AK20" s="766">
        <v>20</v>
      </c>
      <c r="AV20" s="231"/>
    </row>
    <row r="21" spans="1:48" ht="14.5" x14ac:dyDescent="0.35">
      <c r="A21" s="755">
        <v>1015</v>
      </c>
      <c r="B21" s="756" t="s">
        <v>137</v>
      </c>
      <c r="C21" s="757">
        <v>7727</v>
      </c>
      <c r="D21" s="758">
        <v>1652.4441674</v>
      </c>
      <c r="E21" s="757">
        <v>1374.0074431999999</v>
      </c>
      <c r="F21" s="759">
        <v>278.43672415999998</v>
      </c>
      <c r="G21" s="757">
        <v>35.251719238</v>
      </c>
      <c r="H21" s="757">
        <v>3.4250395650000001</v>
      </c>
      <c r="I21" s="758">
        <v>201.48130037000001</v>
      </c>
      <c r="J21" s="759">
        <v>15.941764153999999</v>
      </c>
      <c r="K21" s="757">
        <v>99.267127798999994</v>
      </c>
      <c r="L21" s="758">
        <v>7.6947632982999998</v>
      </c>
      <c r="M21" s="759">
        <v>0.52885864680000005</v>
      </c>
      <c r="N21" s="749">
        <v>1015</v>
      </c>
      <c r="O21" s="758">
        <v>1.8549256867999999</v>
      </c>
      <c r="P21" s="757">
        <v>0.3170201446</v>
      </c>
      <c r="Q21" s="758">
        <v>5.5015661688000002</v>
      </c>
      <c r="R21" s="759">
        <v>4.0747489172</v>
      </c>
      <c r="S21" s="757">
        <v>121.02549184999999</v>
      </c>
      <c r="T21" s="757">
        <v>2.1361531493000001</v>
      </c>
      <c r="U21" s="758">
        <v>0</v>
      </c>
      <c r="V21" s="759">
        <v>0</v>
      </c>
      <c r="W21" s="757">
        <v>0.18152550540000001</v>
      </c>
      <c r="X21" s="757">
        <v>2.1817541100000001E-2</v>
      </c>
      <c r="Y21" s="758">
        <v>0</v>
      </c>
      <c r="Z21" s="759">
        <v>0</v>
      </c>
      <c r="AA21" s="757">
        <v>829.19010060000005</v>
      </c>
      <c r="AB21" s="757">
        <v>71.688908550999997</v>
      </c>
      <c r="AC21" s="758">
        <v>2.3580822599999999E-2</v>
      </c>
      <c r="AD21" s="759">
        <v>5.2688728000000002E-3</v>
      </c>
      <c r="AE21" s="757">
        <v>5.2826998600000001E-2</v>
      </c>
      <c r="AF21" s="766">
        <v>40.286408872000003</v>
      </c>
      <c r="AG21" s="757">
        <v>28.648044209999998</v>
      </c>
      <c r="AH21" s="766">
        <v>180.79310065000001</v>
      </c>
      <c r="AI21" s="757">
        <v>2.4234744863</v>
      </c>
      <c r="AJ21" s="757">
        <v>0.62863130150000002</v>
      </c>
      <c r="AK21" s="766">
        <v>28</v>
      </c>
      <c r="AV21" s="231"/>
    </row>
    <row r="22" spans="1:48" ht="14.5" x14ac:dyDescent="0.35">
      <c r="A22" s="755">
        <v>1016</v>
      </c>
      <c r="B22" s="756" t="s">
        <v>475</v>
      </c>
      <c r="C22" s="757">
        <v>16363</v>
      </c>
      <c r="D22" s="758">
        <v>2199.6987227999998</v>
      </c>
      <c r="E22" s="757">
        <v>1844.13535</v>
      </c>
      <c r="F22" s="759">
        <v>355.56337278000001</v>
      </c>
      <c r="G22" s="757">
        <v>19.113757853999999</v>
      </c>
      <c r="H22" s="757">
        <v>5.8605426601000001</v>
      </c>
      <c r="I22" s="758">
        <v>341.05801409999998</v>
      </c>
      <c r="J22" s="759">
        <v>24.308072742</v>
      </c>
      <c r="K22" s="757">
        <v>113.89975234000001</v>
      </c>
      <c r="L22" s="758">
        <v>6.3400831481999997</v>
      </c>
      <c r="M22" s="759">
        <v>0.72786742159999995</v>
      </c>
      <c r="N22" s="749">
        <v>1016</v>
      </c>
      <c r="O22" s="758">
        <v>1.8091517076000001</v>
      </c>
      <c r="P22" s="757">
        <v>0.6206671453</v>
      </c>
      <c r="Q22" s="758">
        <v>6.3863572661000001</v>
      </c>
      <c r="R22" s="759">
        <v>9.6744146949999994</v>
      </c>
      <c r="S22" s="757">
        <v>230.71743663000001</v>
      </c>
      <c r="T22" s="757">
        <v>3.1474135841000002</v>
      </c>
      <c r="U22" s="758">
        <v>0</v>
      </c>
      <c r="V22" s="759">
        <v>0</v>
      </c>
      <c r="W22" s="757">
        <v>0.39123941089999997</v>
      </c>
      <c r="X22" s="757">
        <v>5.03499455E-2</v>
      </c>
      <c r="Y22" s="758">
        <v>0</v>
      </c>
      <c r="Z22" s="759">
        <v>0</v>
      </c>
      <c r="AA22" s="757">
        <v>1183.5793980000001</v>
      </c>
      <c r="AB22" s="757">
        <v>106.03920223999999</v>
      </c>
      <c r="AC22" s="758">
        <v>0.17745035949999999</v>
      </c>
      <c r="AD22" s="759">
        <v>3.2509612200000003E-2</v>
      </c>
      <c r="AE22" s="757">
        <v>6.9227546099999995E-2</v>
      </c>
      <c r="AF22" s="766">
        <v>58.596936436999997</v>
      </c>
      <c r="AG22" s="757">
        <v>20.842542022</v>
      </c>
      <c r="AH22" s="766">
        <v>65.380052907999996</v>
      </c>
      <c r="AI22" s="757">
        <v>0.29547436469999999</v>
      </c>
      <c r="AJ22" s="757">
        <v>0.58080866490000005</v>
      </c>
      <c r="AK22" s="766">
        <v>39</v>
      </c>
      <c r="AV22" s="231"/>
    </row>
    <row r="23" spans="1:48" ht="14.5" x14ac:dyDescent="0.35">
      <c r="A23" s="755">
        <v>1017</v>
      </c>
      <c r="B23" s="756" t="s">
        <v>140</v>
      </c>
      <c r="C23" s="757">
        <v>1712</v>
      </c>
      <c r="D23" s="758">
        <v>7194.4448958000003</v>
      </c>
      <c r="E23" s="757">
        <v>6298.7870638000004</v>
      </c>
      <c r="F23" s="759">
        <v>895.65783203000001</v>
      </c>
      <c r="G23" s="757">
        <v>463.61593578999998</v>
      </c>
      <c r="H23" s="757">
        <v>22.769586156999999</v>
      </c>
      <c r="I23" s="758">
        <v>86.755497351000002</v>
      </c>
      <c r="J23" s="759">
        <v>16.965164927</v>
      </c>
      <c r="K23" s="757">
        <v>126.72828444</v>
      </c>
      <c r="L23" s="758">
        <v>16.567147865999999</v>
      </c>
      <c r="M23" s="759">
        <v>3.9804264463000001</v>
      </c>
      <c r="N23" s="749">
        <v>1017</v>
      </c>
      <c r="O23" s="758">
        <v>1.9542042407</v>
      </c>
      <c r="P23" s="757">
        <v>0.40257726989999998</v>
      </c>
      <c r="Q23" s="758">
        <v>18.280323243000002</v>
      </c>
      <c r="R23" s="759">
        <v>12.805426062</v>
      </c>
      <c r="S23" s="757">
        <v>5227.4426542000001</v>
      </c>
      <c r="T23" s="757">
        <v>287.06473455999998</v>
      </c>
      <c r="U23" s="758">
        <v>0</v>
      </c>
      <c r="V23" s="759">
        <v>0</v>
      </c>
      <c r="W23" s="757">
        <v>0</v>
      </c>
      <c r="X23" s="757">
        <v>0</v>
      </c>
      <c r="Y23" s="758">
        <v>0</v>
      </c>
      <c r="Z23" s="759">
        <v>0</v>
      </c>
      <c r="AA23" s="757">
        <v>322.63007338</v>
      </c>
      <c r="AB23" s="757">
        <v>142.28412705</v>
      </c>
      <c r="AC23" s="758">
        <v>0.17957306949999999</v>
      </c>
      <c r="AD23" s="759">
        <v>3.7497612700000002E-2</v>
      </c>
      <c r="AE23" s="757">
        <v>16.500258265999999</v>
      </c>
      <c r="AF23" s="766">
        <v>165.76741473999999</v>
      </c>
      <c r="AG23" s="757">
        <v>56.863856527000003</v>
      </c>
      <c r="AH23" s="766">
        <v>202.77662573000001</v>
      </c>
      <c r="AI23" s="757">
        <v>0.85901889249999996</v>
      </c>
      <c r="AJ23" s="757">
        <v>1.2144880438000001</v>
      </c>
      <c r="AK23" s="766">
        <v>20</v>
      </c>
      <c r="AV23" s="231"/>
    </row>
    <row r="24" spans="1:48" ht="14.5" x14ac:dyDescent="0.35">
      <c r="A24" s="755">
        <v>1018</v>
      </c>
      <c r="B24" s="756" t="s">
        <v>142</v>
      </c>
      <c r="C24" s="757">
        <v>48495</v>
      </c>
      <c r="D24" s="758">
        <v>411.43510488999999</v>
      </c>
      <c r="E24" s="757">
        <v>307.35952162000001</v>
      </c>
      <c r="F24" s="759">
        <v>104.07558327</v>
      </c>
      <c r="G24" s="757">
        <v>12.59990161</v>
      </c>
      <c r="H24" s="757">
        <v>1.8771517698</v>
      </c>
      <c r="I24" s="758">
        <v>7.8386094243000004</v>
      </c>
      <c r="J24" s="759">
        <v>1.6140379717</v>
      </c>
      <c r="K24" s="757">
        <v>21.069479775000001</v>
      </c>
      <c r="L24" s="758">
        <v>3.3417762697</v>
      </c>
      <c r="M24" s="759">
        <v>0.92523885559999997</v>
      </c>
      <c r="N24" s="749">
        <v>1018</v>
      </c>
      <c r="O24" s="758">
        <v>4.0733772889999997</v>
      </c>
      <c r="P24" s="757">
        <v>0.88860346170000004</v>
      </c>
      <c r="Q24" s="758">
        <v>112.08579485</v>
      </c>
      <c r="R24" s="759">
        <v>25.733223758000001</v>
      </c>
      <c r="S24" s="757">
        <v>118.30319114</v>
      </c>
      <c r="T24" s="757">
        <v>19.088591804</v>
      </c>
      <c r="U24" s="758">
        <v>1.9114837000000001E-3</v>
      </c>
      <c r="V24" s="759">
        <v>4.4417779999999997E-4</v>
      </c>
      <c r="W24" s="757">
        <v>0.47964880799999998</v>
      </c>
      <c r="X24" s="757">
        <v>8.0030092299999994E-2</v>
      </c>
      <c r="Y24" s="758">
        <v>0</v>
      </c>
      <c r="Z24" s="759">
        <v>0</v>
      </c>
      <c r="AA24" s="757">
        <v>5.0520904404999998</v>
      </c>
      <c r="AB24" s="757">
        <v>11.269672364</v>
      </c>
      <c r="AC24" s="758">
        <v>1.27290457E-2</v>
      </c>
      <c r="AD24" s="759">
        <v>8.3133062000000004E-3</v>
      </c>
      <c r="AE24" s="757">
        <v>7.8590796700000007E-2</v>
      </c>
      <c r="AF24" s="766">
        <v>18.417376628</v>
      </c>
      <c r="AG24" s="757">
        <v>28.127056146000001</v>
      </c>
      <c r="AH24" s="766">
        <v>18.066964711000001</v>
      </c>
      <c r="AI24" s="757">
        <v>6.76867414E-2</v>
      </c>
      <c r="AJ24" s="757">
        <v>0.33361216669999999</v>
      </c>
      <c r="AK24" s="766">
        <v>72</v>
      </c>
      <c r="AV24" s="231"/>
    </row>
    <row r="25" spans="1:48" ht="14.5" x14ac:dyDescent="0.35">
      <c r="A25" s="755">
        <v>1019</v>
      </c>
      <c r="B25" s="756" t="s">
        <v>477</v>
      </c>
      <c r="C25" s="757">
        <v>9502</v>
      </c>
      <c r="D25" s="758">
        <v>2733.7298762999999</v>
      </c>
      <c r="E25" s="757">
        <v>2286.4059397999999</v>
      </c>
      <c r="F25" s="759">
        <v>447.32393651000001</v>
      </c>
      <c r="G25" s="757">
        <v>459.62396050000001</v>
      </c>
      <c r="H25" s="757">
        <v>4.9806072154000001</v>
      </c>
      <c r="I25" s="758">
        <v>430.89399476</v>
      </c>
      <c r="J25" s="759">
        <v>33.929637358000001</v>
      </c>
      <c r="K25" s="757">
        <v>163.75241020000001</v>
      </c>
      <c r="L25" s="758">
        <v>0.1493071728</v>
      </c>
      <c r="M25" s="759">
        <v>0.33229922410000001</v>
      </c>
      <c r="N25" s="749">
        <v>1019</v>
      </c>
      <c r="O25" s="758">
        <v>0.38922179709999999</v>
      </c>
      <c r="P25" s="757">
        <v>8.9848119599999998E-2</v>
      </c>
      <c r="Q25" s="758">
        <v>132.57393804</v>
      </c>
      <c r="R25" s="759">
        <v>35.135628863000001</v>
      </c>
      <c r="S25" s="757">
        <v>29.354547315000001</v>
      </c>
      <c r="T25" s="757">
        <v>7.4585231472000002</v>
      </c>
      <c r="U25" s="758">
        <v>375.49418515000002</v>
      </c>
      <c r="V25" s="759">
        <v>66.781558914000001</v>
      </c>
      <c r="W25" s="757">
        <v>0</v>
      </c>
      <c r="X25" s="757">
        <v>0</v>
      </c>
      <c r="Y25" s="758">
        <v>0</v>
      </c>
      <c r="Z25" s="759">
        <v>0</v>
      </c>
      <c r="AA25" s="757">
        <v>603.88433265000003</v>
      </c>
      <c r="AB25" s="757">
        <v>95.423461493999994</v>
      </c>
      <c r="AC25" s="758">
        <v>11.403107863000001</v>
      </c>
      <c r="AD25" s="759">
        <v>10.069374464999999</v>
      </c>
      <c r="AE25" s="757">
        <v>-1.7571954759999999</v>
      </c>
      <c r="AF25" s="766">
        <v>160.84587053999999</v>
      </c>
      <c r="AG25" s="757">
        <v>34.504580717000003</v>
      </c>
      <c r="AH25" s="766">
        <v>77.951858979999997</v>
      </c>
      <c r="AI25" s="757">
        <v>0.10401390169999999</v>
      </c>
      <c r="AJ25" s="757">
        <v>0.36080340350000001</v>
      </c>
      <c r="AK25" s="766">
        <v>13</v>
      </c>
      <c r="AV25" s="231"/>
    </row>
    <row r="26" spans="1:48" ht="14.5" x14ac:dyDescent="0.35">
      <c r="A26" s="755">
        <v>1020</v>
      </c>
      <c r="B26" s="756" t="s">
        <v>479</v>
      </c>
      <c r="C26" s="757">
        <v>42306</v>
      </c>
      <c r="D26" s="758">
        <v>719.64373873</v>
      </c>
      <c r="E26" s="757">
        <v>538.87898812000003</v>
      </c>
      <c r="F26" s="759">
        <v>180.76475060999999</v>
      </c>
      <c r="G26" s="757">
        <v>76.648645262000002</v>
      </c>
      <c r="H26" s="757">
        <v>4.8223658836999999</v>
      </c>
      <c r="I26" s="758">
        <v>25.465286291999998</v>
      </c>
      <c r="J26" s="759">
        <v>7.7570953869999997</v>
      </c>
      <c r="K26" s="757">
        <v>67.741394983000006</v>
      </c>
      <c r="L26" s="758">
        <v>1.205680195</v>
      </c>
      <c r="M26" s="759">
        <v>0.4186459219</v>
      </c>
      <c r="N26" s="749">
        <v>1020</v>
      </c>
      <c r="O26" s="758">
        <v>13.741045566</v>
      </c>
      <c r="P26" s="757">
        <v>2.3055206509000001</v>
      </c>
      <c r="Q26" s="758">
        <v>254.08159015999999</v>
      </c>
      <c r="R26" s="759">
        <v>9.4915213988999998</v>
      </c>
      <c r="S26" s="757">
        <v>8.6981771414000004</v>
      </c>
      <c r="T26" s="757">
        <v>0.83489658339999995</v>
      </c>
      <c r="U26" s="758">
        <v>0</v>
      </c>
      <c r="V26" s="759">
        <v>0</v>
      </c>
      <c r="W26" s="757">
        <v>6.49653122E-2</v>
      </c>
      <c r="X26" s="757">
        <v>1.07134263E-2</v>
      </c>
      <c r="Y26" s="758">
        <v>0</v>
      </c>
      <c r="Z26" s="759">
        <v>0</v>
      </c>
      <c r="AA26" s="757">
        <v>76.240807700000005</v>
      </c>
      <c r="AB26" s="757">
        <v>57.920223174999997</v>
      </c>
      <c r="AC26" s="758">
        <v>2.91733965E-2</v>
      </c>
      <c r="AD26" s="759">
        <v>6.8344874000000003E-3</v>
      </c>
      <c r="AE26" s="757">
        <v>0.48826721620000002</v>
      </c>
      <c r="AF26" s="766">
        <v>40.922006500000002</v>
      </c>
      <c r="AG26" s="757">
        <v>11.559069239999999</v>
      </c>
      <c r="AH26" s="766">
        <v>58.129395666000001</v>
      </c>
      <c r="AI26" s="757">
        <v>0.38892358529999999</v>
      </c>
      <c r="AJ26" s="757">
        <v>0.67149360719999995</v>
      </c>
      <c r="AK26" s="766">
        <v>31</v>
      </c>
      <c r="AV26" s="231"/>
    </row>
    <row r="27" spans="1:48" ht="14.5" x14ac:dyDescent="0.35">
      <c r="A27" s="755">
        <v>2001</v>
      </c>
      <c r="B27" s="756" t="s">
        <v>144</v>
      </c>
      <c r="C27" s="757">
        <v>74783</v>
      </c>
      <c r="D27" s="758">
        <v>636.84368969000002</v>
      </c>
      <c r="E27" s="757">
        <v>491.82568376</v>
      </c>
      <c r="F27" s="759">
        <v>145.01800592999999</v>
      </c>
      <c r="G27" s="757">
        <v>140.72672104</v>
      </c>
      <c r="H27" s="757">
        <v>5.3000167352999998</v>
      </c>
      <c r="I27" s="758">
        <v>41.842914931000003</v>
      </c>
      <c r="J27" s="759">
        <v>6.3161431807000001</v>
      </c>
      <c r="K27" s="757">
        <v>58.552453276000001</v>
      </c>
      <c r="L27" s="758">
        <v>69.028691139000003</v>
      </c>
      <c r="M27" s="759">
        <v>16.212515304</v>
      </c>
      <c r="N27" s="749">
        <v>2001</v>
      </c>
      <c r="O27" s="758">
        <v>18.170459509000001</v>
      </c>
      <c r="P27" s="757">
        <v>2.8476072551999998</v>
      </c>
      <c r="Q27" s="758">
        <v>9.0954802945999997</v>
      </c>
      <c r="R27" s="759">
        <v>3.3205717964999999</v>
      </c>
      <c r="S27" s="757">
        <v>118.851844</v>
      </c>
      <c r="T27" s="757">
        <v>7.8595692108000001</v>
      </c>
      <c r="U27" s="758">
        <v>0</v>
      </c>
      <c r="V27" s="759">
        <v>0</v>
      </c>
      <c r="W27" s="757">
        <v>0.48131919629999997</v>
      </c>
      <c r="X27" s="757">
        <v>0.12854210529999999</v>
      </c>
      <c r="Y27" s="758">
        <v>0</v>
      </c>
      <c r="Z27" s="759">
        <v>0</v>
      </c>
      <c r="AA27" s="757">
        <v>30.350607948</v>
      </c>
      <c r="AB27" s="757">
        <v>34.653629657000003</v>
      </c>
      <c r="AC27" s="758">
        <v>0.42511935290000002</v>
      </c>
      <c r="AD27" s="759">
        <v>0.10468575030000001</v>
      </c>
      <c r="AE27" s="757">
        <v>0.36209495139999998</v>
      </c>
      <c r="AF27" s="766">
        <v>44.055656644000003</v>
      </c>
      <c r="AG27" s="757">
        <v>5.9542478952</v>
      </c>
      <c r="AH27" s="766">
        <v>21.030844953999999</v>
      </c>
      <c r="AI27" s="757">
        <v>0.81715379889999995</v>
      </c>
      <c r="AJ27" s="757">
        <v>0.35479975889999998</v>
      </c>
      <c r="AK27" s="766">
        <v>51</v>
      </c>
      <c r="AV27" s="231"/>
    </row>
    <row r="28" spans="1:48" ht="14.5" x14ac:dyDescent="0.35">
      <c r="A28" s="755">
        <v>2002</v>
      </c>
      <c r="B28" s="756" t="s">
        <v>146</v>
      </c>
      <c r="C28" s="757">
        <v>297780</v>
      </c>
      <c r="D28" s="758">
        <v>458.00626978000003</v>
      </c>
      <c r="E28" s="757">
        <v>366.21119349000003</v>
      </c>
      <c r="F28" s="759">
        <v>91.795076292000005</v>
      </c>
      <c r="G28" s="757">
        <v>109.55334750999999</v>
      </c>
      <c r="H28" s="757">
        <v>2.5518856334</v>
      </c>
      <c r="I28" s="758">
        <v>44.031385903999997</v>
      </c>
      <c r="J28" s="759">
        <v>4.1374395100000001</v>
      </c>
      <c r="K28" s="757">
        <v>34.807999443</v>
      </c>
      <c r="L28" s="758">
        <v>25.208555884999999</v>
      </c>
      <c r="M28" s="759">
        <v>5.3564630198999996</v>
      </c>
      <c r="N28" s="749">
        <v>2002</v>
      </c>
      <c r="O28" s="758">
        <v>15.839753425</v>
      </c>
      <c r="P28" s="757">
        <v>2.3930465392000002</v>
      </c>
      <c r="Q28" s="758">
        <v>6.1618473047000002</v>
      </c>
      <c r="R28" s="759">
        <v>2.0675021547000001</v>
      </c>
      <c r="S28" s="757">
        <v>15.111979078999999</v>
      </c>
      <c r="T28" s="757">
        <v>1.1023665229999999</v>
      </c>
      <c r="U28" s="758">
        <v>1.6947503E-3</v>
      </c>
      <c r="V28" s="759">
        <v>2.3335399999999999E-4</v>
      </c>
      <c r="W28" s="757">
        <v>86.340602601000001</v>
      </c>
      <c r="X28" s="757">
        <v>12.424761362</v>
      </c>
      <c r="Y28" s="758">
        <v>1.2855418E-2</v>
      </c>
      <c r="Z28" s="759">
        <v>7.3060023999999999E-3</v>
      </c>
      <c r="AA28" s="757">
        <v>12.047886656999999</v>
      </c>
      <c r="AB28" s="757">
        <v>19.423192544999999</v>
      </c>
      <c r="AC28" s="758">
        <v>0.82431362750000003</v>
      </c>
      <c r="AD28" s="759">
        <v>0.130481813</v>
      </c>
      <c r="AE28" s="757">
        <v>0.68249961100000001</v>
      </c>
      <c r="AF28" s="766">
        <v>37.024516937000001</v>
      </c>
      <c r="AG28" s="757">
        <v>5.4602052474000002</v>
      </c>
      <c r="AH28" s="766">
        <v>14.632019314000001</v>
      </c>
      <c r="AI28" s="757">
        <v>0.33114329990000002</v>
      </c>
      <c r="AJ28" s="757">
        <v>0.33898531329999998</v>
      </c>
      <c r="AK28" s="766">
        <v>158</v>
      </c>
      <c r="AV28" s="231"/>
    </row>
    <row r="29" spans="1:48" ht="14.5" x14ac:dyDescent="0.35">
      <c r="A29" s="755">
        <v>2003</v>
      </c>
      <c r="B29" s="756" t="s">
        <v>148</v>
      </c>
      <c r="C29" s="757">
        <v>68803</v>
      </c>
      <c r="D29" s="758">
        <v>582.50684510999997</v>
      </c>
      <c r="E29" s="757">
        <v>451.05619353999998</v>
      </c>
      <c r="F29" s="759">
        <v>131.45065156999999</v>
      </c>
      <c r="G29" s="757">
        <v>200.44179586000001</v>
      </c>
      <c r="H29" s="757">
        <v>4.2900147980999996</v>
      </c>
      <c r="I29" s="758">
        <v>55.914440982999999</v>
      </c>
      <c r="J29" s="759">
        <v>6.3791591042000002</v>
      </c>
      <c r="K29" s="757">
        <v>58.558596371</v>
      </c>
      <c r="L29" s="758">
        <v>2.1493821460999998</v>
      </c>
      <c r="M29" s="759">
        <v>0.4361990073</v>
      </c>
      <c r="N29" s="749">
        <v>2003</v>
      </c>
      <c r="O29" s="758">
        <v>7.6529354446999998</v>
      </c>
      <c r="P29" s="757">
        <v>1.3187878501999999</v>
      </c>
      <c r="Q29" s="758">
        <v>64.862986027000005</v>
      </c>
      <c r="R29" s="759">
        <v>7.0955452054999997</v>
      </c>
      <c r="S29" s="757">
        <v>19.301089618999999</v>
      </c>
      <c r="T29" s="757">
        <v>1.3615497588000001</v>
      </c>
      <c r="U29" s="758">
        <v>0</v>
      </c>
      <c r="V29" s="759">
        <v>0</v>
      </c>
      <c r="W29" s="757">
        <v>11.120331127</v>
      </c>
      <c r="X29" s="757">
        <v>2.7023656054999998</v>
      </c>
      <c r="Y29" s="758">
        <v>0</v>
      </c>
      <c r="Z29" s="759">
        <v>0</v>
      </c>
      <c r="AA29" s="757">
        <v>17.216947691000001</v>
      </c>
      <c r="AB29" s="757">
        <v>37.212560345</v>
      </c>
      <c r="AC29" s="758">
        <v>5.93172322E-2</v>
      </c>
      <c r="AD29" s="759">
        <v>1.0933456100000001E-2</v>
      </c>
      <c r="AE29" s="757">
        <v>2.9278331318999999</v>
      </c>
      <c r="AF29" s="766">
        <v>46.184629870000002</v>
      </c>
      <c r="AG29" s="757">
        <v>9.0455680007999995</v>
      </c>
      <c r="AH29" s="766">
        <v>25.660228404000001</v>
      </c>
      <c r="AI29" s="757">
        <v>0.2475751632</v>
      </c>
      <c r="AJ29" s="757">
        <v>0.35607291549999998</v>
      </c>
      <c r="AK29" s="766">
        <v>69</v>
      </c>
      <c r="AV29" s="231"/>
    </row>
    <row r="30" spans="1:48" ht="14.5" x14ac:dyDescent="0.35">
      <c r="A30" s="755">
        <v>2004</v>
      </c>
      <c r="B30" s="756" t="s">
        <v>150</v>
      </c>
      <c r="C30" s="757">
        <v>30841</v>
      </c>
      <c r="D30" s="758">
        <v>579.63147266999999</v>
      </c>
      <c r="E30" s="757">
        <v>454.92621401000002</v>
      </c>
      <c r="F30" s="759">
        <v>124.70525866</v>
      </c>
      <c r="G30" s="757">
        <v>247.4071333</v>
      </c>
      <c r="H30" s="757">
        <v>4.8567480528000004</v>
      </c>
      <c r="I30" s="758">
        <v>22.729128481</v>
      </c>
      <c r="J30" s="759">
        <v>5.7901112139000004</v>
      </c>
      <c r="K30" s="757">
        <v>69.197184745000001</v>
      </c>
      <c r="L30" s="758">
        <v>18.622886972</v>
      </c>
      <c r="M30" s="759">
        <v>3.9516675925000002</v>
      </c>
      <c r="N30" s="749">
        <v>2004</v>
      </c>
      <c r="O30" s="758">
        <v>10.396540194</v>
      </c>
      <c r="P30" s="757">
        <v>2.4490466360999998</v>
      </c>
      <c r="Q30" s="758">
        <v>63.819951809000003</v>
      </c>
      <c r="R30" s="759">
        <v>7.2069902933999996</v>
      </c>
      <c r="S30" s="757">
        <v>12.391942631999999</v>
      </c>
      <c r="T30" s="757">
        <v>1.9177535458999999</v>
      </c>
      <c r="U30" s="758">
        <v>0.74578754899999999</v>
      </c>
      <c r="V30" s="759">
        <v>0</v>
      </c>
      <c r="W30" s="757">
        <v>5.30676E-4</v>
      </c>
      <c r="X30" s="757">
        <v>2.3583219999999999E-4</v>
      </c>
      <c r="Y30" s="758">
        <v>0</v>
      </c>
      <c r="Z30" s="759">
        <v>0</v>
      </c>
      <c r="AA30" s="757">
        <v>16.694215736</v>
      </c>
      <c r="AB30" s="757">
        <v>38.546599755000003</v>
      </c>
      <c r="AC30" s="758">
        <v>0</v>
      </c>
      <c r="AD30" s="759">
        <v>0</v>
      </c>
      <c r="AE30" s="757">
        <v>2.9494290199999999E-2</v>
      </c>
      <c r="AF30" s="766">
        <v>34.163102533</v>
      </c>
      <c r="AG30" s="757">
        <v>3.8594688643000001</v>
      </c>
      <c r="AH30" s="766">
        <v>14.555288966999999</v>
      </c>
      <c r="AI30" s="757">
        <v>9.7964188300000005E-2</v>
      </c>
      <c r="AJ30" s="757">
        <v>0.2016988099</v>
      </c>
      <c r="AK30" s="766">
        <v>48</v>
      </c>
      <c r="AV30" s="231"/>
    </row>
    <row r="31" spans="1:48" ht="14.5" x14ac:dyDescent="0.35">
      <c r="A31" s="755">
        <v>2005</v>
      </c>
      <c r="B31" s="756" t="s">
        <v>152</v>
      </c>
      <c r="C31" s="757">
        <v>167811</v>
      </c>
      <c r="D31" s="758">
        <v>376.83997485999998</v>
      </c>
      <c r="E31" s="757">
        <v>296.15228855999999</v>
      </c>
      <c r="F31" s="759">
        <v>80.687686295000006</v>
      </c>
      <c r="G31" s="757">
        <v>127.99849436</v>
      </c>
      <c r="H31" s="757">
        <v>3.8920057255999998</v>
      </c>
      <c r="I31" s="758">
        <v>34.900153435999997</v>
      </c>
      <c r="J31" s="759">
        <v>4.5789637766000002</v>
      </c>
      <c r="K31" s="757">
        <v>41.390532815999997</v>
      </c>
      <c r="L31" s="758">
        <v>17.869281021999999</v>
      </c>
      <c r="M31" s="759">
        <v>3.9341095418999998</v>
      </c>
      <c r="N31" s="749">
        <v>2005</v>
      </c>
      <c r="O31" s="758">
        <v>22.502931927999999</v>
      </c>
      <c r="P31" s="757">
        <v>3.4307743619000002</v>
      </c>
      <c r="Q31" s="758">
        <v>7.2335120120000003</v>
      </c>
      <c r="R31" s="759">
        <v>1.4395935083</v>
      </c>
      <c r="S31" s="757">
        <v>24.916008916999999</v>
      </c>
      <c r="T31" s="757">
        <v>1.1150855418000001</v>
      </c>
      <c r="U31" s="758">
        <v>6.8889234000000001E-3</v>
      </c>
      <c r="V31" s="759">
        <v>8.2776750000000004E-4</v>
      </c>
      <c r="W31" s="757">
        <v>0.3338871934</v>
      </c>
      <c r="X31" s="757">
        <v>3.3495239099999997E-2</v>
      </c>
      <c r="Y31" s="758">
        <v>0.90071535530000002</v>
      </c>
      <c r="Z31" s="759">
        <v>0.47301476390000002</v>
      </c>
      <c r="AA31" s="757">
        <v>14.934980489000001</v>
      </c>
      <c r="AB31" s="757">
        <v>19.522117494</v>
      </c>
      <c r="AC31" s="758">
        <v>2.5862502744999998</v>
      </c>
      <c r="AD31" s="759">
        <v>0.65445148320000002</v>
      </c>
      <c r="AE31" s="757">
        <v>0.1972129265</v>
      </c>
      <c r="AF31" s="766">
        <v>25.294346537999999</v>
      </c>
      <c r="AG31" s="757">
        <v>4.6398037366000002</v>
      </c>
      <c r="AH31" s="766">
        <v>10.823990312999999</v>
      </c>
      <c r="AI31" s="757">
        <v>0.65237232209999996</v>
      </c>
      <c r="AJ31" s="757">
        <v>0.58417308649999999</v>
      </c>
      <c r="AK31" s="766">
        <v>159</v>
      </c>
      <c r="AV31" s="231"/>
    </row>
    <row r="32" spans="1:48" ht="14.5" x14ac:dyDescent="0.35">
      <c r="A32" s="755">
        <v>2006</v>
      </c>
      <c r="B32" s="756" t="s">
        <v>154</v>
      </c>
      <c r="C32" s="757">
        <v>128551</v>
      </c>
      <c r="D32" s="758">
        <v>361.34403286000003</v>
      </c>
      <c r="E32" s="757">
        <v>285.10409387999999</v>
      </c>
      <c r="F32" s="759">
        <v>76.239938977999998</v>
      </c>
      <c r="G32" s="757">
        <v>74.906707178999994</v>
      </c>
      <c r="H32" s="757">
        <v>1.4297936962</v>
      </c>
      <c r="I32" s="758">
        <v>66.439617784999996</v>
      </c>
      <c r="J32" s="759">
        <v>8.1899688563000002</v>
      </c>
      <c r="K32" s="757">
        <v>68.576668354000006</v>
      </c>
      <c r="L32" s="758">
        <v>7.7157399257000003</v>
      </c>
      <c r="M32" s="759">
        <v>0.56298879540000002</v>
      </c>
      <c r="N32" s="749">
        <v>2006</v>
      </c>
      <c r="O32" s="758">
        <v>7.5255306032</v>
      </c>
      <c r="P32" s="757">
        <v>1.9324466984999999</v>
      </c>
      <c r="Q32" s="758">
        <v>2.1770300712999999</v>
      </c>
      <c r="R32" s="759">
        <v>1.6245802338999999</v>
      </c>
      <c r="S32" s="757">
        <v>7.6520037915000003</v>
      </c>
      <c r="T32" s="757">
        <v>1.0442870784</v>
      </c>
      <c r="U32" s="758">
        <v>0</v>
      </c>
      <c r="V32" s="759">
        <v>0</v>
      </c>
      <c r="W32" s="757">
        <v>3.9759599999999998E-5</v>
      </c>
      <c r="X32" s="757">
        <v>1.5962536000000001E-7</v>
      </c>
      <c r="Y32" s="758">
        <v>1.635982E-3</v>
      </c>
      <c r="Z32" s="759">
        <v>1.4203830000000001E-4</v>
      </c>
      <c r="AA32" s="757">
        <v>38.124963555000001</v>
      </c>
      <c r="AB32" s="757">
        <v>24.958628062999999</v>
      </c>
      <c r="AC32" s="758">
        <v>2.69941616E-2</v>
      </c>
      <c r="AD32" s="759">
        <v>3.0035416E-3</v>
      </c>
      <c r="AE32" s="757">
        <v>1.6399968099999999E-2</v>
      </c>
      <c r="AF32" s="766">
        <v>8.0333452145000006</v>
      </c>
      <c r="AG32" s="757">
        <v>4.4088317483999999</v>
      </c>
      <c r="AH32" s="766">
        <v>31.072475470000001</v>
      </c>
      <c r="AI32" s="757">
        <v>4.3648582205000004</v>
      </c>
      <c r="AJ32" s="757">
        <v>0.55535191210000001</v>
      </c>
      <c r="AK32" s="766">
        <v>78</v>
      </c>
      <c r="AV32" s="231"/>
    </row>
    <row r="33" spans="1:48" ht="14.5" x14ac:dyDescent="0.35">
      <c r="A33" s="755">
        <v>2007</v>
      </c>
      <c r="B33" s="756" t="s">
        <v>156</v>
      </c>
      <c r="C33" s="757">
        <v>397781</v>
      </c>
      <c r="D33" s="758">
        <v>311.96320624999998</v>
      </c>
      <c r="E33" s="757">
        <v>241.38293661</v>
      </c>
      <c r="F33" s="759">
        <v>70.580269633</v>
      </c>
      <c r="G33" s="757">
        <v>106.85792184</v>
      </c>
      <c r="H33" s="757">
        <v>2.7661756575999998</v>
      </c>
      <c r="I33" s="758">
        <v>26.526327659</v>
      </c>
      <c r="J33" s="759">
        <v>4.1811015533999996</v>
      </c>
      <c r="K33" s="757">
        <v>34.027837794</v>
      </c>
      <c r="L33" s="758">
        <v>8.8040864799000005</v>
      </c>
      <c r="M33" s="759">
        <v>1.3379679871000001</v>
      </c>
      <c r="N33" s="749">
        <v>2007</v>
      </c>
      <c r="O33" s="758">
        <v>26.608623409</v>
      </c>
      <c r="P33" s="757">
        <v>4.0852457018999999</v>
      </c>
      <c r="Q33" s="758">
        <v>2.5546735149000002</v>
      </c>
      <c r="R33" s="759">
        <v>1.1410123056000001</v>
      </c>
      <c r="S33" s="757">
        <v>19.620065744000001</v>
      </c>
      <c r="T33" s="757">
        <v>1.2143374376</v>
      </c>
      <c r="U33" s="758">
        <v>0</v>
      </c>
      <c r="V33" s="759">
        <v>0</v>
      </c>
      <c r="W33" s="757">
        <v>5.1061272824000001</v>
      </c>
      <c r="X33" s="757">
        <v>0.97972626309999999</v>
      </c>
      <c r="Y33" s="758">
        <v>0.27435082519999998</v>
      </c>
      <c r="Z33" s="759">
        <v>7.7858731700000003E-2</v>
      </c>
      <c r="AA33" s="757">
        <v>11.366697239000001</v>
      </c>
      <c r="AB33" s="757">
        <v>18.422786727999998</v>
      </c>
      <c r="AC33" s="758">
        <v>0.27203919770000001</v>
      </c>
      <c r="AD33" s="759">
        <v>3.9859797099999997E-2</v>
      </c>
      <c r="AE33" s="757">
        <v>0.35109091349999999</v>
      </c>
      <c r="AF33" s="766">
        <v>20.700787432999999</v>
      </c>
      <c r="AG33" s="757">
        <v>3.6871015342</v>
      </c>
      <c r="AH33" s="766">
        <v>10.044313146</v>
      </c>
      <c r="AI33" s="757">
        <v>0.25116279600000002</v>
      </c>
      <c r="AJ33" s="757">
        <v>0.66392727210000002</v>
      </c>
      <c r="AK33" s="766">
        <v>148</v>
      </c>
      <c r="AV33" s="231"/>
    </row>
    <row r="34" spans="1:48" ht="14.5" x14ac:dyDescent="0.35">
      <c r="A34" s="755">
        <v>2008</v>
      </c>
      <c r="B34" s="756" t="s">
        <v>158</v>
      </c>
      <c r="C34" s="757">
        <v>35638</v>
      </c>
      <c r="D34" s="758">
        <v>1093.0124264999999</v>
      </c>
      <c r="E34" s="757">
        <v>846.55033274000004</v>
      </c>
      <c r="F34" s="759">
        <v>246.46209371</v>
      </c>
      <c r="G34" s="757">
        <v>332.04132872000002</v>
      </c>
      <c r="H34" s="757">
        <v>6.5539903757999998</v>
      </c>
      <c r="I34" s="758">
        <v>24.903214429999998</v>
      </c>
      <c r="J34" s="759">
        <v>12.479252445</v>
      </c>
      <c r="K34" s="757">
        <v>175.05418118</v>
      </c>
      <c r="L34" s="758">
        <v>126.57904284</v>
      </c>
      <c r="M34" s="759">
        <v>23.228227262000001</v>
      </c>
      <c r="N34" s="749">
        <v>2008</v>
      </c>
      <c r="O34" s="758">
        <v>10.847889746</v>
      </c>
      <c r="P34" s="757">
        <v>2.3607123972999999</v>
      </c>
      <c r="Q34" s="758">
        <v>108.66502647999999</v>
      </c>
      <c r="R34" s="759">
        <v>10.194659307</v>
      </c>
      <c r="S34" s="757">
        <v>24.939282844000001</v>
      </c>
      <c r="T34" s="757">
        <v>2.6436924345000001</v>
      </c>
      <c r="U34" s="758">
        <v>0</v>
      </c>
      <c r="V34" s="759">
        <v>0</v>
      </c>
      <c r="W34" s="757">
        <v>0.55068711290000005</v>
      </c>
      <c r="X34" s="757">
        <v>0.16111533259999999</v>
      </c>
      <c r="Y34" s="758">
        <v>0</v>
      </c>
      <c r="Z34" s="759">
        <v>0</v>
      </c>
      <c r="AA34" s="757">
        <v>32.088335151999999</v>
      </c>
      <c r="AB34" s="757">
        <v>56.699807370999999</v>
      </c>
      <c r="AC34" s="758">
        <v>1.23290121E-2</v>
      </c>
      <c r="AD34" s="759">
        <v>4.2277668000000003E-3</v>
      </c>
      <c r="AE34" s="757">
        <v>1.0166672E-2</v>
      </c>
      <c r="AF34" s="766">
        <v>93.659673724000001</v>
      </c>
      <c r="AG34" s="757">
        <v>8.8510982225999992</v>
      </c>
      <c r="AH34" s="766">
        <v>39.540826275999997</v>
      </c>
      <c r="AI34" s="757">
        <v>1.0030587000000001E-3</v>
      </c>
      <c r="AJ34" s="757">
        <v>0.94265629390000005</v>
      </c>
      <c r="AK34" s="766">
        <v>50</v>
      </c>
      <c r="AV34" s="231"/>
    </row>
    <row r="35" spans="1:48" ht="14.5" x14ac:dyDescent="0.35">
      <c r="A35" s="755">
        <v>2009</v>
      </c>
      <c r="B35" s="756" t="s">
        <v>160</v>
      </c>
      <c r="C35" s="757">
        <v>66199</v>
      </c>
      <c r="D35" s="758">
        <v>466.72495441000001</v>
      </c>
      <c r="E35" s="757">
        <v>360.40131336000002</v>
      </c>
      <c r="F35" s="759">
        <v>106.32364106</v>
      </c>
      <c r="G35" s="757">
        <v>162.58264245999999</v>
      </c>
      <c r="H35" s="757">
        <v>4.4758381689000002</v>
      </c>
      <c r="I35" s="758">
        <v>50.034999210999999</v>
      </c>
      <c r="J35" s="759">
        <v>5.3839859183999996</v>
      </c>
      <c r="K35" s="757">
        <v>68.350355140000005</v>
      </c>
      <c r="L35" s="758">
        <v>2.6946446941</v>
      </c>
      <c r="M35" s="759">
        <v>1.0999174814999999</v>
      </c>
      <c r="N35" s="749">
        <v>2009</v>
      </c>
      <c r="O35" s="758">
        <v>10.277204487000001</v>
      </c>
      <c r="P35" s="757">
        <v>1.3121648244999999</v>
      </c>
      <c r="Q35" s="758">
        <v>33.676408506000001</v>
      </c>
      <c r="R35" s="759">
        <v>3.3272007124999998</v>
      </c>
      <c r="S35" s="757">
        <v>4.5061427449</v>
      </c>
      <c r="T35" s="757">
        <v>0.34879224069999998</v>
      </c>
      <c r="U35" s="758">
        <v>0</v>
      </c>
      <c r="V35" s="759">
        <v>0</v>
      </c>
      <c r="W35" s="757">
        <v>0.11734546999999999</v>
      </c>
      <c r="X35" s="757">
        <v>1.31197294E-2</v>
      </c>
      <c r="Y35" s="758">
        <v>0.88567979969999999</v>
      </c>
      <c r="Z35" s="759">
        <v>0.15061311890000001</v>
      </c>
      <c r="AA35" s="757">
        <v>20.650556523999999</v>
      </c>
      <c r="AB35" s="757">
        <v>29.682816237000001</v>
      </c>
      <c r="AC35" s="758">
        <v>4.3039067399999999E-2</v>
      </c>
      <c r="AD35" s="759">
        <v>8.1004753999999995E-3</v>
      </c>
      <c r="AE35" s="757">
        <v>5.4416801899999999E-2</v>
      </c>
      <c r="AF35" s="766">
        <v>46.222723049000003</v>
      </c>
      <c r="AG35" s="757">
        <v>4.4033183783999998</v>
      </c>
      <c r="AH35" s="766">
        <v>15.368111108000001</v>
      </c>
      <c r="AI35" s="757">
        <v>0.53009510770000001</v>
      </c>
      <c r="AJ35" s="757">
        <v>0.52472295960000004</v>
      </c>
      <c r="AK35" s="766">
        <v>114</v>
      </c>
      <c r="AV35" s="231"/>
    </row>
    <row r="36" spans="1:48" ht="14.5" x14ac:dyDescent="0.35">
      <c r="A36" s="755">
        <v>2010</v>
      </c>
      <c r="B36" s="756" t="s">
        <v>162</v>
      </c>
      <c r="C36" s="757">
        <v>293404</v>
      </c>
      <c r="D36" s="758">
        <v>542.84705762999999</v>
      </c>
      <c r="E36" s="757">
        <v>455.84087840000001</v>
      </c>
      <c r="F36" s="759">
        <v>87.006179236999998</v>
      </c>
      <c r="G36" s="757">
        <v>87.146932117000006</v>
      </c>
      <c r="H36" s="757">
        <v>2.1201890060999999</v>
      </c>
      <c r="I36" s="758">
        <v>22.779270347000001</v>
      </c>
      <c r="J36" s="759">
        <v>3.5273298587999999</v>
      </c>
      <c r="K36" s="757">
        <v>27.892100073000002</v>
      </c>
      <c r="L36" s="758">
        <v>61.397191786999997</v>
      </c>
      <c r="M36" s="759">
        <v>18.772457477</v>
      </c>
      <c r="N36" s="749">
        <v>2010</v>
      </c>
      <c r="O36" s="758">
        <v>23.675601357000001</v>
      </c>
      <c r="P36" s="757">
        <v>3.9586605274000002</v>
      </c>
      <c r="Q36" s="758">
        <v>4.1766818353000001</v>
      </c>
      <c r="R36" s="759">
        <v>0.80921232489999995</v>
      </c>
      <c r="S36" s="757">
        <v>215.24757929</v>
      </c>
      <c r="T36" s="757">
        <v>7.3633902979999997</v>
      </c>
      <c r="U36" s="758">
        <v>0</v>
      </c>
      <c r="V36" s="759">
        <v>0</v>
      </c>
      <c r="W36" s="757">
        <v>4.7060323000000003E-3</v>
      </c>
      <c r="X36" s="757">
        <v>6.8201250000000002E-4</v>
      </c>
      <c r="Y36" s="758">
        <v>2.3124952000000001E-2</v>
      </c>
      <c r="Z36" s="759">
        <v>1.1808358200000001E-2</v>
      </c>
      <c r="AA36" s="757">
        <v>6.7364483129000003</v>
      </c>
      <c r="AB36" s="757">
        <v>14.189673932</v>
      </c>
      <c r="AC36" s="758">
        <v>0.1615163839</v>
      </c>
      <c r="AD36" s="759">
        <v>5.2323124899999997E-2</v>
      </c>
      <c r="AE36" s="757">
        <v>0.16314591410000001</v>
      </c>
      <c r="AF36" s="766">
        <v>24.605032389000002</v>
      </c>
      <c r="AG36" s="757">
        <v>4.2518596620000002</v>
      </c>
      <c r="AH36" s="766">
        <v>13.084350743</v>
      </c>
      <c r="AI36" s="757">
        <v>0.2489956002</v>
      </c>
      <c r="AJ36" s="757">
        <v>0.44679392099999998</v>
      </c>
      <c r="AK36" s="766">
        <v>84</v>
      </c>
      <c r="AV36" s="231"/>
    </row>
    <row r="37" spans="1:48" ht="14.5" x14ac:dyDescent="0.35">
      <c r="A37" s="755">
        <v>2011</v>
      </c>
      <c r="B37" s="756" t="s">
        <v>164</v>
      </c>
      <c r="C37" s="757">
        <v>313063</v>
      </c>
      <c r="D37" s="758">
        <v>438.82318986000001</v>
      </c>
      <c r="E37" s="757">
        <v>342.98238146</v>
      </c>
      <c r="F37" s="759">
        <v>95.840808398999997</v>
      </c>
      <c r="G37" s="757">
        <v>180.94403664999999</v>
      </c>
      <c r="H37" s="757">
        <v>3.4242320375999999</v>
      </c>
      <c r="I37" s="758">
        <v>41.197063536999998</v>
      </c>
      <c r="J37" s="759">
        <v>6.1367834105999997</v>
      </c>
      <c r="K37" s="757">
        <v>46.481547886999998</v>
      </c>
      <c r="L37" s="758">
        <v>9.6788629357999998</v>
      </c>
      <c r="M37" s="759">
        <v>1.9667605579</v>
      </c>
      <c r="N37" s="749">
        <v>2011</v>
      </c>
      <c r="O37" s="758">
        <v>6.1130806992000002</v>
      </c>
      <c r="P37" s="757">
        <v>1.0003348861000001</v>
      </c>
      <c r="Q37" s="758">
        <v>25.555638713</v>
      </c>
      <c r="R37" s="759">
        <v>3.6981136998999999</v>
      </c>
      <c r="S37" s="757">
        <v>12.226373356</v>
      </c>
      <c r="T37" s="757">
        <v>1.0605148322</v>
      </c>
      <c r="U37" s="758">
        <v>0.43649603469999998</v>
      </c>
      <c r="V37" s="759">
        <v>3.6291301099999999E-2</v>
      </c>
      <c r="W37" s="757">
        <v>9.3405620000000002E-4</v>
      </c>
      <c r="X37" s="757">
        <v>1.1618177999999999E-3</v>
      </c>
      <c r="Y37" s="758">
        <v>0</v>
      </c>
      <c r="Z37" s="759">
        <v>0</v>
      </c>
      <c r="AA37" s="757">
        <v>17.758220843</v>
      </c>
      <c r="AB37" s="757">
        <v>28.588973371000002</v>
      </c>
      <c r="AC37" s="758">
        <v>7.3920451499999998E-2</v>
      </c>
      <c r="AD37" s="759">
        <v>1.53946953E-2</v>
      </c>
      <c r="AE37" s="757">
        <v>8.93886651E-2</v>
      </c>
      <c r="AF37" s="766">
        <v>33.469448538000002</v>
      </c>
      <c r="AG37" s="757">
        <v>5.0076576476000003</v>
      </c>
      <c r="AH37" s="766">
        <v>12.976034241000001</v>
      </c>
      <c r="AI37" s="757">
        <v>0.1269181033</v>
      </c>
      <c r="AJ37" s="757">
        <v>0.75900688890000001</v>
      </c>
      <c r="AK37" s="766">
        <v>160</v>
      </c>
      <c r="AV37" s="231"/>
    </row>
    <row r="38" spans="1:48" ht="14.5" x14ac:dyDescent="0.35">
      <c r="A38" s="755">
        <v>2012</v>
      </c>
      <c r="B38" s="756" t="s">
        <v>166</v>
      </c>
      <c r="C38" s="757">
        <v>36603</v>
      </c>
      <c r="D38" s="758">
        <v>288.39217639999998</v>
      </c>
      <c r="E38" s="757">
        <v>230.17058512</v>
      </c>
      <c r="F38" s="759">
        <v>58.221591281000002</v>
      </c>
      <c r="G38" s="757">
        <v>124.52474586</v>
      </c>
      <c r="H38" s="757">
        <v>1.7258681304000001</v>
      </c>
      <c r="I38" s="758">
        <v>20.534982635999999</v>
      </c>
      <c r="J38" s="759">
        <v>4.8153836283000002</v>
      </c>
      <c r="K38" s="757">
        <v>33.107258944000002</v>
      </c>
      <c r="L38" s="758">
        <v>2.4132047853</v>
      </c>
      <c r="M38" s="759">
        <v>0.37904734420000002</v>
      </c>
      <c r="N38" s="749">
        <v>2012</v>
      </c>
      <c r="O38" s="758">
        <v>16.018298348999998</v>
      </c>
      <c r="P38" s="757">
        <v>2.9330180171000002</v>
      </c>
      <c r="Q38" s="758">
        <v>7.5227720184000004</v>
      </c>
      <c r="R38" s="759">
        <v>1.0996423950000001</v>
      </c>
      <c r="S38" s="757">
        <v>8.8859521200000007</v>
      </c>
      <c r="T38" s="757">
        <v>0.89889998179999997</v>
      </c>
      <c r="U38" s="758">
        <v>0</v>
      </c>
      <c r="V38" s="759">
        <v>0</v>
      </c>
      <c r="W38" s="757">
        <v>3.4491432926000001</v>
      </c>
      <c r="X38" s="757">
        <v>0.96227491679999999</v>
      </c>
      <c r="Y38" s="758">
        <v>0</v>
      </c>
      <c r="Z38" s="759">
        <v>0</v>
      </c>
      <c r="AA38" s="757">
        <v>9.8732517883999993</v>
      </c>
      <c r="AB38" s="757">
        <v>14.945232797999999</v>
      </c>
      <c r="AC38" s="758">
        <v>1.5861938900000001E-2</v>
      </c>
      <c r="AD38" s="759">
        <v>2.3059854000000001E-3</v>
      </c>
      <c r="AE38" s="757">
        <v>0.1752390046</v>
      </c>
      <c r="AF38" s="766">
        <v>23.820159264000001</v>
      </c>
      <c r="AG38" s="757">
        <v>2.1297730726999999</v>
      </c>
      <c r="AH38" s="766">
        <v>7.9542990214999998</v>
      </c>
      <c r="AI38" s="757">
        <v>3.51128972E-2</v>
      </c>
      <c r="AJ38" s="757">
        <v>0.17044821639999999</v>
      </c>
      <c r="AK38" s="766">
        <v>44</v>
      </c>
      <c r="AV38" s="231"/>
    </row>
    <row r="39" spans="1:48" ht="14.5" x14ac:dyDescent="0.35">
      <c r="A39" s="755">
        <v>2013</v>
      </c>
      <c r="B39" s="756" t="s">
        <v>103</v>
      </c>
      <c r="C39" s="757">
        <v>83445</v>
      </c>
      <c r="D39" s="758">
        <v>465.18355516000003</v>
      </c>
      <c r="E39" s="757">
        <v>377.68677477</v>
      </c>
      <c r="F39" s="759">
        <v>87.496780392000005</v>
      </c>
      <c r="G39" s="757">
        <v>141.27523624</v>
      </c>
      <c r="H39" s="757">
        <v>3.0935504599999999</v>
      </c>
      <c r="I39" s="758">
        <v>118.2127368</v>
      </c>
      <c r="J39" s="759">
        <v>6.0978855214000003</v>
      </c>
      <c r="K39" s="757">
        <v>36.605809092000001</v>
      </c>
      <c r="L39" s="758">
        <v>2.0789383365999998</v>
      </c>
      <c r="M39" s="759">
        <v>0.49505916010000001</v>
      </c>
      <c r="N39" s="749">
        <v>2013</v>
      </c>
      <c r="O39" s="758">
        <v>7.2277339830000003</v>
      </c>
      <c r="P39" s="757">
        <v>1.2267543322000001</v>
      </c>
      <c r="Q39" s="758">
        <v>30.977171983000002</v>
      </c>
      <c r="R39" s="759">
        <v>3.114317486</v>
      </c>
      <c r="S39" s="757">
        <v>25.602906253</v>
      </c>
      <c r="T39" s="757">
        <v>1.8925021820000001</v>
      </c>
      <c r="U39" s="758">
        <v>0</v>
      </c>
      <c r="V39" s="759">
        <v>0</v>
      </c>
      <c r="W39" s="757">
        <v>5.4149417999999998E-3</v>
      </c>
      <c r="X39" s="757">
        <v>8.6370019999999997E-4</v>
      </c>
      <c r="Y39" s="758">
        <v>0</v>
      </c>
      <c r="Z39" s="759">
        <v>0</v>
      </c>
      <c r="AA39" s="757">
        <v>14.174434419000001</v>
      </c>
      <c r="AB39" s="757">
        <v>28.694251839</v>
      </c>
      <c r="AC39" s="758">
        <v>2.83153856E-2</v>
      </c>
      <c r="AD39" s="759">
        <v>1.0749427799999999E-2</v>
      </c>
      <c r="AE39" s="757">
        <v>5.3570515700000002E-2</v>
      </c>
      <c r="AF39" s="766">
        <v>29.727878176000001</v>
      </c>
      <c r="AG39" s="757">
        <v>2.5286359423000002</v>
      </c>
      <c r="AH39" s="766">
        <v>11.382535975</v>
      </c>
      <c r="AI39" s="757">
        <v>9.7868823100000002E-2</v>
      </c>
      <c r="AJ39" s="757">
        <v>0.57843418290000004</v>
      </c>
      <c r="AK39" s="766">
        <v>95</v>
      </c>
      <c r="AV39" s="231"/>
    </row>
    <row r="40" spans="1:48" ht="14.5" x14ac:dyDescent="0.35">
      <c r="A40" s="755">
        <v>2014</v>
      </c>
      <c r="B40" s="756" t="s">
        <v>169</v>
      </c>
      <c r="C40" s="757">
        <v>13275</v>
      </c>
      <c r="D40" s="758">
        <v>395.07824005999998</v>
      </c>
      <c r="E40" s="757">
        <v>317.41983574</v>
      </c>
      <c r="F40" s="759">
        <v>77.658404318999999</v>
      </c>
      <c r="G40" s="757">
        <v>164.25738666999999</v>
      </c>
      <c r="H40" s="757">
        <v>3.3364366913999999</v>
      </c>
      <c r="I40" s="758">
        <v>28.776158280000001</v>
      </c>
      <c r="J40" s="759">
        <v>3.7946201131000001</v>
      </c>
      <c r="K40" s="757">
        <v>42.361284718999997</v>
      </c>
      <c r="L40" s="758">
        <v>8.3653647873000008</v>
      </c>
      <c r="M40" s="759">
        <v>1.4188994704</v>
      </c>
      <c r="N40" s="749">
        <v>2014</v>
      </c>
      <c r="O40" s="758">
        <v>23.016650950999999</v>
      </c>
      <c r="P40" s="757">
        <v>3.7954796924999998</v>
      </c>
      <c r="Q40" s="758">
        <v>8.9654561535999999</v>
      </c>
      <c r="R40" s="759">
        <v>1.6609380173999999</v>
      </c>
      <c r="S40" s="757">
        <v>24.086476594000001</v>
      </c>
      <c r="T40" s="757">
        <v>2.1891503084999999</v>
      </c>
      <c r="U40" s="758">
        <v>0</v>
      </c>
      <c r="V40" s="759">
        <v>0</v>
      </c>
      <c r="W40" s="757">
        <v>0.45217193439999998</v>
      </c>
      <c r="X40" s="757">
        <v>0.1091195153</v>
      </c>
      <c r="Y40" s="758">
        <v>0</v>
      </c>
      <c r="Z40" s="759">
        <v>0</v>
      </c>
      <c r="AA40" s="757">
        <v>8.8083879904</v>
      </c>
      <c r="AB40" s="757">
        <v>22.969954222999998</v>
      </c>
      <c r="AC40" s="758">
        <v>0</v>
      </c>
      <c r="AD40" s="759">
        <v>0</v>
      </c>
      <c r="AE40" s="757">
        <v>0.24315105919999999</v>
      </c>
      <c r="AF40" s="766">
        <v>29.917744791000001</v>
      </c>
      <c r="AG40" s="757">
        <v>2.9433900560000001</v>
      </c>
      <c r="AH40" s="766">
        <v>12.51055845</v>
      </c>
      <c r="AI40" s="757">
        <v>0.79429538789999998</v>
      </c>
      <c r="AJ40" s="757">
        <v>0.30516420900000002</v>
      </c>
      <c r="AK40" s="766">
        <v>27</v>
      </c>
      <c r="AV40" s="231"/>
    </row>
    <row r="41" spans="1:48" ht="14.5" x14ac:dyDescent="0.35">
      <c r="A41" s="755">
        <v>2015</v>
      </c>
      <c r="B41" s="756" t="s">
        <v>171</v>
      </c>
      <c r="C41" s="757">
        <v>200103</v>
      </c>
      <c r="D41" s="758">
        <v>515.6485831</v>
      </c>
      <c r="E41" s="757">
        <v>409.38148108000001</v>
      </c>
      <c r="F41" s="759">
        <v>106.26710202</v>
      </c>
      <c r="G41" s="757">
        <v>154.39140760000001</v>
      </c>
      <c r="H41" s="757">
        <v>3.3522924524</v>
      </c>
      <c r="I41" s="758">
        <v>24.681222066</v>
      </c>
      <c r="J41" s="759">
        <v>3.6419204890999999</v>
      </c>
      <c r="K41" s="757">
        <v>47.607707744999999</v>
      </c>
      <c r="L41" s="758">
        <v>15.536926458</v>
      </c>
      <c r="M41" s="759">
        <v>8.8852287846000007</v>
      </c>
      <c r="N41" s="749">
        <v>2015</v>
      </c>
      <c r="O41" s="758">
        <v>29.043996914000001</v>
      </c>
      <c r="P41" s="757">
        <v>4.7140554067</v>
      </c>
      <c r="Q41" s="758">
        <v>22.488446670999998</v>
      </c>
      <c r="R41" s="759">
        <v>3.4551075723000002</v>
      </c>
      <c r="S41" s="757">
        <v>96.156708472000005</v>
      </c>
      <c r="T41" s="757">
        <v>7.5708101623999999</v>
      </c>
      <c r="U41" s="758">
        <v>0</v>
      </c>
      <c r="V41" s="759">
        <v>0</v>
      </c>
      <c r="W41" s="757">
        <v>5.6978120999999996E-3</v>
      </c>
      <c r="X41" s="757">
        <v>8.8852739999999999E-4</v>
      </c>
      <c r="Y41" s="758">
        <v>0</v>
      </c>
      <c r="Z41" s="759">
        <v>0</v>
      </c>
      <c r="AA41" s="757">
        <v>11.395509817000001</v>
      </c>
      <c r="AB41" s="757">
        <v>25.408152344000001</v>
      </c>
      <c r="AC41" s="758">
        <v>0.37792142340000001</v>
      </c>
      <c r="AD41" s="759">
        <v>6.9103052299999995E-2</v>
      </c>
      <c r="AE41" s="757">
        <v>0.38607098989999999</v>
      </c>
      <c r="AF41" s="766">
        <v>32.870285518000003</v>
      </c>
      <c r="AG41" s="757">
        <v>4.6873044647000004</v>
      </c>
      <c r="AH41" s="766">
        <v>17.885032531</v>
      </c>
      <c r="AI41" s="757">
        <v>0.74170121889999996</v>
      </c>
      <c r="AJ41" s="757">
        <v>0.2950846084</v>
      </c>
      <c r="AK41" s="766">
        <v>96</v>
      </c>
      <c r="AV41" s="231"/>
    </row>
    <row r="42" spans="1:48" ht="14.5" x14ac:dyDescent="0.35">
      <c r="A42" s="755">
        <v>2016</v>
      </c>
      <c r="B42" s="756" t="s">
        <v>173</v>
      </c>
      <c r="C42" s="757">
        <v>80285</v>
      </c>
      <c r="D42" s="758">
        <v>478.64551188000002</v>
      </c>
      <c r="E42" s="757">
        <v>385.30880128000001</v>
      </c>
      <c r="F42" s="759">
        <v>93.336710595</v>
      </c>
      <c r="G42" s="757">
        <v>164.62361969</v>
      </c>
      <c r="H42" s="757">
        <v>2.6790000047999998</v>
      </c>
      <c r="I42" s="758">
        <v>22.158712577999999</v>
      </c>
      <c r="J42" s="759">
        <v>3.5524750163999999</v>
      </c>
      <c r="K42" s="757">
        <v>36.211088130999997</v>
      </c>
      <c r="L42" s="758">
        <v>5.9001789472999997</v>
      </c>
      <c r="M42" s="759">
        <v>1.1053564496999999</v>
      </c>
      <c r="N42" s="749">
        <v>2016</v>
      </c>
      <c r="O42" s="758">
        <v>91.642785615999998</v>
      </c>
      <c r="P42" s="757">
        <v>14.678672175999999</v>
      </c>
      <c r="Q42" s="758">
        <v>7.7336552133999996</v>
      </c>
      <c r="R42" s="759">
        <v>1.3615547155000001</v>
      </c>
      <c r="S42" s="757">
        <v>14.804998085999999</v>
      </c>
      <c r="T42" s="757">
        <v>0.79502009910000004</v>
      </c>
      <c r="U42" s="758">
        <v>0</v>
      </c>
      <c r="V42" s="759">
        <v>0</v>
      </c>
      <c r="W42" s="757">
        <v>3.8245847951999998</v>
      </c>
      <c r="X42" s="757">
        <v>0.90801178739999999</v>
      </c>
      <c r="Y42" s="758">
        <v>0</v>
      </c>
      <c r="Z42" s="759">
        <v>0</v>
      </c>
      <c r="AA42" s="757">
        <v>17.176823722999998</v>
      </c>
      <c r="AB42" s="757">
        <v>22.860323372</v>
      </c>
      <c r="AC42" s="758">
        <v>0.1717049658</v>
      </c>
      <c r="AD42" s="759">
        <v>3.6272966699999999E-2</v>
      </c>
      <c r="AE42" s="757">
        <v>2.1581398061999999</v>
      </c>
      <c r="AF42" s="766">
        <v>40.178963656999997</v>
      </c>
      <c r="AG42" s="757">
        <v>4.8961371034000001</v>
      </c>
      <c r="AH42" s="766">
        <v>17.754476728</v>
      </c>
      <c r="AI42" s="757">
        <v>1.2838556585000001</v>
      </c>
      <c r="AJ42" s="757">
        <v>0.1491005872</v>
      </c>
      <c r="AK42" s="766">
        <v>47</v>
      </c>
      <c r="AV42" s="231"/>
    </row>
    <row r="43" spans="1:48" ht="14.5" x14ac:dyDescent="0.35">
      <c r="A43" s="755">
        <v>2017</v>
      </c>
      <c r="B43" s="756" t="s">
        <v>175</v>
      </c>
      <c r="C43" s="757">
        <v>453095</v>
      </c>
      <c r="D43" s="758">
        <v>254.50758711</v>
      </c>
      <c r="E43" s="757">
        <v>195.18783902999999</v>
      </c>
      <c r="F43" s="759">
        <v>59.319748079999997</v>
      </c>
      <c r="G43" s="757">
        <v>79.071984232999995</v>
      </c>
      <c r="H43" s="757">
        <v>2.0881984971000001</v>
      </c>
      <c r="I43" s="758">
        <v>19.547935528</v>
      </c>
      <c r="J43" s="759">
        <v>2.8063697869999999</v>
      </c>
      <c r="K43" s="757">
        <v>27.979616339</v>
      </c>
      <c r="L43" s="758">
        <v>4.6759890861000004</v>
      </c>
      <c r="M43" s="759">
        <v>0.95063230659999998</v>
      </c>
      <c r="N43" s="749">
        <v>2017</v>
      </c>
      <c r="O43" s="758">
        <v>5.6770889349000004</v>
      </c>
      <c r="P43" s="757">
        <v>0.99457084969999998</v>
      </c>
      <c r="Q43" s="758">
        <v>7.2695796414</v>
      </c>
      <c r="R43" s="759">
        <v>1.5945046493999999</v>
      </c>
      <c r="S43" s="757">
        <v>34.622167889000004</v>
      </c>
      <c r="T43" s="757">
        <v>1.6304974804000001</v>
      </c>
      <c r="U43" s="758">
        <v>1.1134201E-3</v>
      </c>
      <c r="V43" s="759">
        <v>1.5336359999999999E-4</v>
      </c>
      <c r="W43" s="757">
        <v>1.6020261783</v>
      </c>
      <c r="X43" s="757">
        <v>0.65873378530000004</v>
      </c>
      <c r="Y43" s="758">
        <v>0</v>
      </c>
      <c r="Z43" s="759">
        <v>0</v>
      </c>
      <c r="AA43" s="757">
        <v>13.396834481999999</v>
      </c>
      <c r="AB43" s="757">
        <v>17.092419145000001</v>
      </c>
      <c r="AC43" s="758">
        <v>6.0668674200000001E-2</v>
      </c>
      <c r="AD43" s="759">
        <v>1.4222677899999999E-2</v>
      </c>
      <c r="AE43" s="757">
        <v>3.8873328757999999</v>
      </c>
      <c r="AF43" s="766">
        <v>14.707024722</v>
      </c>
      <c r="AG43" s="757">
        <v>3.3445856755999999</v>
      </c>
      <c r="AH43" s="766">
        <v>10.348023490999999</v>
      </c>
      <c r="AI43" s="757">
        <v>0.32673703589999997</v>
      </c>
      <c r="AJ43" s="757">
        <v>0.15857635849999999</v>
      </c>
      <c r="AK43" s="766">
        <v>82</v>
      </c>
      <c r="AV43" s="231"/>
    </row>
    <row r="44" spans="1:48" ht="14.5" x14ac:dyDescent="0.35">
      <c r="A44" s="755">
        <v>2018</v>
      </c>
      <c r="B44" s="756" t="s">
        <v>177</v>
      </c>
      <c r="C44" s="757">
        <v>205753</v>
      </c>
      <c r="D44" s="758">
        <v>282.07609287999998</v>
      </c>
      <c r="E44" s="757">
        <v>216.25648194999999</v>
      </c>
      <c r="F44" s="759">
        <v>65.819610921999995</v>
      </c>
      <c r="G44" s="757">
        <v>99.821184322999997</v>
      </c>
      <c r="H44" s="757">
        <v>2.6931218992999999</v>
      </c>
      <c r="I44" s="758">
        <v>17.709717838</v>
      </c>
      <c r="J44" s="759">
        <v>3.2505020250999999</v>
      </c>
      <c r="K44" s="757">
        <v>33.787287923000001</v>
      </c>
      <c r="L44" s="758">
        <v>7.4368999915999998</v>
      </c>
      <c r="M44" s="759">
        <v>1.2747204246999999</v>
      </c>
      <c r="N44" s="749">
        <v>2018</v>
      </c>
      <c r="O44" s="758">
        <v>21.50651014</v>
      </c>
      <c r="P44" s="757">
        <v>3.5761331628000002</v>
      </c>
      <c r="Q44" s="758">
        <v>8.3068047883999991</v>
      </c>
      <c r="R44" s="759">
        <v>1.8400533201</v>
      </c>
      <c r="S44" s="757">
        <v>12.142724564</v>
      </c>
      <c r="T44" s="757">
        <v>1.0519537468</v>
      </c>
      <c r="U44" s="758">
        <v>0</v>
      </c>
      <c r="V44" s="759">
        <v>0</v>
      </c>
      <c r="W44" s="757">
        <v>2.0235742046</v>
      </c>
      <c r="X44" s="757">
        <v>0.59061949150000004</v>
      </c>
      <c r="Y44" s="758">
        <v>0</v>
      </c>
      <c r="Z44" s="759">
        <v>0</v>
      </c>
      <c r="AA44" s="757">
        <v>13.234081964</v>
      </c>
      <c r="AB44" s="757">
        <v>17.830333020000001</v>
      </c>
      <c r="AC44" s="758">
        <v>0.23100756059999999</v>
      </c>
      <c r="AD44" s="759">
        <v>7.0350382599999997E-2</v>
      </c>
      <c r="AE44" s="757">
        <v>0.36467544899999998</v>
      </c>
      <c r="AF44" s="766">
        <v>18.155573771</v>
      </c>
      <c r="AG44" s="757">
        <v>3.4681863033</v>
      </c>
      <c r="AH44" s="766">
        <v>10.947949796</v>
      </c>
      <c r="AI44" s="757">
        <v>0.31828058970000001</v>
      </c>
      <c r="AJ44" s="757">
        <v>0.44384619930000002</v>
      </c>
      <c r="AK44" s="766">
        <v>90</v>
      </c>
      <c r="AV44" s="231"/>
    </row>
    <row r="45" spans="1:48" ht="14.5" x14ac:dyDescent="0.35">
      <c r="A45" s="755">
        <v>2019</v>
      </c>
      <c r="B45" s="756" t="s">
        <v>179</v>
      </c>
      <c r="C45" s="757">
        <v>230621</v>
      </c>
      <c r="D45" s="758">
        <v>453.51891896000001</v>
      </c>
      <c r="E45" s="757">
        <v>362.42945247</v>
      </c>
      <c r="F45" s="759">
        <v>91.089466492</v>
      </c>
      <c r="G45" s="757">
        <v>118.71523630999999</v>
      </c>
      <c r="H45" s="757">
        <v>2.8462646185999998</v>
      </c>
      <c r="I45" s="758">
        <v>33.301249775999999</v>
      </c>
      <c r="J45" s="759">
        <v>3.9350582057999999</v>
      </c>
      <c r="K45" s="757">
        <v>46.096001035999997</v>
      </c>
      <c r="L45" s="758">
        <v>15.986402715000001</v>
      </c>
      <c r="M45" s="759">
        <v>3.3592742244</v>
      </c>
      <c r="N45" s="749">
        <v>2019</v>
      </c>
      <c r="O45" s="758">
        <v>30.975503634999999</v>
      </c>
      <c r="P45" s="757">
        <v>5.3465894333000001</v>
      </c>
      <c r="Q45" s="758">
        <v>18.410589791</v>
      </c>
      <c r="R45" s="759">
        <v>1.6119760102</v>
      </c>
      <c r="S45" s="757">
        <v>70.214016837000003</v>
      </c>
      <c r="T45" s="757">
        <v>6.4865418314000003</v>
      </c>
      <c r="U45" s="758">
        <v>9.9936503999999999E-3</v>
      </c>
      <c r="V45" s="759">
        <v>1.33997E-3</v>
      </c>
      <c r="W45" s="757">
        <v>2.60406309E-2</v>
      </c>
      <c r="X45" s="757">
        <v>4.6101088999999998E-3</v>
      </c>
      <c r="Y45" s="758">
        <v>0</v>
      </c>
      <c r="Z45" s="759">
        <v>0</v>
      </c>
      <c r="AA45" s="757">
        <v>14.709725141</v>
      </c>
      <c r="AB45" s="757">
        <v>21.185615538</v>
      </c>
      <c r="AC45" s="758">
        <v>8.4730434271000004</v>
      </c>
      <c r="AD45" s="759">
        <v>1.8982490966000001</v>
      </c>
      <c r="AE45" s="757">
        <v>0.53270545759999999</v>
      </c>
      <c r="AF45" s="766">
        <v>27.561493283000001</v>
      </c>
      <c r="AG45" s="757">
        <v>5.0904420222000004</v>
      </c>
      <c r="AH45" s="766">
        <v>15.753289078</v>
      </c>
      <c r="AI45" s="757">
        <v>0.55582496920000002</v>
      </c>
      <c r="AJ45" s="757">
        <v>0.43184216739999998</v>
      </c>
      <c r="AK45" s="766">
        <v>117</v>
      </c>
      <c r="AV45" s="231"/>
    </row>
    <row r="46" spans="1:48" ht="14.5" x14ac:dyDescent="0.35">
      <c r="A46" s="755">
        <v>2020</v>
      </c>
      <c r="B46" s="756" t="s">
        <v>181</v>
      </c>
      <c r="C46" s="757">
        <v>17110</v>
      </c>
      <c r="D46" s="758">
        <v>3489.3240808999999</v>
      </c>
      <c r="E46" s="757">
        <v>3082.1492524999999</v>
      </c>
      <c r="F46" s="759">
        <v>407.17482832000002</v>
      </c>
      <c r="G46" s="757">
        <v>174.63606034</v>
      </c>
      <c r="H46" s="757">
        <v>4.7815701735999996</v>
      </c>
      <c r="I46" s="758">
        <v>62.681667744000002</v>
      </c>
      <c r="J46" s="759">
        <v>5.9465555417999996</v>
      </c>
      <c r="K46" s="757">
        <v>59.139225992999997</v>
      </c>
      <c r="L46" s="758">
        <v>33.643597655000001</v>
      </c>
      <c r="M46" s="759">
        <v>10.157844212000001</v>
      </c>
      <c r="N46" s="749">
        <v>2020</v>
      </c>
      <c r="O46" s="758">
        <v>15.492221496999999</v>
      </c>
      <c r="P46" s="757">
        <v>3.4226813513000001</v>
      </c>
      <c r="Q46" s="758">
        <v>53.627830944999999</v>
      </c>
      <c r="R46" s="759">
        <v>8.4389510382000008</v>
      </c>
      <c r="S46" s="757">
        <v>2635.0863445999998</v>
      </c>
      <c r="T46" s="757">
        <v>213.72703959</v>
      </c>
      <c r="U46" s="758">
        <v>0</v>
      </c>
      <c r="V46" s="759">
        <v>0</v>
      </c>
      <c r="W46" s="757">
        <v>0</v>
      </c>
      <c r="X46" s="757">
        <v>0</v>
      </c>
      <c r="Y46" s="758">
        <v>0</v>
      </c>
      <c r="Z46" s="759">
        <v>0</v>
      </c>
      <c r="AA46" s="757">
        <v>17.516707474</v>
      </c>
      <c r="AB46" s="757">
        <v>37.428791849</v>
      </c>
      <c r="AC46" s="758">
        <v>1.4002436706000001</v>
      </c>
      <c r="AD46" s="759">
        <v>0.65977709439999999</v>
      </c>
      <c r="AE46" s="757">
        <v>0.34219954740000003</v>
      </c>
      <c r="AF46" s="766">
        <v>81.640877404999998</v>
      </c>
      <c r="AG46" s="757">
        <v>10.913101416</v>
      </c>
      <c r="AH46" s="766">
        <v>58.235107919999997</v>
      </c>
      <c r="AI46" s="757">
        <v>0.11012874559999999</v>
      </c>
      <c r="AJ46" s="757">
        <v>0.29555507959999999</v>
      </c>
      <c r="AK46" s="766">
        <v>23</v>
      </c>
      <c r="AV46" s="231"/>
    </row>
    <row r="47" spans="1:48" ht="14.5" x14ac:dyDescent="0.35">
      <c r="A47" s="755">
        <v>2021</v>
      </c>
      <c r="B47" s="756" t="s">
        <v>480</v>
      </c>
      <c r="C47" s="757">
        <v>5312</v>
      </c>
      <c r="D47" s="758">
        <v>215.86752722</v>
      </c>
      <c r="E47" s="757">
        <v>172.61415187</v>
      </c>
      <c r="F47" s="759">
        <v>43.253375349000002</v>
      </c>
      <c r="G47" s="757">
        <v>41.168302267999998</v>
      </c>
      <c r="H47" s="757">
        <v>0.63850242450000005</v>
      </c>
      <c r="I47" s="758">
        <v>4.4093711530000004</v>
      </c>
      <c r="J47" s="759">
        <v>0.7893367376</v>
      </c>
      <c r="K47" s="757">
        <v>13.877170663999999</v>
      </c>
      <c r="L47" s="758">
        <v>55.260128956999999</v>
      </c>
      <c r="M47" s="759">
        <v>15.058799757999999</v>
      </c>
      <c r="N47" s="749">
        <v>2021</v>
      </c>
      <c r="O47" s="758">
        <v>17.741458156</v>
      </c>
      <c r="P47" s="757">
        <v>2.8906792423000001</v>
      </c>
      <c r="Q47" s="758">
        <v>3.2491649849000002</v>
      </c>
      <c r="R47" s="759">
        <v>0.5801733496</v>
      </c>
      <c r="S47" s="757">
        <v>20.545177904999999</v>
      </c>
      <c r="T47" s="757">
        <v>0.97258086259999998</v>
      </c>
      <c r="U47" s="758">
        <v>0</v>
      </c>
      <c r="V47" s="759">
        <v>0</v>
      </c>
      <c r="W47" s="757">
        <v>0</v>
      </c>
      <c r="X47" s="757">
        <v>0</v>
      </c>
      <c r="Y47" s="758">
        <v>0</v>
      </c>
      <c r="Z47" s="759">
        <v>0</v>
      </c>
      <c r="AA47" s="757">
        <v>1.0269915041</v>
      </c>
      <c r="AB47" s="757">
        <v>4.6820671666000004</v>
      </c>
      <c r="AC47" s="758">
        <v>0.74703279730000005</v>
      </c>
      <c r="AD47" s="759">
        <v>0.140401304</v>
      </c>
      <c r="AE47" s="757">
        <v>0.69194087670000004</v>
      </c>
      <c r="AF47" s="766">
        <v>20.321965893000002</v>
      </c>
      <c r="AG47" s="757">
        <v>4.3786233374999997</v>
      </c>
      <c r="AH47" s="766">
        <v>6.0947524968</v>
      </c>
      <c r="AI47" s="757">
        <v>0.60557035020000005</v>
      </c>
      <c r="AJ47" s="757">
        <v>-2.6649659999999999E-3</v>
      </c>
      <c r="AK47" s="766">
        <v>5</v>
      </c>
      <c r="AV47" s="231"/>
    </row>
    <row r="48" spans="1:48" ht="14.5" x14ac:dyDescent="0.35">
      <c r="A48" s="755">
        <v>2022</v>
      </c>
      <c r="B48" s="756" t="s">
        <v>184</v>
      </c>
      <c r="C48" s="757">
        <v>302687</v>
      </c>
      <c r="D48" s="758">
        <v>357.44821410999998</v>
      </c>
      <c r="E48" s="757">
        <v>283.61907495999998</v>
      </c>
      <c r="F48" s="759">
        <v>73.829139147000006</v>
      </c>
      <c r="G48" s="757">
        <v>113.01801845</v>
      </c>
      <c r="H48" s="757">
        <v>2.1345383545000001</v>
      </c>
      <c r="I48" s="758">
        <v>31.5958869</v>
      </c>
      <c r="J48" s="759">
        <v>3.7852670853000001</v>
      </c>
      <c r="K48" s="757">
        <v>51.196675804999998</v>
      </c>
      <c r="L48" s="758">
        <v>5.6479104605000003</v>
      </c>
      <c r="M48" s="759">
        <v>1.2054974742</v>
      </c>
      <c r="N48" s="749">
        <v>2022</v>
      </c>
      <c r="O48" s="758">
        <v>18.666834466000001</v>
      </c>
      <c r="P48" s="757">
        <v>3.0531694451</v>
      </c>
      <c r="Q48" s="758">
        <v>10.939740783</v>
      </c>
      <c r="R48" s="759">
        <v>1.2737686702</v>
      </c>
      <c r="S48" s="757">
        <v>12.870327704999999</v>
      </c>
      <c r="T48" s="757">
        <v>0.95201368019999999</v>
      </c>
      <c r="U48" s="758">
        <v>0.82186658739999996</v>
      </c>
      <c r="V48" s="759">
        <v>0.1359907991</v>
      </c>
      <c r="W48" s="757">
        <v>1.5588647546000001</v>
      </c>
      <c r="X48" s="757">
        <v>0.33634879820000002</v>
      </c>
      <c r="Y48" s="758">
        <v>1.0969370999999999E-3</v>
      </c>
      <c r="Z48" s="759">
        <v>1.2372800000000001E-4</v>
      </c>
      <c r="AA48" s="757">
        <v>17.627613447000002</v>
      </c>
      <c r="AB48" s="757">
        <v>20.513385890999999</v>
      </c>
      <c r="AC48" s="758">
        <v>7.5549116961999996</v>
      </c>
      <c r="AD48" s="759">
        <v>2.0946474197999998</v>
      </c>
      <c r="AE48" s="757">
        <v>7.1198830729999996</v>
      </c>
      <c r="AF48" s="766">
        <v>23.796653977999998</v>
      </c>
      <c r="AG48" s="757">
        <v>3.6831262712999999</v>
      </c>
      <c r="AH48" s="766">
        <v>14.902226916</v>
      </c>
      <c r="AI48" s="757">
        <v>0.39069785950000002</v>
      </c>
      <c r="AJ48" s="757">
        <v>0.57112666759999997</v>
      </c>
      <c r="AK48" s="766">
        <v>140</v>
      </c>
      <c r="AV48" s="231"/>
    </row>
    <row r="49" spans="1:48" ht="14.5" x14ac:dyDescent="0.35">
      <c r="A49" s="755">
        <v>2023</v>
      </c>
      <c r="B49" s="756" t="s">
        <v>186</v>
      </c>
      <c r="C49" s="757">
        <v>25704</v>
      </c>
      <c r="D49" s="758">
        <v>538.61988692</v>
      </c>
      <c r="E49" s="757">
        <v>404.24425146999999</v>
      </c>
      <c r="F49" s="759">
        <v>134.37563545</v>
      </c>
      <c r="G49" s="757">
        <v>112.00373781</v>
      </c>
      <c r="H49" s="757">
        <v>4.0658195593000004</v>
      </c>
      <c r="I49" s="758">
        <v>47.290601930999998</v>
      </c>
      <c r="J49" s="759">
        <v>8.2650441477999994</v>
      </c>
      <c r="K49" s="757">
        <v>73.662562546999993</v>
      </c>
      <c r="L49" s="758">
        <v>26.833782217</v>
      </c>
      <c r="M49" s="759">
        <v>4.7778561887000004</v>
      </c>
      <c r="N49" s="749">
        <v>2023</v>
      </c>
      <c r="O49" s="758">
        <v>51.079424592999999</v>
      </c>
      <c r="P49" s="757">
        <v>8.9291296724000002</v>
      </c>
      <c r="Q49" s="758">
        <v>22.138943933</v>
      </c>
      <c r="R49" s="759">
        <v>3.2324083756999999</v>
      </c>
      <c r="S49" s="757">
        <v>18.481530127999999</v>
      </c>
      <c r="T49" s="757">
        <v>0.72169060740000002</v>
      </c>
      <c r="U49" s="758">
        <v>0</v>
      </c>
      <c r="V49" s="759">
        <v>0</v>
      </c>
      <c r="W49" s="757">
        <v>16.187651412000001</v>
      </c>
      <c r="X49" s="757">
        <v>2.6904547969000001</v>
      </c>
      <c r="Y49" s="758">
        <v>0</v>
      </c>
      <c r="Z49" s="759">
        <v>0</v>
      </c>
      <c r="AA49" s="757">
        <v>17.305639750000001</v>
      </c>
      <c r="AB49" s="757">
        <v>31.32774774</v>
      </c>
      <c r="AC49" s="758">
        <v>3.0542018156999999</v>
      </c>
      <c r="AD49" s="759">
        <v>0.62575730709999999</v>
      </c>
      <c r="AE49" s="757">
        <v>0.91387961929999995</v>
      </c>
      <c r="AF49" s="766">
        <v>56.665764488999997</v>
      </c>
      <c r="AG49" s="757">
        <v>5.8264624353999999</v>
      </c>
      <c r="AH49" s="766">
        <v>21.997652970000001</v>
      </c>
      <c r="AI49" s="757">
        <v>0.3385002258</v>
      </c>
      <c r="AJ49" s="757">
        <v>0.2036426485</v>
      </c>
      <c r="AK49" s="766">
        <v>35</v>
      </c>
      <c r="AV49" s="231"/>
    </row>
    <row r="50" spans="1:48" ht="14.5" x14ac:dyDescent="0.35">
      <c r="A50" s="755">
        <v>2024</v>
      </c>
      <c r="B50" s="756" t="s">
        <v>188</v>
      </c>
      <c r="C50" s="757">
        <v>84938</v>
      </c>
      <c r="D50" s="758">
        <v>350.72567817999999</v>
      </c>
      <c r="E50" s="757">
        <v>282.04312456999997</v>
      </c>
      <c r="F50" s="759">
        <v>68.682553604999995</v>
      </c>
      <c r="G50" s="757">
        <v>107.71593279</v>
      </c>
      <c r="H50" s="757">
        <v>2.4238181777999999</v>
      </c>
      <c r="I50" s="758">
        <v>25.840923501999999</v>
      </c>
      <c r="J50" s="759">
        <v>3.4675382516000002</v>
      </c>
      <c r="K50" s="757">
        <v>35.487808194000003</v>
      </c>
      <c r="L50" s="758">
        <v>5.4037784946</v>
      </c>
      <c r="M50" s="759">
        <v>0.99256151660000003</v>
      </c>
      <c r="N50" s="749">
        <v>2024</v>
      </c>
      <c r="O50" s="758">
        <v>39.066754316000001</v>
      </c>
      <c r="P50" s="757">
        <v>6.6185555420000002</v>
      </c>
      <c r="Q50" s="758">
        <v>17.35628466</v>
      </c>
      <c r="R50" s="759">
        <v>1.5964485916</v>
      </c>
      <c r="S50" s="757">
        <v>12.476150025999999</v>
      </c>
      <c r="T50" s="757">
        <v>0.74115069499999997</v>
      </c>
      <c r="U50" s="758">
        <v>0</v>
      </c>
      <c r="V50" s="759">
        <v>0</v>
      </c>
      <c r="W50" s="757">
        <v>4.0565564576000002</v>
      </c>
      <c r="X50" s="757">
        <v>1.1677011825000001</v>
      </c>
      <c r="Y50" s="758">
        <v>0</v>
      </c>
      <c r="Z50" s="759">
        <v>0</v>
      </c>
      <c r="AA50" s="757">
        <v>21.73891592</v>
      </c>
      <c r="AB50" s="757">
        <v>16.702962917000001</v>
      </c>
      <c r="AC50" s="758">
        <v>0.49410517370000001</v>
      </c>
      <c r="AD50" s="759">
        <v>0.1661439559</v>
      </c>
      <c r="AE50" s="757">
        <v>3.6614083873999999</v>
      </c>
      <c r="AF50" s="766">
        <v>26.557728912000002</v>
      </c>
      <c r="AG50" s="757">
        <v>3.9552584993000002</v>
      </c>
      <c r="AH50" s="766">
        <v>11.188456521000001</v>
      </c>
      <c r="AI50" s="757">
        <v>1.4769841363</v>
      </c>
      <c r="AJ50" s="757">
        <v>0.37175136120000002</v>
      </c>
      <c r="AK50" s="766">
        <v>65</v>
      </c>
      <c r="AV50" s="231"/>
    </row>
    <row r="51" spans="1:48" ht="14.5" x14ac:dyDescent="0.35">
      <c r="A51" s="755">
        <v>2025</v>
      </c>
      <c r="B51" s="756" t="s">
        <v>190</v>
      </c>
      <c r="C51" s="757">
        <v>272769</v>
      </c>
      <c r="D51" s="758">
        <v>442.38571172000002</v>
      </c>
      <c r="E51" s="757">
        <v>362.95421692000002</v>
      </c>
      <c r="F51" s="759">
        <v>79.431494799000006</v>
      </c>
      <c r="G51" s="757">
        <v>106.37437138</v>
      </c>
      <c r="H51" s="757">
        <v>2.2621634356000002</v>
      </c>
      <c r="I51" s="758">
        <v>29.593090915000001</v>
      </c>
      <c r="J51" s="759">
        <v>3.2196848870000001</v>
      </c>
      <c r="K51" s="757">
        <v>37.128757317000002</v>
      </c>
      <c r="L51" s="758">
        <v>38.372921585</v>
      </c>
      <c r="M51" s="759">
        <v>8.8035694166000003</v>
      </c>
      <c r="N51" s="749">
        <v>2025</v>
      </c>
      <c r="O51" s="758">
        <v>21.032691245999999</v>
      </c>
      <c r="P51" s="757">
        <v>3.4558449869999999</v>
      </c>
      <c r="Q51" s="758">
        <v>6.4650009191000004</v>
      </c>
      <c r="R51" s="759">
        <v>1.5949269404999999</v>
      </c>
      <c r="S51" s="757">
        <v>96.063363179999996</v>
      </c>
      <c r="T51" s="757">
        <v>5.0124654519999998</v>
      </c>
      <c r="U51" s="758">
        <v>3.2453099999999997E-4</v>
      </c>
      <c r="V51" s="759">
        <v>7.4760300000000003E-5</v>
      </c>
      <c r="W51" s="757">
        <v>0.40846518389999997</v>
      </c>
      <c r="X51" s="757">
        <v>9.7699947999999995E-2</v>
      </c>
      <c r="Y51" s="758">
        <v>8.1306626399999998E-2</v>
      </c>
      <c r="Z51" s="759">
        <v>3.5136729200000001E-2</v>
      </c>
      <c r="AA51" s="757">
        <v>17.213225823999998</v>
      </c>
      <c r="AB51" s="757">
        <v>17.844020997000001</v>
      </c>
      <c r="AC51" s="758">
        <v>2.8291410529999999</v>
      </c>
      <c r="AD51" s="759">
        <v>0.66309618380000002</v>
      </c>
      <c r="AE51" s="757">
        <v>1.1490568434999999</v>
      </c>
      <c r="AF51" s="766">
        <v>26.167589190000001</v>
      </c>
      <c r="AG51" s="757">
        <v>4.2424514661000003</v>
      </c>
      <c r="AH51" s="766">
        <v>11.596407952</v>
      </c>
      <c r="AI51" s="757">
        <v>0.27658502000000001</v>
      </c>
      <c r="AJ51" s="757">
        <v>0.40227775370000002</v>
      </c>
      <c r="AK51" s="766">
        <v>104</v>
      </c>
      <c r="AV51" s="231"/>
    </row>
    <row r="52" spans="1:48" ht="14.5" x14ac:dyDescent="0.35">
      <c r="A52" s="755">
        <v>2026</v>
      </c>
      <c r="B52" s="756" t="s">
        <v>192</v>
      </c>
      <c r="C52" s="757">
        <v>79024</v>
      </c>
      <c r="D52" s="758">
        <v>477.37888419000001</v>
      </c>
      <c r="E52" s="757">
        <v>395.68856124000001</v>
      </c>
      <c r="F52" s="759">
        <v>81.690322957000006</v>
      </c>
      <c r="G52" s="757">
        <v>102.90632286</v>
      </c>
      <c r="H52" s="757">
        <v>2.4820659395</v>
      </c>
      <c r="I52" s="758">
        <v>36.578017518999999</v>
      </c>
      <c r="J52" s="759">
        <v>2.8659717182</v>
      </c>
      <c r="K52" s="757">
        <v>36.645928560999998</v>
      </c>
      <c r="L52" s="758">
        <v>34.630132097999997</v>
      </c>
      <c r="M52" s="759">
        <v>7.1580999935999996</v>
      </c>
      <c r="N52" s="749">
        <v>2026</v>
      </c>
      <c r="O52" s="758">
        <v>45.117834338999998</v>
      </c>
      <c r="P52" s="757">
        <v>6.8668843434999998</v>
      </c>
      <c r="Q52" s="758">
        <v>6.7834042619000003</v>
      </c>
      <c r="R52" s="759">
        <v>1.6282888156999999</v>
      </c>
      <c r="S52" s="757">
        <v>101.77408823</v>
      </c>
      <c r="T52" s="757">
        <v>5.6847875386000002</v>
      </c>
      <c r="U52" s="758">
        <v>0</v>
      </c>
      <c r="V52" s="759">
        <v>0</v>
      </c>
      <c r="W52" s="757">
        <v>7.2266464500000002E-2</v>
      </c>
      <c r="X52" s="757">
        <v>8.8733137999999993E-3</v>
      </c>
      <c r="Y52" s="758">
        <v>0</v>
      </c>
      <c r="Z52" s="759">
        <v>0</v>
      </c>
      <c r="AA52" s="757">
        <v>18.589266113000001</v>
      </c>
      <c r="AB52" s="757">
        <v>17.916952637000001</v>
      </c>
      <c r="AC52" s="758">
        <v>0.43749383829999999</v>
      </c>
      <c r="AD52" s="759">
        <v>3.1094816599999998E-2</v>
      </c>
      <c r="AE52" s="757">
        <v>1.5197678052000001</v>
      </c>
      <c r="AF52" s="766">
        <v>27.525048965</v>
      </c>
      <c r="AG52" s="757">
        <v>5.1248641290999997</v>
      </c>
      <c r="AH52" s="766">
        <v>14.579124704</v>
      </c>
      <c r="AI52" s="757">
        <v>0.25739645719999998</v>
      </c>
      <c r="AJ52" s="757">
        <v>0.19490872410000001</v>
      </c>
      <c r="AK52" s="766">
        <v>45</v>
      </c>
      <c r="AV52" s="231"/>
    </row>
    <row r="53" spans="1:48" ht="14.5" x14ac:dyDescent="0.35">
      <c r="A53" s="755">
        <v>2027</v>
      </c>
      <c r="B53" s="756" t="s">
        <v>194</v>
      </c>
      <c r="C53" s="757">
        <v>39458</v>
      </c>
      <c r="D53" s="758">
        <v>331.07777981999999</v>
      </c>
      <c r="E53" s="757">
        <v>263.63486446000002</v>
      </c>
      <c r="F53" s="759">
        <v>67.442915356</v>
      </c>
      <c r="G53" s="757">
        <v>116.53522762999999</v>
      </c>
      <c r="H53" s="757">
        <v>2.6512325856999999</v>
      </c>
      <c r="I53" s="758">
        <v>17.102543577999999</v>
      </c>
      <c r="J53" s="759">
        <v>3.6686740083</v>
      </c>
      <c r="K53" s="757">
        <v>35.466382299999999</v>
      </c>
      <c r="L53" s="758">
        <v>11.431905908999999</v>
      </c>
      <c r="M53" s="759">
        <v>1.9686559015</v>
      </c>
      <c r="N53" s="749">
        <v>2027</v>
      </c>
      <c r="O53" s="758">
        <v>33.140823900000001</v>
      </c>
      <c r="P53" s="757">
        <v>5.8319387595999999</v>
      </c>
      <c r="Q53" s="758">
        <v>5.6744673390000004</v>
      </c>
      <c r="R53" s="759">
        <v>1.299621168</v>
      </c>
      <c r="S53" s="757">
        <v>11.065467870000001</v>
      </c>
      <c r="T53" s="757">
        <v>0.78870428179999996</v>
      </c>
      <c r="U53" s="758">
        <v>2.2434487000000001E-3</v>
      </c>
      <c r="V53" s="759">
        <v>5.1681030000000003E-4</v>
      </c>
      <c r="W53" s="757">
        <v>8.8547234500000002E-2</v>
      </c>
      <c r="X53" s="757">
        <v>2.5096075299999999E-2</v>
      </c>
      <c r="Y53" s="758">
        <v>0</v>
      </c>
      <c r="Z53" s="759">
        <v>0</v>
      </c>
      <c r="AA53" s="757">
        <v>12.50240569</v>
      </c>
      <c r="AB53" s="757">
        <v>17.644667965</v>
      </c>
      <c r="AC53" s="758">
        <v>3.4657286799999999E-2</v>
      </c>
      <c r="AD53" s="759">
        <v>8.8038017000000007E-3</v>
      </c>
      <c r="AE53" s="757">
        <v>14.910386303999999</v>
      </c>
      <c r="AF53" s="766">
        <v>24.852263942</v>
      </c>
      <c r="AG53" s="757">
        <v>3.3170146327999999</v>
      </c>
      <c r="AH53" s="766">
        <v>10.505839403</v>
      </c>
      <c r="AI53" s="757">
        <v>0.42093152150000002</v>
      </c>
      <c r="AJ53" s="757">
        <v>0.13876046829999999</v>
      </c>
      <c r="AK53" s="766">
        <v>30</v>
      </c>
      <c r="AV53" s="231"/>
    </row>
    <row r="54" spans="1:48" ht="14.5" x14ac:dyDescent="0.35">
      <c r="A54" s="755">
        <v>2028</v>
      </c>
      <c r="B54" s="756" t="s">
        <v>196</v>
      </c>
      <c r="C54" s="757">
        <v>22197</v>
      </c>
      <c r="D54" s="758">
        <v>368.15949927999998</v>
      </c>
      <c r="E54" s="757">
        <v>284.66034869999999</v>
      </c>
      <c r="F54" s="759">
        <v>83.499150573999998</v>
      </c>
      <c r="G54" s="757">
        <v>88.968154041999995</v>
      </c>
      <c r="H54" s="757">
        <v>4.3610681021</v>
      </c>
      <c r="I54" s="758">
        <v>27.799312860000001</v>
      </c>
      <c r="J54" s="759">
        <v>4.3371568433999999</v>
      </c>
      <c r="K54" s="757">
        <v>41.310904409000003</v>
      </c>
      <c r="L54" s="758">
        <v>17.541478809000001</v>
      </c>
      <c r="M54" s="759">
        <v>3.6850662030999999</v>
      </c>
      <c r="N54" s="749">
        <v>2028</v>
      </c>
      <c r="O54" s="758">
        <v>18.109731937999999</v>
      </c>
      <c r="P54" s="757">
        <v>2.9792262208000002</v>
      </c>
      <c r="Q54" s="758">
        <v>45.575482217000001</v>
      </c>
      <c r="R54" s="759">
        <v>8.7004048478999998</v>
      </c>
      <c r="S54" s="757">
        <v>23.738720417</v>
      </c>
      <c r="T54" s="757">
        <v>1.0957815102999999</v>
      </c>
      <c r="U54" s="758">
        <v>0</v>
      </c>
      <c r="V54" s="759">
        <v>0</v>
      </c>
      <c r="W54" s="757">
        <v>3.6866649999999998E-4</v>
      </c>
      <c r="X54" s="757">
        <v>1.6383519999999999E-4</v>
      </c>
      <c r="Y54" s="758">
        <v>0</v>
      </c>
      <c r="Z54" s="759">
        <v>0</v>
      </c>
      <c r="AA54" s="757">
        <v>12.14593558</v>
      </c>
      <c r="AB54" s="757">
        <v>19.538162594999999</v>
      </c>
      <c r="AC54" s="758">
        <v>3.8143008200000002E-2</v>
      </c>
      <c r="AD54" s="759">
        <v>9.2746397000000001E-3</v>
      </c>
      <c r="AE54" s="757">
        <v>4.0919379899999997E-2</v>
      </c>
      <c r="AF54" s="766">
        <v>33.508205416000003</v>
      </c>
      <c r="AG54" s="757">
        <v>3.4651887208000001</v>
      </c>
      <c r="AH54" s="766">
        <v>10.550110833</v>
      </c>
      <c r="AI54" s="757">
        <v>0.46120490479999998</v>
      </c>
      <c r="AJ54" s="757">
        <v>0.19933327849999999</v>
      </c>
      <c r="AK54" s="766">
        <v>49</v>
      </c>
      <c r="AV54" s="231"/>
    </row>
    <row r="55" spans="1:48" ht="14.5" x14ac:dyDescent="0.35">
      <c r="A55" s="755">
        <v>2029</v>
      </c>
      <c r="B55" s="756" t="s">
        <v>198</v>
      </c>
      <c r="C55" s="757">
        <v>990027</v>
      </c>
      <c r="D55" s="758">
        <v>261.02346104999998</v>
      </c>
      <c r="E55" s="757">
        <v>198.42813451000001</v>
      </c>
      <c r="F55" s="759">
        <v>62.595326542999999</v>
      </c>
      <c r="G55" s="757">
        <v>72.699392751999994</v>
      </c>
      <c r="H55" s="757">
        <v>1.7096133901999999</v>
      </c>
      <c r="I55" s="758">
        <v>19.529763738</v>
      </c>
      <c r="J55" s="759">
        <v>2.8422372687999999</v>
      </c>
      <c r="K55" s="757">
        <v>32.183189978999998</v>
      </c>
      <c r="L55" s="758">
        <v>2.3354634261</v>
      </c>
      <c r="M55" s="759">
        <v>0.39413839630000003</v>
      </c>
      <c r="N55" s="749">
        <v>2029</v>
      </c>
      <c r="O55" s="758">
        <v>42.959403946000002</v>
      </c>
      <c r="P55" s="757">
        <v>7.6935264843000004</v>
      </c>
      <c r="Q55" s="758">
        <v>9.6900408707000008</v>
      </c>
      <c r="R55" s="759">
        <v>2.3242185863999998</v>
      </c>
      <c r="S55" s="757">
        <v>6.1281526599999996</v>
      </c>
      <c r="T55" s="757">
        <v>0.47441364920000001</v>
      </c>
      <c r="U55" s="758">
        <v>2.0583728E-3</v>
      </c>
      <c r="V55" s="759">
        <v>2.6201639999999998E-4</v>
      </c>
      <c r="W55" s="757">
        <v>0.3110126513</v>
      </c>
      <c r="X55" s="757">
        <v>0.15031309910000001</v>
      </c>
      <c r="Y55" s="758">
        <v>1.3010742655</v>
      </c>
      <c r="Z55" s="759">
        <v>4.4625063200000002E-2</v>
      </c>
      <c r="AA55" s="757">
        <v>10.182797986000001</v>
      </c>
      <c r="AB55" s="757">
        <v>14.15849659</v>
      </c>
      <c r="AC55" s="758">
        <v>5.2754744499999999E-2</v>
      </c>
      <c r="AD55" s="759">
        <v>1.0947614200000001E-2</v>
      </c>
      <c r="AE55" s="757">
        <v>0.93671178870000005</v>
      </c>
      <c r="AF55" s="766">
        <v>17.417213311000001</v>
      </c>
      <c r="AG55" s="757">
        <v>3.5097082257999999</v>
      </c>
      <c r="AH55" s="766">
        <v>10.867677339</v>
      </c>
      <c r="AI55" s="757">
        <v>0.58363987360000003</v>
      </c>
      <c r="AJ55" s="757">
        <v>0.53061296280000003</v>
      </c>
      <c r="AK55" s="766">
        <v>150</v>
      </c>
      <c r="AV55" s="231"/>
    </row>
    <row r="56" spans="1:48" ht="14.5" x14ac:dyDescent="0.35">
      <c r="A56" s="755">
        <v>2030</v>
      </c>
      <c r="B56" s="756" t="s">
        <v>200</v>
      </c>
      <c r="C56" s="757">
        <v>130887</v>
      </c>
      <c r="D56" s="758">
        <v>428.43515458000002</v>
      </c>
      <c r="E56" s="757">
        <v>339.40285950999998</v>
      </c>
      <c r="F56" s="759">
        <v>89.032295069</v>
      </c>
      <c r="G56" s="757">
        <v>153.42896789</v>
      </c>
      <c r="H56" s="757">
        <v>3.1900032208</v>
      </c>
      <c r="I56" s="758">
        <v>26.584438389999999</v>
      </c>
      <c r="J56" s="759">
        <v>3.8942764968999999</v>
      </c>
      <c r="K56" s="757">
        <v>45.885346663999997</v>
      </c>
      <c r="L56" s="758">
        <v>25.086381785</v>
      </c>
      <c r="M56" s="759">
        <v>5.7288508549000001</v>
      </c>
      <c r="N56" s="749">
        <v>2030</v>
      </c>
      <c r="O56" s="758">
        <v>27.505806979999999</v>
      </c>
      <c r="P56" s="757">
        <v>4.3133705015999997</v>
      </c>
      <c r="Q56" s="758">
        <v>7.0565165236</v>
      </c>
      <c r="R56" s="759">
        <v>1.2859146179000001</v>
      </c>
      <c r="S56" s="757">
        <v>31.163519403999999</v>
      </c>
      <c r="T56" s="757">
        <v>2.0066067512000001</v>
      </c>
      <c r="U56" s="758">
        <v>0</v>
      </c>
      <c r="V56" s="759">
        <v>0</v>
      </c>
      <c r="W56" s="757">
        <v>5.948673E-4</v>
      </c>
      <c r="X56" s="757">
        <v>7.8071550000000003E-4</v>
      </c>
      <c r="Y56" s="758">
        <v>0</v>
      </c>
      <c r="Z56" s="759">
        <v>0</v>
      </c>
      <c r="AA56" s="757">
        <v>12.170454475</v>
      </c>
      <c r="AB56" s="757">
        <v>23.787660114000001</v>
      </c>
      <c r="AC56" s="758">
        <v>0.96457331049999995</v>
      </c>
      <c r="AD56" s="759">
        <v>0.17406733620000001</v>
      </c>
      <c r="AE56" s="757">
        <v>0.28958921869999998</v>
      </c>
      <c r="AF56" s="766">
        <v>34.697539728000002</v>
      </c>
      <c r="AG56" s="757">
        <v>3.8595284537999999</v>
      </c>
      <c r="AH56" s="766">
        <v>14.682655821999999</v>
      </c>
      <c r="AI56" s="757">
        <v>0.30808864850000001</v>
      </c>
      <c r="AJ56" s="757">
        <v>0.36962181659999999</v>
      </c>
      <c r="AK56" s="766">
        <v>79</v>
      </c>
      <c r="AV56" s="231"/>
    </row>
    <row r="57" spans="1:48" ht="14.5" x14ac:dyDescent="0.35">
      <c r="A57" s="755">
        <v>2031</v>
      </c>
      <c r="B57" s="756" t="s">
        <v>202</v>
      </c>
      <c r="C57" s="757">
        <v>15138</v>
      </c>
      <c r="D57" s="758">
        <v>589.52016722999997</v>
      </c>
      <c r="E57" s="757">
        <v>456.67265910999998</v>
      </c>
      <c r="F57" s="759">
        <v>132.84750811999999</v>
      </c>
      <c r="G57" s="757">
        <v>185.51095989999999</v>
      </c>
      <c r="H57" s="757">
        <v>4.7731956062999998</v>
      </c>
      <c r="I57" s="758">
        <v>21.450563079999998</v>
      </c>
      <c r="J57" s="759">
        <v>2.8820948621000002</v>
      </c>
      <c r="K57" s="757">
        <v>47.978590502000003</v>
      </c>
      <c r="L57" s="758">
        <v>2.3038250999000001</v>
      </c>
      <c r="M57" s="759">
        <v>0.94382023999999998</v>
      </c>
      <c r="N57" s="749">
        <v>2031</v>
      </c>
      <c r="O57" s="758">
        <v>78.947707573000002</v>
      </c>
      <c r="P57" s="757">
        <v>16.467563002999999</v>
      </c>
      <c r="Q57" s="758">
        <v>19.779632367000001</v>
      </c>
      <c r="R57" s="759">
        <v>3.2182500659</v>
      </c>
      <c r="S57" s="757">
        <v>68.699609546999994</v>
      </c>
      <c r="T57" s="757">
        <v>2.8339961198000001</v>
      </c>
      <c r="U57" s="758">
        <v>0</v>
      </c>
      <c r="V57" s="759">
        <v>0</v>
      </c>
      <c r="W57" s="757">
        <v>0</v>
      </c>
      <c r="X57" s="757">
        <v>0</v>
      </c>
      <c r="Y57" s="758">
        <v>0</v>
      </c>
      <c r="Z57" s="759">
        <v>0</v>
      </c>
      <c r="AA57" s="757">
        <v>13.441288318</v>
      </c>
      <c r="AB57" s="757">
        <v>37.091421746000002</v>
      </c>
      <c r="AC57" s="758">
        <v>4.2313103300000002E-2</v>
      </c>
      <c r="AD57" s="759">
        <v>4.5964014999999997E-3</v>
      </c>
      <c r="AE57" s="757">
        <v>0.68910290100000005</v>
      </c>
      <c r="AF57" s="766">
        <v>40.383236668999999</v>
      </c>
      <c r="AG57" s="757">
        <v>11.079558564999999</v>
      </c>
      <c r="AH57" s="766">
        <v>28.970589746999998</v>
      </c>
      <c r="AI57" s="757">
        <v>1.9243589566999999</v>
      </c>
      <c r="AJ57" s="757">
        <v>0.103892864</v>
      </c>
      <c r="AK57" s="766">
        <v>19</v>
      </c>
      <c r="AV57" s="231"/>
    </row>
    <row r="58" spans="1:48" ht="14.5" x14ac:dyDescent="0.35">
      <c r="A58" s="755">
        <v>2032</v>
      </c>
      <c r="B58" s="756" t="s">
        <v>204</v>
      </c>
      <c r="C58" s="757">
        <v>89650</v>
      </c>
      <c r="D58" s="758">
        <v>494.29570597999998</v>
      </c>
      <c r="E58" s="757">
        <v>383.53225398000001</v>
      </c>
      <c r="F58" s="759">
        <v>110.763452</v>
      </c>
      <c r="G58" s="757">
        <v>139.09039727000001</v>
      </c>
      <c r="H58" s="757">
        <v>3.2704035248999999</v>
      </c>
      <c r="I58" s="758">
        <v>34.720379854999997</v>
      </c>
      <c r="J58" s="759">
        <v>4.5149893314999998</v>
      </c>
      <c r="K58" s="757">
        <v>40.370803903000002</v>
      </c>
      <c r="L58" s="758">
        <v>19.301905934000001</v>
      </c>
      <c r="M58" s="759">
        <v>5.7338352436999998</v>
      </c>
      <c r="N58" s="749">
        <v>2032</v>
      </c>
      <c r="O58" s="758">
        <v>96.968332215999993</v>
      </c>
      <c r="P58" s="757">
        <v>17.576831617</v>
      </c>
      <c r="Q58" s="758">
        <v>5.9913313328999998</v>
      </c>
      <c r="R58" s="759">
        <v>1.2809326534000001</v>
      </c>
      <c r="S58" s="757">
        <v>15.523329452</v>
      </c>
      <c r="T58" s="757">
        <v>0.53229815150000004</v>
      </c>
      <c r="U58" s="758">
        <v>0</v>
      </c>
      <c r="V58" s="759">
        <v>0</v>
      </c>
      <c r="W58" s="757">
        <v>1.9592237254</v>
      </c>
      <c r="X58" s="757">
        <v>0.43936171340000002</v>
      </c>
      <c r="Y58" s="758">
        <v>0</v>
      </c>
      <c r="Z58" s="759">
        <v>0</v>
      </c>
      <c r="AA58" s="757">
        <v>14.301438521</v>
      </c>
      <c r="AB58" s="757">
        <v>24.165945756999999</v>
      </c>
      <c r="AC58" s="758">
        <v>0.1419419589</v>
      </c>
      <c r="AD58" s="759">
        <v>3.9700033500000002E-2</v>
      </c>
      <c r="AE58" s="757">
        <v>2.311834336</v>
      </c>
      <c r="AF58" s="766">
        <v>38.425929101000001</v>
      </c>
      <c r="AG58" s="757">
        <v>6.6442577051000002</v>
      </c>
      <c r="AH58" s="766">
        <v>20.483119708</v>
      </c>
      <c r="AI58" s="757">
        <v>9.0606803200000002E-2</v>
      </c>
      <c r="AJ58" s="757">
        <v>0.41657612519999998</v>
      </c>
      <c r="AK58" s="766">
        <v>40</v>
      </c>
      <c r="AV58" s="231"/>
    </row>
    <row r="59" spans="1:48" ht="14.5" x14ac:dyDescent="0.35">
      <c r="A59" s="755">
        <v>2033</v>
      </c>
      <c r="B59" s="756" t="s">
        <v>206</v>
      </c>
      <c r="C59" s="757">
        <v>145016</v>
      </c>
      <c r="D59" s="758">
        <v>296.33584572000001</v>
      </c>
      <c r="E59" s="757">
        <v>229.45148809</v>
      </c>
      <c r="F59" s="759">
        <v>66.884357627</v>
      </c>
      <c r="G59" s="757">
        <v>95.681339969000007</v>
      </c>
      <c r="H59" s="757">
        <v>2.7632300143999999</v>
      </c>
      <c r="I59" s="758">
        <v>22.717984484999999</v>
      </c>
      <c r="J59" s="759">
        <v>3.4698841995</v>
      </c>
      <c r="K59" s="757">
        <v>34.58526037</v>
      </c>
      <c r="L59" s="758">
        <v>22.73305856</v>
      </c>
      <c r="M59" s="759">
        <v>3.8666636759999999</v>
      </c>
      <c r="N59" s="749">
        <v>2033</v>
      </c>
      <c r="O59" s="758">
        <v>7.8650786504000001</v>
      </c>
      <c r="P59" s="757">
        <v>1.2561931259000001</v>
      </c>
      <c r="Q59" s="758">
        <v>3.6816381545999999</v>
      </c>
      <c r="R59" s="759">
        <v>1.0270971713999999</v>
      </c>
      <c r="S59" s="757">
        <v>29.635218668</v>
      </c>
      <c r="T59" s="757">
        <v>1.5210351803</v>
      </c>
      <c r="U59" s="758">
        <v>6.1042919999999997E-4</v>
      </c>
      <c r="V59" s="759">
        <v>1.4062100000000001E-4</v>
      </c>
      <c r="W59" s="757">
        <v>8.7207827700000004E-2</v>
      </c>
      <c r="X59" s="757">
        <v>4.3927152300000001E-2</v>
      </c>
      <c r="Y59" s="758">
        <v>0.82753495880000005</v>
      </c>
      <c r="Z59" s="759">
        <v>8.2743187999999995E-3</v>
      </c>
      <c r="AA59" s="757">
        <v>8.7081444504000007</v>
      </c>
      <c r="AB59" s="757">
        <v>17.047858503</v>
      </c>
      <c r="AC59" s="758">
        <v>2.5962343424999998</v>
      </c>
      <c r="AD59" s="759">
        <v>0.89373526560000005</v>
      </c>
      <c r="AE59" s="757">
        <v>0.37028662959999997</v>
      </c>
      <c r="AF59" s="766">
        <v>20.862136475</v>
      </c>
      <c r="AG59" s="757">
        <v>3.2374484388</v>
      </c>
      <c r="AH59" s="766">
        <v>10.089893286000001</v>
      </c>
      <c r="AI59" s="757">
        <v>0.53627917690000004</v>
      </c>
      <c r="AJ59" s="757">
        <v>0.22245161550000001</v>
      </c>
      <c r="AK59" s="766">
        <v>68</v>
      </c>
      <c r="AV59" s="231"/>
    </row>
    <row r="60" spans="1:48" ht="14.5" x14ac:dyDescent="0.35">
      <c r="A60" s="755">
        <v>2034</v>
      </c>
      <c r="B60" s="756" t="s">
        <v>208</v>
      </c>
      <c r="C60" s="757">
        <v>390677</v>
      </c>
      <c r="D60" s="758">
        <v>347.80679330999999</v>
      </c>
      <c r="E60" s="757">
        <v>272.55627853999999</v>
      </c>
      <c r="F60" s="759">
        <v>75.250514764000002</v>
      </c>
      <c r="G60" s="757">
        <v>114.92538795999999</v>
      </c>
      <c r="H60" s="757">
        <v>2.6267325955</v>
      </c>
      <c r="I60" s="758">
        <v>32.678481517999998</v>
      </c>
      <c r="J60" s="759">
        <v>3.9192473841000002</v>
      </c>
      <c r="K60" s="757">
        <v>43.905172612000001</v>
      </c>
      <c r="L60" s="758">
        <v>14.78559798</v>
      </c>
      <c r="M60" s="759">
        <v>3.5051673039</v>
      </c>
      <c r="N60" s="749">
        <v>2034</v>
      </c>
      <c r="O60" s="758">
        <v>12.604605122000001</v>
      </c>
      <c r="P60" s="757">
        <v>1.9384915008000001</v>
      </c>
      <c r="Q60" s="758">
        <v>16.745581705999999</v>
      </c>
      <c r="R60" s="759">
        <v>2.9283395000999999</v>
      </c>
      <c r="S60" s="757">
        <v>21.444703679</v>
      </c>
      <c r="T60" s="757">
        <v>1.4045132360000001</v>
      </c>
      <c r="U60" s="758">
        <v>5.0566561000000001E-3</v>
      </c>
      <c r="V60" s="759">
        <v>5.9253959999999999E-4</v>
      </c>
      <c r="W60" s="757">
        <v>1.7289090699999999E-2</v>
      </c>
      <c r="X60" s="757">
        <v>3.5669388999999998E-3</v>
      </c>
      <c r="Y60" s="758">
        <v>0</v>
      </c>
      <c r="Z60" s="759">
        <v>0</v>
      </c>
      <c r="AA60" s="757">
        <v>10.831320649</v>
      </c>
      <c r="AB60" s="757">
        <v>20.943870262000001</v>
      </c>
      <c r="AC60" s="758">
        <v>0.26984287909999999</v>
      </c>
      <c r="AD60" s="759">
        <v>7.2381541699999996E-2</v>
      </c>
      <c r="AE60" s="757">
        <v>0.2219564983</v>
      </c>
      <c r="AF60" s="766">
        <v>27.385212156000001</v>
      </c>
      <c r="AG60" s="757">
        <v>3.7119182041999998</v>
      </c>
      <c r="AH60" s="766">
        <v>10.377244409999999</v>
      </c>
      <c r="AI60" s="757">
        <v>0.23538218080000001</v>
      </c>
      <c r="AJ60" s="757">
        <v>0.31913720070000001</v>
      </c>
      <c r="AK60" s="766">
        <v>150</v>
      </c>
      <c r="AV60" s="231"/>
    </row>
    <row r="61" spans="1:48" ht="14.5" x14ac:dyDescent="0.35">
      <c r="A61" s="755">
        <v>2035</v>
      </c>
      <c r="B61" s="756" t="s">
        <v>210</v>
      </c>
      <c r="C61" s="757">
        <v>260560</v>
      </c>
      <c r="D61" s="758">
        <v>452.23396396999999</v>
      </c>
      <c r="E61" s="757">
        <v>360.20066804999999</v>
      </c>
      <c r="F61" s="759">
        <v>92.033295921999994</v>
      </c>
      <c r="G61" s="757">
        <v>107.33656532000001</v>
      </c>
      <c r="H61" s="757">
        <v>3.1031782389</v>
      </c>
      <c r="I61" s="758">
        <v>47.629809164999998</v>
      </c>
      <c r="J61" s="759">
        <v>4.6554043072000004</v>
      </c>
      <c r="K61" s="757">
        <v>42.109901917999998</v>
      </c>
      <c r="L61" s="758">
        <v>29.912594209000002</v>
      </c>
      <c r="M61" s="759">
        <v>6.5618386760999998</v>
      </c>
      <c r="N61" s="749">
        <v>2035</v>
      </c>
      <c r="O61" s="758">
        <v>11.50732511</v>
      </c>
      <c r="P61" s="757">
        <v>1.8821927637</v>
      </c>
      <c r="Q61" s="758">
        <v>5.2441977458000002</v>
      </c>
      <c r="R61" s="759">
        <v>1.627421547</v>
      </c>
      <c r="S61" s="757">
        <v>87.905705080999994</v>
      </c>
      <c r="T61" s="757">
        <v>5.1283810324000001</v>
      </c>
      <c r="U61" s="758">
        <v>1.6241013999999999E-3</v>
      </c>
      <c r="V61" s="759">
        <v>2.2223950000000001E-4</v>
      </c>
      <c r="W61" s="757">
        <v>0.29030226949999999</v>
      </c>
      <c r="X61" s="757">
        <v>6.8530671599999995E-2</v>
      </c>
      <c r="Y61" s="758">
        <v>0</v>
      </c>
      <c r="Z61" s="759">
        <v>0</v>
      </c>
      <c r="AA61" s="757">
        <v>23.685138648999999</v>
      </c>
      <c r="AB61" s="757">
        <v>25.199285109000002</v>
      </c>
      <c r="AC61" s="758">
        <v>0.1716777904</v>
      </c>
      <c r="AD61" s="759">
        <v>4.1468027900000003E-2</v>
      </c>
      <c r="AE61" s="757">
        <v>9.7944013799999993E-2</v>
      </c>
      <c r="AF61" s="766">
        <v>30.675054850999999</v>
      </c>
      <c r="AG61" s="757">
        <v>5.1236969145</v>
      </c>
      <c r="AH61" s="766">
        <v>11.569791106</v>
      </c>
      <c r="AI61" s="757">
        <v>0.3806397648</v>
      </c>
      <c r="AJ61" s="757">
        <v>0.32407335170000001</v>
      </c>
      <c r="AK61" s="766">
        <v>129</v>
      </c>
      <c r="AV61" s="231"/>
    </row>
    <row r="62" spans="1:48" ht="14.5" x14ac:dyDescent="0.35">
      <c r="A62" s="755">
        <v>2036</v>
      </c>
      <c r="B62" s="756" t="s">
        <v>212</v>
      </c>
      <c r="C62" s="757">
        <v>187093</v>
      </c>
      <c r="D62" s="758">
        <v>329.38664139999997</v>
      </c>
      <c r="E62" s="757">
        <v>259.65643991000002</v>
      </c>
      <c r="F62" s="759">
        <v>69.730201496999996</v>
      </c>
      <c r="G62" s="757">
        <v>94.395017433000007</v>
      </c>
      <c r="H62" s="757">
        <v>2.3714202751000002</v>
      </c>
      <c r="I62" s="758">
        <v>26.367125569999999</v>
      </c>
      <c r="J62" s="759">
        <v>4.1838567983999999</v>
      </c>
      <c r="K62" s="757">
        <v>38.147712228000003</v>
      </c>
      <c r="L62" s="758">
        <v>10.229349823</v>
      </c>
      <c r="M62" s="759">
        <v>1.6284240408999999</v>
      </c>
      <c r="N62" s="749">
        <v>2036</v>
      </c>
      <c r="O62" s="758">
        <v>46.572559277000003</v>
      </c>
      <c r="P62" s="757">
        <v>7.0226616560000004</v>
      </c>
      <c r="Q62" s="758">
        <v>5.2371065959000003</v>
      </c>
      <c r="R62" s="759">
        <v>1.2527910754</v>
      </c>
      <c r="S62" s="757">
        <v>13.495955131000001</v>
      </c>
      <c r="T62" s="757">
        <v>0.95139357329999996</v>
      </c>
      <c r="U62" s="758">
        <v>0</v>
      </c>
      <c r="V62" s="759">
        <v>0</v>
      </c>
      <c r="W62" s="757">
        <v>0.36933622360000001</v>
      </c>
      <c r="X62" s="757">
        <v>6.9708014400000004E-2</v>
      </c>
      <c r="Y62" s="758">
        <v>0</v>
      </c>
      <c r="Z62" s="759">
        <v>0</v>
      </c>
      <c r="AA62" s="757">
        <v>18.030496042999999</v>
      </c>
      <c r="AB62" s="757">
        <v>17.305899997000001</v>
      </c>
      <c r="AC62" s="758">
        <v>0.66927517010000004</v>
      </c>
      <c r="AD62" s="759">
        <v>0.11500343640000001</v>
      </c>
      <c r="AE62" s="757">
        <v>0.8215094637</v>
      </c>
      <c r="AF62" s="766">
        <v>25.341903726999998</v>
      </c>
      <c r="AG62" s="757">
        <v>3.0874096343000001</v>
      </c>
      <c r="AH62" s="766">
        <v>10.731610613000001</v>
      </c>
      <c r="AI62" s="757">
        <v>0.53246956769999998</v>
      </c>
      <c r="AJ62" s="757">
        <v>0.45664603720000002</v>
      </c>
      <c r="AK62" s="766">
        <v>98</v>
      </c>
      <c r="AV62" s="231"/>
    </row>
    <row r="63" spans="1:48" ht="14.5" x14ac:dyDescent="0.35">
      <c r="A63" s="755">
        <v>2037</v>
      </c>
      <c r="B63" s="756" t="s">
        <v>214</v>
      </c>
      <c r="C63" s="757">
        <v>14334</v>
      </c>
      <c r="D63" s="758">
        <v>447.09917496999998</v>
      </c>
      <c r="E63" s="757">
        <v>320.21431712999998</v>
      </c>
      <c r="F63" s="759">
        <v>126.88485784</v>
      </c>
      <c r="G63" s="757">
        <v>77.372320877999996</v>
      </c>
      <c r="H63" s="757">
        <v>2.6323506842</v>
      </c>
      <c r="I63" s="758">
        <v>76.538336607000005</v>
      </c>
      <c r="J63" s="759">
        <v>6.4886748666000003</v>
      </c>
      <c r="K63" s="757">
        <v>77.063851389000007</v>
      </c>
      <c r="L63" s="758">
        <v>42.319983806000003</v>
      </c>
      <c r="M63" s="759">
        <v>4.374023073</v>
      </c>
      <c r="N63" s="749">
        <v>2037</v>
      </c>
      <c r="O63" s="758">
        <v>7.2566551496000002</v>
      </c>
      <c r="P63" s="757">
        <v>1.3439102840999999</v>
      </c>
      <c r="Q63" s="758">
        <v>10.885535632</v>
      </c>
      <c r="R63" s="759">
        <v>4.4789880735000001</v>
      </c>
      <c r="S63" s="757">
        <v>11.476204164</v>
      </c>
      <c r="T63" s="757">
        <v>1.0468696630000001</v>
      </c>
      <c r="U63" s="758">
        <v>0</v>
      </c>
      <c r="V63" s="759">
        <v>0</v>
      </c>
      <c r="W63" s="757">
        <v>7.3868243299999997E-2</v>
      </c>
      <c r="X63" s="757">
        <v>9.1380843E-3</v>
      </c>
      <c r="Y63" s="758">
        <v>0</v>
      </c>
      <c r="Z63" s="759">
        <v>0</v>
      </c>
      <c r="AA63" s="757">
        <v>20.391921961000001</v>
      </c>
      <c r="AB63" s="757">
        <v>32.309618248</v>
      </c>
      <c r="AC63" s="758">
        <v>0</v>
      </c>
      <c r="AD63" s="759">
        <v>0</v>
      </c>
      <c r="AE63" s="757">
        <v>1.7481180000000001E-4</v>
      </c>
      <c r="AF63" s="766">
        <v>51.106234368999999</v>
      </c>
      <c r="AG63" s="757">
        <v>3.7062542178000002</v>
      </c>
      <c r="AH63" s="766">
        <v>15.733856448999999</v>
      </c>
      <c r="AI63" s="757">
        <v>0.3279514154</v>
      </c>
      <c r="AJ63" s="757">
        <v>0.16245289960000001</v>
      </c>
      <c r="AK63" s="766">
        <v>11</v>
      </c>
      <c r="AV63" s="231"/>
    </row>
    <row r="64" spans="1:48" ht="14.5" x14ac:dyDescent="0.35">
      <c r="A64" s="755">
        <v>2038</v>
      </c>
      <c r="B64" s="756" t="s">
        <v>216</v>
      </c>
      <c r="C64" s="757">
        <v>328213</v>
      </c>
      <c r="D64" s="758">
        <v>314.95159864999999</v>
      </c>
      <c r="E64" s="757">
        <v>236.69060149000001</v>
      </c>
      <c r="F64" s="759">
        <v>78.260997162999999</v>
      </c>
      <c r="G64" s="757">
        <v>108.92437549</v>
      </c>
      <c r="H64" s="757">
        <v>2.6546218644000001</v>
      </c>
      <c r="I64" s="758">
        <v>38.050652616000001</v>
      </c>
      <c r="J64" s="759">
        <v>4.6053740547000004</v>
      </c>
      <c r="K64" s="757">
        <v>33.918921036999997</v>
      </c>
      <c r="L64" s="758">
        <v>17.814359669000002</v>
      </c>
      <c r="M64" s="759">
        <v>3.4115469831</v>
      </c>
      <c r="N64" s="749">
        <v>2038</v>
      </c>
      <c r="O64" s="758">
        <v>11.807541528</v>
      </c>
      <c r="P64" s="757">
        <v>2.1529938133000002</v>
      </c>
      <c r="Q64" s="758">
        <v>4.1762579955000003</v>
      </c>
      <c r="R64" s="759">
        <v>1.2278868602999999</v>
      </c>
      <c r="S64" s="757">
        <v>9.0821059876000003</v>
      </c>
      <c r="T64" s="757">
        <v>0.92331591449999995</v>
      </c>
      <c r="U64" s="758">
        <v>0</v>
      </c>
      <c r="V64" s="759">
        <v>0</v>
      </c>
      <c r="W64" s="757">
        <v>2.1234215571999999</v>
      </c>
      <c r="X64" s="757">
        <v>1.1681199223000001</v>
      </c>
      <c r="Y64" s="758">
        <v>0.1494626305</v>
      </c>
      <c r="Z64" s="759">
        <v>3.3787192700000003E-2</v>
      </c>
      <c r="AA64" s="757">
        <v>11.398649320000001</v>
      </c>
      <c r="AB64" s="757">
        <v>23.136875036999999</v>
      </c>
      <c r="AC64" s="758">
        <v>8.0167131000000003E-2</v>
      </c>
      <c r="AD64" s="759">
        <v>1.7714889399999999E-2</v>
      </c>
      <c r="AE64" s="757">
        <v>7.0480514100000002E-2</v>
      </c>
      <c r="AF64" s="766">
        <v>22.485755570999999</v>
      </c>
      <c r="AG64" s="757">
        <v>4.4602089498000002</v>
      </c>
      <c r="AH64" s="766">
        <v>10.491694784</v>
      </c>
      <c r="AI64" s="757">
        <v>0.11196291160000001</v>
      </c>
      <c r="AJ64" s="757">
        <v>0.4733444289</v>
      </c>
      <c r="AK64" s="766">
        <v>171</v>
      </c>
      <c r="AV64" s="231"/>
    </row>
    <row r="65" spans="1:48" ht="14.5" x14ac:dyDescent="0.35">
      <c r="A65" s="755">
        <v>2039</v>
      </c>
      <c r="B65" s="756" t="s">
        <v>481</v>
      </c>
      <c r="C65" s="757">
        <v>39941</v>
      </c>
      <c r="D65" s="758">
        <v>446.91631851</v>
      </c>
      <c r="E65" s="757">
        <v>341.87193775999998</v>
      </c>
      <c r="F65" s="759">
        <v>105.04438075</v>
      </c>
      <c r="G65" s="757">
        <v>135.53507024000001</v>
      </c>
      <c r="H65" s="757">
        <v>4.3386524498999997</v>
      </c>
      <c r="I65" s="758">
        <v>43.563975608</v>
      </c>
      <c r="J65" s="759">
        <v>6.5722731746000003</v>
      </c>
      <c r="K65" s="757">
        <v>49.520421765000002</v>
      </c>
      <c r="L65" s="758">
        <v>27.257009408999998</v>
      </c>
      <c r="M65" s="759">
        <v>5.3116444731000003</v>
      </c>
      <c r="N65" s="749">
        <v>2039</v>
      </c>
      <c r="O65" s="758">
        <v>38.394627247000003</v>
      </c>
      <c r="P65" s="757">
        <v>6.1855057944</v>
      </c>
      <c r="Q65" s="758">
        <v>8.9872539945999996</v>
      </c>
      <c r="R65" s="759">
        <v>1.3398654321000001</v>
      </c>
      <c r="S65" s="757">
        <v>13.125282904000001</v>
      </c>
      <c r="T65" s="757">
        <v>0.85751089309999995</v>
      </c>
      <c r="U65" s="758">
        <v>0</v>
      </c>
      <c r="V65" s="759">
        <v>0</v>
      </c>
      <c r="W65" s="757">
        <v>1.9198391613000001</v>
      </c>
      <c r="X65" s="757">
        <v>0.40839823489999999</v>
      </c>
      <c r="Y65" s="758">
        <v>0</v>
      </c>
      <c r="Z65" s="759">
        <v>0</v>
      </c>
      <c r="AA65" s="757">
        <v>9.5312283005000005</v>
      </c>
      <c r="AB65" s="757">
        <v>27.256394686</v>
      </c>
      <c r="AC65" s="758">
        <v>4.6478137199999998E-2</v>
      </c>
      <c r="AD65" s="759">
        <v>1.74620331E-2</v>
      </c>
      <c r="AE65" s="757">
        <v>5.7223051300000001E-2</v>
      </c>
      <c r="AF65" s="766">
        <v>44.468762466999998</v>
      </c>
      <c r="AG65" s="757">
        <v>5.7090069208000003</v>
      </c>
      <c r="AH65" s="766">
        <v>16.249133062999999</v>
      </c>
      <c r="AI65" s="757">
        <v>0.13501336429999999</v>
      </c>
      <c r="AJ65" s="757">
        <v>0.1282857016</v>
      </c>
      <c r="AK65" s="766">
        <v>27</v>
      </c>
      <c r="AV65" s="231"/>
    </row>
    <row r="66" spans="1:48" ht="14.5" x14ac:dyDescent="0.35">
      <c r="A66" s="755">
        <v>2040</v>
      </c>
      <c r="B66" s="756" t="s">
        <v>482</v>
      </c>
      <c r="C66" s="757">
        <v>377928</v>
      </c>
      <c r="D66" s="758">
        <v>263.84599437999998</v>
      </c>
      <c r="E66" s="757">
        <v>197.02058155</v>
      </c>
      <c r="F66" s="759">
        <v>66.825412834999995</v>
      </c>
      <c r="G66" s="757">
        <v>73.731574753000004</v>
      </c>
      <c r="H66" s="757">
        <v>1.6113002821</v>
      </c>
      <c r="I66" s="758">
        <v>51.099035540999999</v>
      </c>
      <c r="J66" s="759">
        <v>5.1003679061999998</v>
      </c>
      <c r="K66" s="757">
        <v>30.242687305</v>
      </c>
      <c r="L66" s="758">
        <v>11.612126305</v>
      </c>
      <c r="M66" s="759">
        <v>1.8163007283999999</v>
      </c>
      <c r="N66" s="749">
        <v>2040</v>
      </c>
      <c r="O66" s="758">
        <v>14.463144979999999</v>
      </c>
      <c r="P66" s="757">
        <v>2.7293839499999999</v>
      </c>
      <c r="Q66" s="758">
        <v>3.1621620509000001</v>
      </c>
      <c r="R66" s="759">
        <v>1.0038284033</v>
      </c>
      <c r="S66" s="757">
        <v>3.3007353050999999</v>
      </c>
      <c r="T66" s="757">
        <v>0.39071701339999998</v>
      </c>
      <c r="U66" s="758">
        <v>0</v>
      </c>
      <c r="V66" s="759">
        <v>0</v>
      </c>
      <c r="W66" s="757">
        <v>9.1878311300000001E-2</v>
      </c>
      <c r="X66" s="757">
        <v>1.35973794E-2</v>
      </c>
      <c r="Y66" s="758">
        <v>0</v>
      </c>
      <c r="Z66" s="759">
        <v>0</v>
      </c>
      <c r="AA66" s="757">
        <v>8.7211296965000003</v>
      </c>
      <c r="AB66" s="757">
        <v>21.292753905000001</v>
      </c>
      <c r="AC66" s="758">
        <v>2.3121979399999999E-2</v>
      </c>
      <c r="AD66" s="759">
        <v>7.8451141999999995E-3</v>
      </c>
      <c r="AE66" s="757">
        <v>1.7930670400000001E-2</v>
      </c>
      <c r="AF66" s="766">
        <v>22.932916970000001</v>
      </c>
      <c r="AG66" s="757">
        <v>3.0869033638999999</v>
      </c>
      <c r="AH66" s="766">
        <v>6.7966349221</v>
      </c>
      <c r="AI66" s="757">
        <v>0.138668819</v>
      </c>
      <c r="AJ66" s="757">
        <v>0.45924872589999999</v>
      </c>
      <c r="AK66" s="766">
        <v>119</v>
      </c>
      <c r="AV66" s="231"/>
    </row>
    <row r="67" spans="1:48" ht="14.5" x14ac:dyDescent="0.35">
      <c r="A67" s="755">
        <v>2041</v>
      </c>
      <c r="B67" s="756" t="s">
        <v>220</v>
      </c>
      <c r="C67" s="757">
        <v>95618</v>
      </c>
      <c r="D67" s="758">
        <v>520.25763541000003</v>
      </c>
      <c r="E67" s="757">
        <v>409.37788439000002</v>
      </c>
      <c r="F67" s="759">
        <v>110.87975101000001</v>
      </c>
      <c r="G67" s="757">
        <v>146.15025725000001</v>
      </c>
      <c r="H67" s="757">
        <v>3.1025222857000001</v>
      </c>
      <c r="I67" s="758">
        <v>29.504393737000001</v>
      </c>
      <c r="J67" s="759">
        <v>3.3535016580999999</v>
      </c>
      <c r="K67" s="757">
        <v>43.167795980000001</v>
      </c>
      <c r="L67" s="758">
        <v>112.44890134000001</v>
      </c>
      <c r="M67" s="759">
        <v>28.229879230000002</v>
      </c>
      <c r="N67" s="749">
        <v>2041</v>
      </c>
      <c r="O67" s="758">
        <v>5.5889572133999996</v>
      </c>
      <c r="P67" s="757">
        <v>1.0319385961</v>
      </c>
      <c r="Q67" s="758">
        <v>15.688883736999999</v>
      </c>
      <c r="R67" s="759">
        <v>1.4977474572</v>
      </c>
      <c r="S67" s="757">
        <v>40.511254700999999</v>
      </c>
      <c r="T67" s="757">
        <v>3.4496731297999998</v>
      </c>
      <c r="U67" s="758">
        <v>0</v>
      </c>
      <c r="V67" s="759">
        <v>0</v>
      </c>
      <c r="W67" s="757">
        <v>0</v>
      </c>
      <c r="X67" s="757">
        <v>0</v>
      </c>
      <c r="Y67" s="758">
        <v>0</v>
      </c>
      <c r="Z67" s="759">
        <v>0</v>
      </c>
      <c r="AA67" s="757">
        <v>9.8506307638999999</v>
      </c>
      <c r="AB67" s="757">
        <v>23.149942351</v>
      </c>
      <c r="AC67" s="758">
        <v>0.39830889559999999</v>
      </c>
      <c r="AD67" s="759">
        <v>6.7034043900000007E-2</v>
      </c>
      <c r="AE67" s="757">
        <v>0.1027342735</v>
      </c>
      <c r="AF67" s="766">
        <v>32.835143813999998</v>
      </c>
      <c r="AG67" s="757">
        <v>5.3612399214000002</v>
      </c>
      <c r="AH67" s="766">
        <v>14.398031488000001</v>
      </c>
      <c r="AI67" s="757">
        <v>0.17456204480000001</v>
      </c>
      <c r="AJ67" s="757">
        <v>0.1943014948</v>
      </c>
      <c r="AK67" s="766">
        <v>41</v>
      </c>
      <c r="AV67" s="231"/>
    </row>
    <row r="68" spans="1:48" ht="14.5" x14ac:dyDescent="0.35">
      <c r="A68" s="755">
        <v>2042</v>
      </c>
      <c r="B68" s="756" t="s">
        <v>222</v>
      </c>
      <c r="C68" s="757">
        <v>644245</v>
      </c>
      <c r="D68" s="758">
        <v>532.06508955000004</v>
      </c>
      <c r="E68" s="757">
        <v>447.46894319</v>
      </c>
      <c r="F68" s="759">
        <v>84.596146356000006</v>
      </c>
      <c r="G68" s="757">
        <v>82.556322933000004</v>
      </c>
      <c r="H68" s="757">
        <v>2.4800980475999999</v>
      </c>
      <c r="I68" s="758">
        <v>32.676537576000001</v>
      </c>
      <c r="J68" s="759">
        <v>4.0533230154000002</v>
      </c>
      <c r="K68" s="757">
        <v>32.020202013999999</v>
      </c>
      <c r="L68" s="758">
        <v>24.140257438999999</v>
      </c>
      <c r="M68" s="759">
        <v>5.1157407257000003</v>
      </c>
      <c r="N68" s="749">
        <v>2042</v>
      </c>
      <c r="O68" s="758">
        <v>47.440306700999997</v>
      </c>
      <c r="P68" s="757">
        <v>7.9865107962000002</v>
      </c>
      <c r="Q68" s="758">
        <v>11.207900647000001</v>
      </c>
      <c r="R68" s="759">
        <v>1.3370485132000001</v>
      </c>
      <c r="S68" s="757">
        <v>193.81315810999999</v>
      </c>
      <c r="T68" s="757">
        <v>9.0826564331000004</v>
      </c>
      <c r="U68" s="758">
        <v>1.7212168999999999E-3</v>
      </c>
      <c r="V68" s="759">
        <v>1.934207E-4</v>
      </c>
      <c r="W68" s="757">
        <v>2.2368680799999999E-2</v>
      </c>
      <c r="X68" s="757">
        <v>4.5663359999999998E-3</v>
      </c>
      <c r="Y68" s="758">
        <v>0</v>
      </c>
      <c r="Z68" s="759">
        <v>0</v>
      </c>
      <c r="AA68" s="757">
        <v>12.629161677000001</v>
      </c>
      <c r="AB68" s="757">
        <v>16.293785933999999</v>
      </c>
      <c r="AC68" s="758">
        <v>0.2111677696</v>
      </c>
      <c r="AD68" s="759">
        <v>8.17866602E-2</v>
      </c>
      <c r="AE68" s="757">
        <v>0.3450128589</v>
      </c>
      <c r="AF68" s="766">
        <v>27.188256845000002</v>
      </c>
      <c r="AG68" s="757">
        <v>3.9679509188000002</v>
      </c>
      <c r="AH68" s="766">
        <v>16.943995378</v>
      </c>
      <c r="AI68" s="757">
        <v>0.17764827480000001</v>
      </c>
      <c r="AJ68" s="757">
        <v>0.28741061950000002</v>
      </c>
      <c r="AK68" s="766">
        <v>112</v>
      </c>
      <c r="AV68" s="231"/>
    </row>
    <row r="69" spans="1:48" ht="14.5" x14ac:dyDescent="0.35">
      <c r="A69" s="755">
        <v>2043</v>
      </c>
      <c r="B69" s="756" t="s">
        <v>224</v>
      </c>
      <c r="C69" s="757">
        <v>244755</v>
      </c>
      <c r="D69" s="758">
        <v>393.60088037999998</v>
      </c>
      <c r="E69" s="757">
        <v>300.53172873</v>
      </c>
      <c r="F69" s="759">
        <v>93.069151657000006</v>
      </c>
      <c r="G69" s="757">
        <v>116.78539655</v>
      </c>
      <c r="H69" s="757">
        <v>4.6779324840000003</v>
      </c>
      <c r="I69" s="758">
        <v>14.067234221</v>
      </c>
      <c r="J69" s="759">
        <v>4.1603677821999998</v>
      </c>
      <c r="K69" s="757">
        <v>35.546470436</v>
      </c>
      <c r="L69" s="758">
        <v>2.6005614157000001</v>
      </c>
      <c r="M69" s="759">
        <v>0.79397838779999996</v>
      </c>
      <c r="N69" s="749">
        <v>2043</v>
      </c>
      <c r="O69" s="758">
        <v>25.996776955000001</v>
      </c>
      <c r="P69" s="757">
        <v>4.3161682558000001</v>
      </c>
      <c r="Q69" s="758">
        <v>58.074319051000003</v>
      </c>
      <c r="R69" s="759">
        <v>4.8444667292999997</v>
      </c>
      <c r="S69" s="757">
        <v>12.883069638</v>
      </c>
      <c r="T69" s="757">
        <v>0.77895486869999997</v>
      </c>
      <c r="U69" s="758">
        <v>0</v>
      </c>
      <c r="V69" s="759">
        <v>0</v>
      </c>
      <c r="W69" s="757">
        <v>2.2021459E-2</v>
      </c>
      <c r="X69" s="757">
        <v>2.9633494999999998E-3</v>
      </c>
      <c r="Y69" s="758">
        <v>0</v>
      </c>
      <c r="Z69" s="759">
        <v>0</v>
      </c>
      <c r="AA69" s="757">
        <v>23.471498409999999</v>
      </c>
      <c r="AB69" s="757">
        <v>23.926212570000001</v>
      </c>
      <c r="AC69" s="758">
        <v>1.6035979397</v>
      </c>
      <c r="AD69" s="759">
        <v>0.23841977389999999</v>
      </c>
      <c r="AE69" s="757">
        <v>0.22710554629999999</v>
      </c>
      <c r="AF69" s="766">
        <v>27.914190095999999</v>
      </c>
      <c r="AG69" s="757">
        <v>5.6984055502000004</v>
      </c>
      <c r="AH69" s="766">
        <v>24.448764333</v>
      </c>
      <c r="AI69" s="757">
        <v>0.2381331726</v>
      </c>
      <c r="AJ69" s="757">
        <v>0.28387140640000003</v>
      </c>
      <c r="AK69" s="766">
        <v>58</v>
      </c>
      <c r="AV69" s="231"/>
    </row>
    <row r="70" spans="1:48" ht="14.5" x14ac:dyDescent="0.35">
      <c r="A70" s="755">
        <v>2044</v>
      </c>
      <c r="B70" s="756" t="s">
        <v>226</v>
      </c>
      <c r="C70" s="757">
        <v>146954</v>
      </c>
      <c r="D70" s="758">
        <v>550.29696320999994</v>
      </c>
      <c r="E70" s="757">
        <v>452.67742349999997</v>
      </c>
      <c r="F70" s="759">
        <v>97.619539712000005</v>
      </c>
      <c r="G70" s="757">
        <v>135.32046079</v>
      </c>
      <c r="H70" s="757">
        <v>3.9363677105999999</v>
      </c>
      <c r="I70" s="758">
        <v>26.460938836</v>
      </c>
      <c r="J70" s="759">
        <v>3.4702197308999998</v>
      </c>
      <c r="K70" s="757">
        <v>36.823816065000003</v>
      </c>
      <c r="L70" s="758">
        <v>57.799941943999997</v>
      </c>
      <c r="M70" s="759">
        <v>15.201788928999999</v>
      </c>
      <c r="N70" s="749">
        <v>2044</v>
      </c>
      <c r="O70" s="758">
        <v>14.254349482</v>
      </c>
      <c r="P70" s="757">
        <v>2.2292298603999998</v>
      </c>
      <c r="Q70" s="758">
        <v>10.410168939</v>
      </c>
      <c r="R70" s="759">
        <v>2.8651784749</v>
      </c>
      <c r="S70" s="757">
        <v>148.61499341000001</v>
      </c>
      <c r="T70" s="757">
        <v>7.5333204270999996</v>
      </c>
      <c r="U70" s="758">
        <v>1.1129073999999999E-3</v>
      </c>
      <c r="V70" s="759">
        <v>2.0842270000000001E-4</v>
      </c>
      <c r="W70" s="757">
        <v>1.73272371E-2</v>
      </c>
      <c r="X70" s="757">
        <v>1.9389873E-3</v>
      </c>
      <c r="Y70" s="758">
        <v>0</v>
      </c>
      <c r="Z70" s="759">
        <v>0</v>
      </c>
      <c r="AA70" s="757">
        <v>10.503673620000001</v>
      </c>
      <c r="AB70" s="757">
        <v>21.662083005</v>
      </c>
      <c r="AC70" s="758">
        <v>5.7504888699999999E-2</v>
      </c>
      <c r="AD70" s="759">
        <v>1.369156E-2</v>
      </c>
      <c r="AE70" s="757">
        <v>0.1194750037</v>
      </c>
      <c r="AF70" s="766">
        <v>36.307139757999998</v>
      </c>
      <c r="AG70" s="757">
        <v>3.5785720046999998</v>
      </c>
      <c r="AH70" s="766">
        <v>12.320342974000001</v>
      </c>
      <c r="AI70" s="757">
        <v>0.61187474980000001</v>
      </c>
      <c r="AJ70" s="757">
        <v>0.1812434946</v>
      </c>
      <c r="AK70" s="766">
        <v>96</v>
      </c>
      <c r="AV70" s="231"/>
    </row>
    <row r="71" spans="1:48" ht="14.5" x14ac:dyDescent="0.35">
      <c r="A71" s="755">
        <v>2045</v>
      </c>
      <c r="B71" s="756" t="s">
        <v>228</v>
      </c>
      <c r="C71" s="757">
        <v>76281</v>
      </c>
      <c r="D71" s="758">
        <v>362.46384297999998</v>
      </c>
      <c r="E71" s="757">
        <v>294.20726774000002</v>
      </c>
      <c r="F71" s="759">
        <v>68.256575243</v>
      </c>
      <c r="G71" s="757">
        <v>155.53841875000001</v>
      </c>
      <c r="H71" s="757">
        <v>2.6021710565</v>
      </c>
      <c r="I71" s="758">
        <v>29.088291022</v>
      </c>
      <c r="J71" s="759">
        <v>3.0151428309999999</v>
      </c>
      <c r="K71" s="757">
        <v>31.391616362000001</v>
      </c>
      <c r="L71" s="758">
        <v>4.4075745833999997</v>
      </c>
      <c r="M71" s="759">
        <v>0.8634380841</v>
      </c>
      <c r="N71" s="749">
        <v>2045</v>
      </c>
      <c r="O71" s="758">
        <v>3.975667187</v>
      </c>
      <c r="P71" s="757">
        <v>0.72370400319999995</v>
      </c>
      <c r="Q71" s="758">
        <v>26.034755240999999</v>
      </c>
      <c r="R71" s="759">
        <v>5.2746035995999998</v>
      </c>
      <c r="S71" s="757">
        <v>28.665089778999999</v>
      </c>
      <c r="T71" s="757">
        <v>2.7616286519000002</v>
      </c>
      <c r="U71" s="758">
        <v>2.2710982000000001E-3</v>
      </c>
      <c r="V71" s="759">
        <v>3.0364939999999999E-4</v>
      </c>
      <c r="W71" s="757">
        <v>7.5614932300000007E-2</v>
      </c>
      <c r="X71" s="757">
        <v>8.2970031000000003E-3</v>
      </c>
      <c r="Y71" s="758">
        <v>0</v>
      </c>
      <c r="Z71" s="759">
        <v>0</v>
      </c>
      <c r="AA71" s="757">
        <v>8.4898289811000005</v>
      </c>
      <c r="AB71" s="757">
        <v>18.807726002999999</v>
      </c>
      <c r="AC71" s="758">
        <v>0.14829163300000001</v>
      </c>
      <c r="AD71" s="759">
        <v>2.4914116100000001E-2</v>
      </c>
      <c r="AE71" s="757">
        <v>2.7946807800000001E-2</v>
      </c>
      <c r="AF71" s="766">
        <v>30.536038348999998</v>
      </c>
      <c r="AG71" s="757">
        <v>2.5842389581999998</v>
      </c>
      <c r="AH71" s="766">
        <v>7.1872308383999997</v>
      </c>
      <c r="AI71" s="757">
        <v>8.0481240000000002E-3</v>
      </c>
      <c r="AJ71" s="757">
        <v>0.2209913392</v>
      </c>
      <c r="AK71" s="766">
        <v>64</v>
      </c>
      <c r="AV71" s="231"/>
    </row>
    <row r="72" spans="1:48" ht="14.5" x14ac:dyDescent="0.35">
      <c r="A72" s="755">
        <v>2046</v>
      </c>
      <c r="B72" s="756" t="s">
        <v>230</v>
      </c>
      <c r="C72" s="757">
        <v>278196</v>
      </c>
      <c r="D72" s="758">
        <v>251.24364704000001</v>
      </c>
      <c r="E72" s="757">
        <v>190.30738174999999</v>
      </c>
      <c r="F72" s="759">
        <v>60.936265284000001</v>
      </c>
      <c r="G72" s="757">
        <v>90.341484750999996</v>
      </c>
      <c r="H72" s="757">
        <v>2.1535303146000002</v>
      </c>
      <c r="I72" s="758">
        <v>19.015313548000002</v>
      </c>
      <c r="J72" s="759">
        <v>2.9755618471999998</v>
      </c>
      <c r="K72" s="757">
        <v>31.064872018999999</v>
      </c>
      <c r="L72" s="758">
        <v>5.4275387191000002</v>
      </c>
      <c r="M72" s="759">
        <v>0.96822201529999996</v>
      </c>
      <c r="N72" s="749">
        <v>2046</v>
      </c>
      <c r="O72" s="758">
        <v>14.667791172999999</v>
      </c>
      <c r="P72" s="757">
        <v>2.6887472649999999</v>
      </c>
      <c r="Q72" s="758">
        <v>8.2866398051000001</v>
      </c>
      <c r="R72" s="759">
        <v>1.9437661534999999</v>
      </c>
      <c r="S72" s="757">
        <v>10.409239568</v>
      </c>
      <c r="T72" s="757">
        <v>0.90315626049999997</v>
      </c>
      <c r="U72" s="758">
        <v>3.2639005999999999E-3</v>
      </c>
      <c r="V72" s="759">
        <v>4.061E-4</v>
      </c>
      <c r="W72" s="757">
        <v>1.2127390839000001</v>
      </c>
      <c r="X72" s="757">
        <v>0.25686142049999999</v>
      </c>
      <c r="Y72" s="758">
        <v>0</v>
      </c>
      <c r="Z72" s="759">
        <v>0</v>
      </c>
      <c r="AA72" s="757">
        <v>8.0638542132000008</v>
      </c>
      <c r="AB72" s="757">
        <v>16.700625714000001</v>
      </c>
      <c r="AC72" s="758">
        <v>6.8648571399999997E-2</v>
      </c>
      <c r="AD72" s="759">
        <v>1.6974701599999999E-2</v>
      </c>
      <c r="AE72" s="757">
        <v>1.0079461863000001</v>
      </c>
      <c r="AF72" s="766">
        <v>20.096207767999999</v>
      </c>
      <c r="AG72" s="757">
        <v>3.3517348550000001</v>
      </c>
      <c r="AH72" s="766">
        <v>8.5434452364000002</v>
      </c>
      <c r="AI72" s="757">
        <v>0.94932145560000003</v>
      </c>
      <c r="AJ72" s="757">
        <v>0.12575439099999999</v>
      </c>
      <c r="AK72" s="766">
        <v>71</v>
      </c>
      <c r="AV72" s="231"/>
    </row>
    <row r="73" spans="1:48" ht="14.5" x14ac:dyDescent="0.35">
      <c r="A73" s="755">
        <v>2047</v>
      </c>
      <c r="B73" s="756" t="s">
        <v>105</v>
      </c>
      <c r="C73" s="757">
        <v>75386</v>
      </c>
      <c r="D73" s="758">
        <v>553.38110057999995</v>
      </c>
      <c r="E73" s="757">
        <v>418.76968084999999</v>
      </c>
      <c r="F73" s="759">
        <v>134.61141971999999</v>
      </c>
      <c r="G73" s="757">
        <v>155.88397818000001</v>
      </c>
      <c r="H73" s="757">
        <v>3.4807773604999999</v>
      </c>
      <c r="I73" s="758">
        <v>30.615422848000001</v>
      </c>
      <c r="J73" s="759">
        <v>5.0947613905000004</v>
      </c>
      <c r="K73" s="757">
        <v>66.090859842</v>
      </c>
      <c r="L73" s="758">
        <v>1.3210884907</v>
      </c>
      <c r="M73" s="759">
        <v>0.2461689581</v>
      </c>
      <c r="N73" s="749">
        <v>2047</v>
      </c>
      <c r="O73" s="758">
        <v>8.9824125500999994</v>
      </c>
      <c r="P73" s="757">
        <v>1.5286164979000001</v>
      </c>
      <c r="Q73" s="758">
        <v>105.5145392</v>
      </c>
      <c r="R73" s="759">
        <v>8.926893196</v>
      </c>
      <c r="S73" s="757">
        <v>24.670382526000001</v>
      </c>
      <c r="T73" s="757">
        <v>2.275421192</v>
      </c>
      <c r="U73" s="758">
        <v>1.1742498999999999E-3</v>
      </c>
      <c r="V73" s="759">
        <v>2.7050510000000002E-4</v>
      </c>
      <c r="W73" s="757">
        <v>5.3717369999999997E-4</v>
      </c>
      <c r="X73" s="757">
        <v>4.2329249999999998E-4</v>
      </c>
      <c r="Y73" s="758">
        <v>0</v>
      </c>
      <c r="Z73" s="759">
        <v>0</v>
      </c>
      <c r="AA73" s="757">
        <v>18.477687451000001</v>
      </c>
      <c r="AB73" s="757">
        <v>43.582423489</v>
      </c>
      <c r="AC73" s="758">
        <v>1.82266474E-2</v>
      </c>
      <c r="AD73" s="759">
        <v>3.1573422000000001E-3</v>
      </c>
      <c r="AE73" s="757">
        <v>0.41429315839999997</v>
      </c>
      <c r="AF73" s="766">
        <v>45.164878451</v>
      </c>
      <c r="AG73" s="757">
        <v>4.7398380779</v>
      </c>
      <c r="AH73" s="766">
        <v>25.324825873000002</v>
      </c>
      <c r="AI73" s="757">
        <v>0.57538384229999995</v>
      </c>
      <c r="AJ73" s="757">
        <v>0.44665879479999998</v>
      </c>
      <c r="AK73" s="766">
        <v>106</v>
      </c>
      <c r="AV73" s="231"/>
    </row>
    <row r="74" spans="1:48" ht="14.5" x14ac:dyDescent="0.35">
      <c r="A74" s="755">
        <v>2048</v>
      </c>
      <c r="B74" s="756" t="s">
        <v>233</v>
      </c>
      <c r="C74" s="757">
        <v>32928</v>
      </c>
      <c r="D74" s="758">
        <v>338.03549205000002</v>
      </c>
      <c r="E74" s="757">
        <v>232.10077870999999</v>
      </c>
      <c r="F74" s="759">
        <v>105.93471334</v>
      </c>
      <c r="G74" s="757">
        <v>74.824281540000001</v>
      </c>
      <c r="H74" s="757">
        <v>3.0444626648000002</v>
      </c>
      <c r="I74" s="758">
        <v>60.879963852000003</v>
      </c>
      <c r="J74" s="759">
        <v>9.4858191195000003</v>
      </c>
      <c r="K74" s="757">
        <v>45.718702047999997</v>
      </c>
      <c r="L74" s="758">
        <v>1.2466766597000001</v>
      </c>
      <c r="M74" s="759">
        <v>0.29742397970000001</v>
      </c>
      <c r="N74" s="749">
        <v>2048</v>
      </c>
      <c r="O74" s="758">
        <v>0.85347026250000002</v>
      </c>
      <c r="P74" s="757">
        <v>0.1881924724</v>
      </c>
      <c r="Q74" s="758">
        <v>27.644809974000001</v>
      </c>
      <c r="R74" s="759">
        <v>7.1457588578999998</v>
      </c>
      <c r="S74" s="757">
        <v>4.3620409082</v>
      </c>
      <c r="T74" s="757">
        <v>0.15003428490000001</v>
      </c>
      <c r="U74" s="758">
        <v>0</v>
      </c>
      <c r="V74" s="759">
        <v>0</v>
      </c>
      <c r="W74" s="757">
        <v>1.8238877899999999E-2</v>
      </c>
      <c r="X74" s="757">
        <v>5.4180730000000005E-4</v>
      </c>
      <c r="Y74" s="758">
        <v>0</v>
      </c>
      <c r="Z74" s="759">
        <v>0</v>
      </c>
      <c r="AA74" s="757">
        <v>29.244958134000001</v>
      </c>
      <c r="AB74" s="757">
        <v>23.685211826</v>
      </c>
      <c r="AC74" s="758">
        <v>0</v>
      </c>
      <c r="AD74" s="759">
        <v>0</v>
      </c>
      <c r="AE74" s="757">
        <v>0.2601372482</v>
      </c>
      <c r="AF74" s="766">
        <v>20.611288249000001</v>
      </c>
      <c r="AG74" s="757">
        <v>8.7342020214999998</v>
      </c>
      <c r="AH74" s="766">
        <v>18.260712030000001</v>
      </c>
      <c r="AI74" s="757">
        <v>1.1027089059999999</v>
      </c>
      <c r="AJ74" s="757">
        <v>0.27585632500000001</v>
      </c>
      <c r="AK74" s="766">
        <v>13</v>
      </c>
      <c r="AV74" s="231"/>
    </row>
    <row r="75" spans="1:48" ht="14.5" x14ac:dyDescent="0.35">
      <c r="A75" s="755">
        <v>2049</v>
      </c>
      <c r="B75" s="756" t="s">
        <v>235</v>
      </c>
      <c r="C75" s="757">
        <v>32638</v>
      </c>
      <c r="D75" s="758">
        <v>585.04536043999997</v>
      </c>
      <c r="E75" s="757">
        <v>460.13810427999999</v>
      </c>
      <c r="F75" s="759">
        <v>124.90725616</v>
      </c>
      <c r="G75" s="757">
        <v>167.91831402</v>
      </c>
      <c r="H75" s="757">
        <v>4.5497823391000001</v>
      </c>
      <c r="I75" s="758">
        <v>143.37003455000001</v>
      </c>
      <c r="J75" s="759">
        <v>6.9067498321</v>
      </c>
      <c r="K75" s="757">
        <v>59.153355867999998</v>
      </c>
      <c r="L75" s="758">
        <v>3.7323919018999998</v>
      </c>
      <c r="M75" s="759">
        <v>2.5648571341999999</v>
      </c>
      <c r="N75" s="749">
        <v>2049</v>
      </c>
      <c r="O75" s="758">
        <v>4.1848501221000003</v>
      </c>
      <c r="P75" s="757">
        <v>0.84818727890000001</v>
      </c>
      <c r="Q75" s="758">
        <v>30.333498406</v>
      </c>
      <c r="R75" s="759">
        <v>4.2047276961</v>
      </c>
      <c r="S75" s="757">
        <v>8.1065961620000007</v>
      </c>
      <c r="T75" s="757">
        <v>0.73141668709999996</v>
      </c>
      <c r="U75" s="758">
        <v>0</v>
      </c>
      <c r="V75" s="759">
        <v>0</v>
      </c>
      <c r="W75" s="757">
        <v>0</v>
      </c>
      <c r="X75" s="757">
        <v>0</v>
      </c>
      <c r="Y75" s="758">
        <v>1.09569336E-2</v>
      </c>
      <c r="Z75" s="759">
        <v>4.7340278000000003E-3</v>
      </c>
      <c r="AA75" s="757">
        <v>20.589616983999999</v>
      </c>
      <c r="AB75" s="757">
        <v>39.757644030999998</v>
      </c>
      <c r="AC75" s="758">
        <v>2.5908250000000001E-4</v>
      </c>
      <c r="AD75" s="759">
        <v>6.1372900000000003E-5</v>
      </c>
      <c r="AE75" s="757">
        <v>9.51778182E-2</v>
      </c>
      <c r="AF75" s="766">
        <v>64.283673163000003</v>
      </c>
      <c r="AG75" s="757">
        <v>6.0975066588000004</v>
      </c>
      <c r="AH75" s="766">
        <v>17.062550887</v>
      </c>
      <c r="AI75" s="757">
        <v>0.4588418789</v>
      </c>
      <c r="AJ75" s="757">
        <v>7.9575598499999997E-2</v>
      </c>
      <c r="AK75" s="766">
        <v>69</v>
      </c>
      <c r="AV75" s="231"/>
    </row>
    <row r="76" spans="1:48" ht="14.5" x14ac:dyDescent="0.35">
      <c r="A76" s="755">
        <v>2050</v>
      </c>
      <c r="B76" s="756" t="s">
        <v>104</v>
      </c>
      <c r="C76" s="757">
        <v>4065</v>
      </c>
      <c r="D76" s="758">
        <v>345.35024921000002</v>
      </c>
      <c r="E76" s="757">
        <v>253.74644878999999</v>
      </c>
      <c r="F76" s="759">
        <v>91.603800415999999</v>
      </c>
      <c r="G76" s="757">
        <v>131.85607611</v>
      </c>
      <c r="H76" s="757">
        <v>4.7250137277000004</v>
      </c>
      <c r="I76" s="758">
        <v>48.910431877000001</v>
      </c>
      <c r="J76" s="759">
        <v>4.7926271774</v>
      </c>
      <c r="K76" s="757">
        <v>41.342579690000001</v>
      </c>
      <c r="L76" s="758">
        <v>0.476913478</v>
      </c>
      <c r="M76" s="759">
        <v>6.8522254599999999E-2</v>
      </c>
      <c r="N76" s="749">
        <v>2050</v>
      </c>
      <c r="O76" s="758">
        <v>2.7213175474</v>
      </c>
      <c r="P76" s="757">
        <v>0.46122268779999998</v>
      </c>
      <c r="Q76" s="758">
        <v>25.784218511999999</v>
      </c>
      <c r="R76" s="759">
        <v>2.0895144330000002</v>
      </c>
      <c r="S76" s="757">
        <v>1.6834018391000001</v>
      </c>
      <c r="T76" s="757">
        <v>0.21043192669999999</v>
      </c>
      <c r="U76" s="758">
        <v>0</v>
      </c>
      <c r="V76" s="759">
        <v>0</v>
      </c>
      <c r="W76" s="757">
        <v>0</v>
      </c>
      <c r="X76" s="757">
        <v>0</v>
      </c>
      <c r="Y76" s="758">
        <v>0</v>
      </c>
      <c r="Z76" s="759">
        <v>0</v>
      </c>
      <c r="AA76" s="757">
        <v>5.6648333503000003</v>
      </c>
      <c r="AB76" s="757">
        <v>29.103587636</v>
      </c>
      <c r="AC76" s="758">
        <v>4.5475860999999999E-2</v>
      </c>
      <c r="AD76" s="759">
        <v>1.08909196E-2</v>
      </c>
      <c r="AE76" s="757">
        <v>8.5165352999999992E-3</v>
      </c>
      <c r="AF76" s="766">
        <v>33.359492500000002</v>
      </c>
      <c r="AG76" s="757">
        <v>2.8892830081</v>
      </c>
      <c r="AH76" s="766">
        <v>9.0000161224999999</v>
      </c>
      <c r="AI76" s="757">
        <v>0.1120200718</v>
      </c>
      <c r="AJ76" s="757">
        <v>3.3861941E-2</v>
      </c>
      <c r="AK76" s="766">
        <v>16</v>
      </c>
      <c r="AV76" s="231"/>
    </row>
    <row r="77" spans="1:48" ht="14.5" x14ac:dyDescent="0.35">
      <c r="A77" s="755">
        <v>2051</v>
      </c>
      <c r="B77" s="756" t="s">
        <v>238</v>
      </c>
      <c r="C77" s="757">
        <v>52280</v>
      </c>
      <c r="D77" s="758">
        <v>503.90328915999999</v>
      </c>
      <c r="E77" s="757">
        <v>380.45431907</v>
      </c>
      <c r="F77" s="759">
        <v>123.44897009</v>
      </c>
      <c r="G77" s="757">
        <v>72.476945823999998</v>
      </c>
      <c r="H77" s="757">
        <v>1.2137359504</v>
      </c>
      <c r="I77" s="758">
        <v>12.219715751000001</v>
      </c>
      <c r="J77" s="759">
        <v>1.9097305761000001</v>
      </c>
      <c r="K77" s="757">
        <v>37.532863165000002</v>
      </c>
      <c r="L77" s="758">
        <v>6.0637817433999999</v>
      </c>
      <c r="M77" s="759">
        <v>0.98292062219999998</v>
      </c>
      <c r="N77" s="749">
        <v>2051</v>
      </c>
      <c r="O77" s="758">
        <v>9.5415415892999995</v>
      </c>
      <c r="P77" s="757">
        <v>1.3843948686000001</v>
      </c>
      <c r="Q77" s="758">
        <v>23.025676481000001</v>
      </c>
      <c r="R77" s="759">
        <v>1.0803636973999999</v>
      </c>
      <c r="S77" s="757">
        <v>10.217089434</v>
      </c>
      <c r="T77" s="757">
        <v>0.67699596470000001</v>
      </c>
      <c r="U77" s="758">
        <v>0</v>
      </c>
      <c r="V77" s="759">
        <v>0</v>
      </c>
      <c r="W77" s="757">
        <v>9.7217430999999993E-3</v>
      </c>
      <c r="X77" s="757">
        <v>3.1161771E-3</v>
      </c>
      <c r="Y77" s="758">
        <v>0</v>
      </c>
      <c r="Z77" s="759">
        <v>0</v>
      </c>
      <c r="AA77" s="757">
        <v>9.4233360750999999</v>
      </c>
      <c r="AB77" s="757">
        <v>15.846442987</v>
      </c>
      <c r="AC77" s="758">
        <v>171.62103647999999</v>
      </c>
      <c r="AD77" s="759">
        <v>49.338280767999997</v>
      </c>
      <c r="AE77" s="757">
        <v>0.1356586122</v>
      </c>
      <c r="AF77" s="766">
        <v>42.764393404000003</v>
      </c>
      <c r="AG77" s="757">
        <v>10.03291218</v>
      </c>
      <c r="AH77" s="766">
        <v>25.670849722</v>
      </c>
      <c r="AI77" s="757">
        <v>0.61642480820000001</v>
      </c>
      <c r="AJ77" s="757">
        <v>0.1153605338</v>
      </c>
      <c r="AK77" s="766">
        <v>36</v>
      </c>
      <c r="AV77" s="231"/>
    </row>
    <row r="78" spans="1:48" ht="14.5" x14ac:dyDescent="0.35">
      <c r="A78" s="755">
        <v>2052</v>
      </c>
      <c r="B78" s="756" t="s">
        <v>483</v>
      </c>
      <c r="C78" s="757">
        <v>81956</v>
      </c>
      <c r="D78" s="758">
        <v>201.40255217000001</v>
      </c>
      <c r="E78" s="757">
        <v>153.00654614999999</v>
      </c>
      <c r="F78" s="759">
        <v>48.396006016000001</v>
      </c>
      <c r="G78" s="757">
        <v>32.896664647999998</v>
      </c>
      <c r="H78" s="757">
        <v>2.2056045546999998</v>
      </c>
      <c r="I78" s="758">
        <v>38.317758052999999</v>
      </c>
      <c r="J78" s="759">
        <v>3.4154803413999999</v>
      </c>
      <c r="K78" s="757">
        <v>28.584890843</v>
      </c>
      <c r="L78" s="758">
        <v>2.3257923323999998</v>
      </c>
      <c r="M78" s="759">
        <v>0.26891218700000002</v>
      </c>
      <c r="N78" s="749">
        <v>2052</v>
      </c>
      <c r="O78" s="758">
        <v>0.4947600197</v>
      </c>
      <c r="P78" s="757">
        <v>6.3357562800000003E-2</v>
      </c>
      <c r="Q78" s="758">
        <v>42.147912544</v>
      </c>
      <c r="R78" s="759">
        <v>1.3868531544</v>
      </c>
      <c r="S78" s="757">
        <v>4.5068661039000002</v>
      </c>
      <c r="T78" s="757">
        <v>0.5653273593</v>
      </c>
      <c r="U78" s="758">
        <v>0</v>
      </c>
      <c r="V78" s="759">
        <v>0</v>
      </c>
      <c r="W78" s="757">
        <v>7.4832007000000004E-3</v>
      </c>
      <c r="X78" s="757">
        <v>2.1893722999999999E-3</v>
      </c>
      <c r="Y78" s="758">
        <v>0</v>
      </c>
      <c r="Z78" s="759">
        <v>0</v>
      </c>
      <c r="AA78" s="757">
        <v>7.8388004674999996</v>
      </c>
      <c r="AB78" s="757">
        <v>15.573282731000001</v>
      </c>
      <c r="AC78" s="758">
        <v>2.0429343799999999E-2</v>
      </c>
      <c r="AD78" s="759">
        <v>6.2281615E-3</v>
      </c>
      <c r="AE78" s="757">
        <v>2.4058873500000001E-2</v>
      </c>
      <c r="AF78" s="766">
        <v>14.455716450000001</v>
      </c>
      <c r="AG78" s="757">
        <v>0.8987076893</v>
      </c>
      <c r="AH78" s="766">
        <v>5.0159903771999996</v>
      </c>
      <c r="AI78" s="757">
        <v>3.3763880400000001E-2</v>
      </c>
      <c r="AJ78" s="757">
        <v>0.34572191870000002</v>
      </c>
      <c r="AK78" s="766">
        <v>38</v>
      </c>
      <c r="AV78" s="231"/>
    </row>
    <row r="79" spans="1:48" ht="14.5" x14ac:dyDescent="0.35">
      <c r="A79" s="755">
        <v>2053</v>
      </c>
      <c r="B79" s="756" t="s">
        <v>485</v>
      </c>
      <c r="C79" s="757">
        <v>476398</v>
      </c>
      <c r="D79" s="758">
        <v>275.04752989000002</v>
      </c>
      <c r="E79" s="757">
        <v>199.95073834999999</v>
      </c>
      <c r="F79" s="759">
        <v>75.096791538000005</v>
      </c>
      <c r="G79" s="757">
        <v>74.430686516999998</v>
      </c>
      <c r="H79" s="757">
        <v>2.2298682512000001</v>
      </c>
      <c r="I79" s="758">
        <v>47.780814399</v>
      </c>
      <c r="J79" s="759">
        <v>4.5678171627999999</v>
      </c>
      <c r="K79" s="757">
        <v>29.479761907</v>
      </c>
      <c r="L79" s="758">
        <v>12.941617249</v>
      </c>
      <c r="M79" s="759">
        <v>3.2289202866000002</v>
      </c>
      <c r="N79" s="749">
        <v>2053</v>
      </c>
      <c r="O79" s="758">
        <v>16.635981199</v>
      </c>
      <c r="P79" s="757">
        <v>3.1591506734000001</v>
      </c>
      <c r="Q79" s="758">
        <v>6.4806955733000002</v>
      </c>
      <c r="R79" s="759">
        <v>1.7730864289999999</v>
      </c>
      <c r="S79" s="757">
        <v>3.8171147752999999</v>
      </c>
      <c r="T79" s="757">
        <v>0.44523369680000002</v>
      </c>
      <c r="U79" s="758">
        <v>2.2351088999999998E-3</v>
      </c>
      <c r="V79" s="759">
        <v>2.9077760000000003E-4</v>
      </c>
      <c r="W79" s="757">
        <v>1.7234267899999999E-2</v>
      </c>
      <c r="X79" s="757">
        <v>4.1399766000000003E-3</v>
      </c>
      <c r="Y79" s="758">
        <v>0</v>
      </c>
      <c r="Z79" s="759">
        <v>0</v>
      </c>
      <c r="AA79" s="757">
        <v>7.2911145675000002</v>
      </c>
      <c r="AB79" s="757">
        <v>23.178575931000001</v>
      </c>
      <c r="AC79" s="758">
        <v>3.8034840200000003E-2</v>
      </c>
      <c r="AD79" s="759">
        <v>1.61630818E-2</v>
      </c>
      <c r="AE79" s="757">
        <v>5.3631419399999998E-2</v>
      </c>
      <c r="AF79" s="766">
        <v>23.940049107</v>
      </c>
      <c r="AG79" s="757">
        <v>4.3638396433000004</v>
      </c>
      <c r="AH79" s="766">
        <v>9.0045763916000006</v>
      </c>
      <c r="AI79" s="757">
        <v>3.1029609999999999E-2</v>
      </c>
      <c r="AJ79" s="757">
        <v>0.1358670451</v>
      </c>
      <c r="AK79" s="766">
        <v>88</v>
      </c>
      <c r="AV79" s="231"/>
    </row>
    <row r="80" spans="1:48" ht="14.5" x14ac:dyDescent="0.35">
      <c r="A80" s="755">
        <v>2054</v>
      </c>
      <c r="B80" s="756" t="s">
        <v>487</v>
      </c>
      <c r="C80" s="757">
        <v>80868</v>
      </c>
      <c r="D80" s="758">
        <v>341.20405642999998</v>
      </c>
      <c r="E80" s="757">
        <v>256.63297068999998</v>
      </c>
      <c r="F80" s="759">
        <v>84.571085736000001</v>
      </c>
      <c r="G80" s="757">
        <v>66.907185834000003</v>
      </c>
      <c r="H80" s="757">
        <v>1.6659441257000001</v>
      </c>
      <c r="I80" s="758">
        <v>62.317063169999997</v>
      </c>
      <c r="J80" s="759">
        <v>8.6034665472</v>
      </c>
      <c r="K80" s="757">
        <v>39.567026599999998</v>
      </c>
      <c r="L80" s="758">
        <v>15.701092545</v>
      </c>
      <c r="M80" s="759">
        <v>6.5527419111</v>
      </c>
      <c r="N80" s="749">
        <v>2054</v>
      </c>
      <c r="O80" s="758">
        <v>37.291830271999999</v>
      </c>
      <c r="P80" s="757">
        <v>7.1994479643</v>
      </c>
      <c r="Q80" s="758">
        <v>7.6336095106000004</v>
      </c>
      <c r="R80" s="759">
        <v>1.7394340388</v>
      </c>
      <c r="S80" s="757">
        <v>5.8432548947000003</v>
      </c>
      <c r="T80" s="757">
        <v>0.46489268379999998</v>
      </c>
      <c r="U80" s="758">
        <v>2.1016582999999998E-3</v>
      </c>
      <c r="V80" s="759">
        <v>0</v>
      </c>
      <c r="W80" s="757">
        <v>0</v>
      </c>
      <c r="X80" s="757">
        <v>6.2976703000000001E-6</v>
      </c>
      <c r="Y80" s="758">
        <v>0</v>
      </c>
      <c r="Z80" s="759">
        <v>0</v>
      </c>
      <c r="AA80" s="757">
        <v>9.3049981550999998</v>
      </c>
      <c r="AB80" s="757">
        <v>19.421098226000002</v>
      </c>
      <c r="AC80" s="758">
        <v>1.15516951E-2</v>
      </c>
      <c r="AD80" s="759">
        <v>2.6751625000000002E-3</v>
      </c>
      <c r="AE80" s="757">
        <v>1.7372061500000001E-2</v>
      </c>
      <c r="AF80" s="766">
        <v>33.369409228000002</v>
      </c>
      <c r="AG80" s="757">
        <v>7.2516512980999996</v>
      </c>
      <c r="AH80" s="766">
        <v>10.150118317</v>
      </c>
      <c r="AI80" s="757">
        <v>4.9996498100000002E-2</v>
      </c>
      <c r="AJ80" s="757">
        <v>0.13608773730000001</v>
      </c>
      <c r="AK80" s="766">
        <v>28</v>
      </c>
      <c r="AV80" s="231"/>
    </row>
    <row r="81" spans="1:48" ht="14.5" x14ac:dyDescent="0.35">
      <c r="A81" s="755">
        <v>2055</v>
      </c>
      <c r="B81" s="756" t="s">
        <v>489</v>
      </c>
      <c r="C81" s="757">
        <v>12431</v>
      </c>
      <c r="D81" s="758">
        <v>454.78980293000001</v>
      </c>
      <c r="E81" s="757">
        <v>367.88531340999998</v>
      </c>
      <c r="F81" s="759">
        <v>86.904489522999995</v>
      </c>
      <c r="G81" s="757">
        <v>108.47204221</v>
      </c>
      <c r="H81" s="757">
        <v>2.9065328998000002</v>
      </c>
      <c r="I81" s="758">
        <v>54.484249480999999</v>
      </c>
      <c r="J81" s="759">
        <v>6.403393458</v>
      </c>
      <c r="K81" s="757">
        <v>52.949404182999999</v>
      </c>
      <c r="L81" s="758">
        <v>12.552341069000001</v>
      </c>
      <c r="M81" s="759">
        <v>1.2117012906</v>
      </c>
      <c r="N81" s="749">
        <v>2055</v>
      </c>
      <c r="O81" s="758">
        <v>14.365493075</v>
      </c>
      <c r="P81" s="757">
        <v>1.8093579557999999</v>
      </c>
      <c r="Q81" s="758">
        <v>5.4064218941000002</v>
      </c>
      <c r="R81" s="759">
        <v>1.1069324431000001</v>
      </c>
      <c r="S81" s="757">
        <v>78.187146102</v>
      </c>
      <c r="T81" s="757">
        <v>5.0391687015000004</v>
      </c>
      <c r="U81" s="758">
        <v>0</v>
      </c>
      <c r="V81" s="759">
        <v>0</v>
      </c>
      <c r="W81" s="757">
        <v>3.0047646722999999</v>
      </c>
      <c r="X81" s="757">
        <v>0.1068547173</v>
      </c>
      <c r="Y81" s="758">
        <v>0.84692825520000004</v>
      </c>
      <c r="Z81" s="759">
        <v>0.1975221841</v>
      </c>
      <c r="AA81" s="757">
        <v>34.592717010999998</v>
      </c>
      <c r="AB81" s="757">
        <v>28.944789658000001</v>
      </c>
      <c r="AC81" s="758">
        <v>0.14008516360000001</v>
      </c>
      <c r="AD81" s="759">
        <v>4.4231000899999998E-2</v>
      </c>
      <c r="AE81" s="757">
        <v>0.2458248609</v>
      </c>
      <c r="AF81" s="766">
        <v>11.45115908</v>
      </c>
      <c r="AG81" s="757">
        <v>3.7825249339</v>
      </c>
      <c r="AH81" s="766">
        <v>22.789288663000001</v>
      </c>
      <c r="AI81" s="757">
        <v>2.8954629356999999</v>
      </c>
      <c r="AJ81" s="757">
        <v>0.85346503659999995</v>
      </c>
      <c r="AK81" s="766">
        <v>125</v>
      </c>
      <c r="AV81" s="231"/>
    </row>
    <row r="82" spans="1:48" ht="14.5" x14ac:dyDescent="0.35">
      <c r="A82" s="755">
        <v>2056</v>
      </c>
      <c r="B82" s="756" t="s">
        <v>2748</v>
      </c>
      <c r="C82" s="757">
        <v>53677</v>
      </c>
      <c r="D82" s="758">
        <v>463.65622644000001</v>
      </c>
      <c r="E82" s="757">
        <v>349.80351066999998</v>
      </c>
      <c r="F82" s="759">
        <v>113.85271577</v>
      </c>
      <c r="G82" s="757">
        <v>118.54585203000001</v>
      </c>
      <c r="H82" s="757">
        <v>3.6749131369999999</v>
      </c>
      <c r="I82" s="758">
        <v>56.529284439000001</v>
      </c>
      <c r="J82" s="759">
        <v>5.2578277637999999</v>
      </c>
      <c r="K82" s="757">
        <v>55.800205843999997</v>
      </c>
      <c r="L82" s="758">
        <v>8.5612273359</v>
      </c>
      <c r="M82" s="759">
        <v>0.85731911309999997</v>
      </c>
      <c r="N82" s="749">
        <v>2056</v>
      </c>
      <c r="O82" s="758">
        <v>4.2397959153000002</v>
      </c>
      <c r="P82" s="757">
        <v>0.92459243319999995</v>
      </c>
      <c r="Q82" s="758">
        <v>73.108267755</v>
      </c>
      <c r="R82" s="759">
        <v>8.7992021380000001</v>
      </c>
      <c r="S82" s="757">
        <v>4.1048918156000003</v>
      </c>
      <c r="T82" s="757">
        <v>0.69465391430000001</v>
      </c>
      <c r="U82" s="758">
        <v>0</v>
      </c>
      <c r="V82" s="759">
        <v>0</v>
      </c>
      <c r="W82" s="757">
        <v>0</v>
      </c>
      <c r="X82" s="757">
        <v>0</v>
      </c>
      <c r="Y82" s="758">
        <v>0</v>
      </c>
      <c r="Z82" s="759">
        <v>0</v>
      </c>
      <c r="AA82" s="757">
        <v>21.68670294</v>
      </c>
      <c r="AB82" s="757">
        <v>35.941182042000001</v>
      </c>
      <c r="AC82" s="758">
        <v>7.5377955900000002E-2</v>
      </c>
      <c r="AD82" s="759">
        <v>2.0295790599999999E-2</v>
      </c>
      <c r="AE82" s="757">
        <v>9.4159869600000001E-2</v>
      </c>
      <c r="AF82" s="766">
        <v>34.069192759000003</v>
      </c>
      <c r="AG82" s="757">
        <v>5.093096729</v>
      </c>
      <c r="AH82" s="766">
        <v>25.334796338</v>
      </c>
      <c r="AI82" s="757">
        <v>5.0632002000000002E-2</v>
      </c>
      <c r="AJ82" s="757">
        <v>0.19275638240000001</v>
      </c>
      <c r="AK82" s="766">
        <v>83</v>
      </c>
      <c r="AV82" s="231"/>
    </row>
    <row r="83" spans="1:48" ht="14.5" x14ac:dyDescent="0.35">
      <c r="A83" s="755">
        <v>3001</v>
      </c>
      <c r="B83" s="756" t="s">
        <v>241</v>
      </c>
      <c r="C83" s="757">
        <v>1693</v>
      </c>
      <c r="D83" s="758">
        <v>919.23077620000004</v>
      </c>
      <c r="E83" s="757">
        <v>595.08453581000003</v>
      </c>
      <c r="F83" s="759">
        <v>324.14624039</v>
      </c>
      <c r="G83" s="757">
        <v>1.9484110460999999</v>
      </c>
      <c r="H83" s="757">
        <v>3.3450856586</v>
      </c>
      <c r="I83" s="758">
        <v>47.578926885000001</v>
      </c>
      <c r="J83" s="759">
        <v>11.917924427999999</v>
      </c>
      <c r="K83" s="757">
        <v>89.372834272999995</v>
      </c>
      <c r="L83" s="758">
        <v>0.31645399000000002</v>
      </c>
      <c r="M83" s="759">
        <v>0.1191263763</v>
      </c>
      <c r="N83" s="749">
        <v>3001</v>
      </c>
      <c r="O83" s="758">
        <v>258.21353805000001</v>
      </c>
      <c r="P83" s="757">
        <v>204.60128879999999</v>
      </c>
      <c r="Q83" s="758">
        <v>78.459173691000004</v>
      </c>
      <c r="R83" s="759">
        <v>8.2530526202000001</v>
      </c>
      <c r="S83" s="757">
        <v>0.4473231406</v>
      </c>
      <c r="T83" s="757">
        <v>0.3190573934</v>
      </c>
      <c r="U83" s="758">
        <v>0</v>
      </c>
      <c r="V83" s="759">
        <v>0</v>
      </c>
      <c r="W83" s="757">
        <v>0</v>
      </c>
      <c r="X83" s="757">
        <v>0</v>
      </c>
      <c r="Y83" s="758">
        <v>0</v>
      </c>
      <c r="Z83" s="759">
        <v>0</v>
      </c>
      <c r="AA83" s="757">
        <v>52.928923724000001</v>
      </c>
      <c r="AB83" s="757">
        <v>35.375037964999997</v>
      </c>
      <c r="AC83" s="758">
        <v>2.4973231000000001E-3</v>
      </c>
      <c r="AD83" s="759">
        <v>5.9157939999999998E-4</v>
      </c>
      <c r="AE83" s="757">
        <v>0.1527761725</v>
      </c>
      <c r="AF83" s="766">
        <v>21.735623138000001</v>
      </c>
      <c r="AG83" s="757">
        <v>8.4254425929999996</v>
      </c>
      <c r="AH83" s="766">
        <v>91.541886063000007</v>
      </c>
      <c r="AI83" s="757">
        <v>4.1707521382000001</v>
      </c>
      <c r="AJ83" s="757">
        <v>5.0491434999999996E-3</v>
      </c>
      <c r="AK83" s="766">
        <v>5</v>
      </c>
      <c r="AV83" s="231"/>
    </row>
    <row r="84" spans="1:48" ht="14.5" x14ac:dyDescent="0.35">
      <c r="A84" s="755">
        <v>3002</v>
      </c>
      <c r="B84" s="756" t="s">
        <v>243</v>
      </c>
      <c r="C84" s="757">
        <v>3</v>
      </c>
      <c r="D84" s="758">
        <v>82.536701332999996</v>
      </c>
      <c r="E84" s="757">
        <v>69.016445332999993</v>
      </c>
      <c r="F84" s="759">
        <v>13.520256</v>
      </c>
      <c r="G84" s="757">
        <v>0.143259</v>
      </c>
      <c r="H84" s="757">
        <v>8.4963999999999998E-2</v>
      </c>
      <c r="I84" s="758">
        <v>6.9734160000000003</v>
      </c>
      <c r="J84" s="759">
        <v>0.37884299999999999</v>
      </c>
      <c r="K84" s="757">
        <v>4.3594799999999996</v>
      </c>
      <c r="L84" s="758">
        <v>45.090537333</v>
      </c>
      <c r="M84" s="759">
        <v>6.5049233332999998</v>
      </c>
      <c r="N84" s="749">
        <v>3002</v>
      </c>
      <c r="O84" s="758">
        <v>0</v>
      </c>
      <c r="P84" s="757">
        <v>0</v>
      </c>
      <c r="Q84" s="758">
        <v>0.176651</v>
      </c>
      <c r="R84" s="759">
        <v>5.6437000000000001E-2</v>
      </c>
      <c r="S84" s="757">
        <v>7.9920000000000008E-3</v>
      </c>
      <c r="T84" s="757">
        <v>1.4E-5</v>
      </c>
      <c r="U84" s="758">
        <v>0</v>
      </c>
      <c r="V84" s="759">
        <v>0</v>
      </c>
      <c r="W84" s="757">
        <v>0</v>
      </c>
      <c r="X84" s="757">
        <v>0</v>
      </c>
      <c r="Y84" s="758">
        <v>0</v>
      </c>
      <c r="Z84" s="759">
        <v>0</v>
      </c>
      <c r="AA84" s="757">
        <v>0.38877499999999998</v>
      </c>
      <c r="AB84" s="757">
        <v>0.69912799999999997</v>
      </c>
      <c r="AC84" s="758">
        <v>0.145792</v>
      </c>
      <c r="AD84" s="759">
        <v>3.4535999999999997E-2</v>
      </c>
      <c r="AE84" s="757">
        <v>0</v>
      </c>
      <c r="AF84" s="766">
        <v>13.70936</v>
      </c>
      <c r="AG84" s="757">
        <v>3.1943873332999999</v>
      </c>
      <c r="AH84" s="766">
        <v>0.58820633330000005</v>
      </c>
      <c r="AI84" s="757">
        <v>0</v>
      </c>
      <c r="AJ84" s="757">
        <v>0</v>
      </c>
      <c r="AK84" s="766">
        <v>1</v>
      </c>
      <c r="AV84" s="231"/>
    </row>
    <row r="85" spans="1:48" ht="14.5" x14ac:dyDescent="0.35">
      <c r="A85" s="755">
        <v>3004</v>
      </c>
      <c r="B85" s="756" t="s">
        <v>247</v>
      </c>
      <c r="C85" s="757">
        <v>187</v>
      </c>
      <c r="D85" s="758">
        <v>765.61208547000001</v>
      </c>
      <c r="E85" s="757">
        <v>571.37157986</v>
      </c>
      <c r="F85" s="759">
        <v>194.24050561000001</v>
      </c>
      <c r="G85" s="757">
        <v>0.46463438499999998</v>
      </c>
      <c r="H85" s="757">
        <v>2.8841925099999999E-2</v>
      </c>
      <c r="I85" s="758">
        <v>4.1960663102</v>
      </c>
      <c r="J85" s="759">
        <v>4.93764171E-2</v>
      </c>
      <c r="K85" s="757">
        <v>10.360198984</v>
      </c>
      <c r="L85" s="758">
        <v>182.87762685000001</v>
      </c>
      <c r="M85" s="759">
        <v>28.872595610000001</v>
      </c>
      <c r="N85" s="749">
        <v>3004</v>
      </c>
      <c r="O85" s="758">
        <v>298.37607929000001</v>
      </c>
      <c r="P85" s="757">
        <v>101.29832743999999</v>
      </c>
      <c r="Q85" s="758">
        <v>0.85514796790000003</v>
      </c>
      <c r="R85" s="759">
        <v>0.39611977539999998</v>
      </c>
      <c r="S85" s="757">
        <v>4.2192352900000001E-2</v>
      </c>
      <c r="T85" s="757">
        <v>1.5371657999999999E-3</v>
      </c>
      <c r="U85" s="758">
        <v>0</v>
      </c>
      <c r="V85" s="759">
        <v>0</v>
      </c>
      <c r="W85" s="757">
        <v>0</v>
      </c>
      <c r="X85" s="757">
        <v>0</v>
      </c>
      <c r="Y85" s="758">
        <v>0</v>
      </c>
      <c r="Z85" s="759">
        <v>0</v>
      </c>
      <c r="AA85" s="757">
        <v>0.92594085559999995</v>
      </c>
      <c r="AB85" s="757">
        <v>2.0472087701000001</v>
      </c>
      <c r="AC85" s="758">
        <v>0</v>
      </c>
      <c r="AD85" s="759">
        <v>0</v>
      </c>
      <c r="AE85" s="757">
        <v>0.29953090910000002</v>
      </c>
      <c r="AF85" s="766">
        <v>29.874295753999998</v>
      </c>
      <c r="AG85" s="757">
        <v>19.965308245999999</v>
      </c>
      <c r="AH85" s="766">
        <v>84.681056455000004</v>
      </c>
      <c r="AI85" s="757">
        <v>0</v>
      </c>
      <c r="AJ85" s="757">
        <v>0</v>
      </c>
      <c r="AK85" s="766">
        <v>2</v>
      </c>
      <c r="AV85" s="231"/>
    </row>
    <row r="86" spans="1:48" ht="14.5" x14ac:dyDescent="0.35">
      <c r="A86" s="755">
        <v>3005</v>
      </c>
      <c r="B86" s="756" t="s">
        <v>249</v>
      </c>
      <c r="C86" s="757">
        <v>2606</v>
      </c>
      <c r="D86" s="758">
        <v>145.83916156999999</v>
      </c>
      <c r="E86" s="757">
        <v>114.68344494</v>
      </c>
      <c r="F86" s="759">
        <v>31.155716630000001</v>
      </c>
      <c r="G86" s="757">
        <v>3.7549885257</v>
      </c>
      <c r="H86" s="757">
        <v>0.1384956953</v>
      </c>
      <c r="I86" s="758">
        <v>13.833756095</v>
      </c>
      <c r="J86" s="759">
        <v>0.59461591400000002</v>
      </c>
      <c r="K86" s="757">
        <v>6.2995092652000002</v>
      </c>
      <c r="L86" s="758">
        <v>42.551104111999997</v>
      </c>
      <c r="M86" s="759">
        <v>6.4221991543000003</v>
      </c>
      <c r="N86" s="749">
        <v>3005</v>
      </c>
      <c r="O86" s="758">
        <v>15.046449401</v>
      </c>
      <c r="P86" s="757">
        <v>3.3103595191999999</v>
      </c>
      <c r="Q86" s="758">
        <v>0.64550385499999996</v>
      </c>
      <c r="R86" s="759">
        <v>0.1598956742</v>
      </c>
      <c r="S86" s="757">
        <v>24.318331262000001</v>
      </c>
      <c r="T86" s="757">
        <v>1.7844571028</v>
      </c>
      <c r="U86" s="758">
        <v>0</v>
      </c>
      <c r="V86" s="759">
        <v>0</v>
      </c>
      <c r="W86" s="757">
        <v>0.24463394090000001</v>
      </c>
      <c r="X86" s="757">
        <v>6.1751803999999999E-3</v>
      </c>
      <c r="Y86" s="758">
        <v>0.55908823480000003</v>
      </c>
      <c r="Z86" s="759">
        <v>2.2469224900000001E-2</v>
      </c>
      <c r="AA86" s="757">
        <v>1.91465551</v>
      </c>
      <c r="AB86" s="757">
        <v>3.2350349206</v>
      </c>
      <c r="AC86" s="758">
        <v>5.59447E-5</v>
      </c>
      <c r="AD86" s="759">
        <v>1.3252500000000001E-5</v>
      </c>
      <c r="AE86" s="757">
        <v>3.6882233000000001E-3</v>
      </c>
      <c r="AF86" s="766">
        <v>9.8107817502000003</v>
      </c>
      <c r="AG86" s="757">
        <v>2.0018548998000001</v>
      </c>
      <c r="AH86" s="766">
        <v>8.4550539098000002</v>
      </c>
      <c r="AI86" s="757">
        <v>1.8080592900000001E-2</v>
      </c>
      <c r="AJ86" s="757">
        <v>0.70791040869999999</v>
      </c>
      <c r="AK86" s="766">
        <v>10</v>
      </c>
      <c r="AV86" s="231"/>
    </row>
    <row r="87" spans="1:48" ht="14.5" x14ac:dyDescent="0.35">
      <c r="A87" s="755">
        <v>3007</v>
      </c>
      <c r="B87" s="756" t="s">
        <v>253</v>
      </c>
      <c r="C87" s="757">
        <v>18764</v>
      </c>
      <c r="D87" s="758">
        <v>187.59826666999999</v>
      </c>
      <c r="E87" s="757">
        <v>168.76871714999999</v>
      </c>
      <c r="F87" s="759">
        <v>18.829549523000001</v>
      </c>
      <c r="G87" s="757">
        <v>48.065187000000002</v>
      </c>
      <c r="H87" s="757">
        <v>0.443442</v>
      </c>
      <c r="I87" s="758">
        <v>9.5082330000000006</v>
      </c>
      <c r="J87" s="759">
        <v>1.225465</v>
      </c>
      <c r="K87" s="757">
        <v>34.444656999999999</v>
      </c>
      <c r="L87" s="758">
        <v>0.29203681910000001</v>
      </c>
      <c r="M87" s="759">
        <v>4.0309635199999999E-2</v>
      </c>
      <c r="N87" s="749">
        <v>3007</v>
      </c>
      <c r="O87" s="758">
        <v>1.8007008896000001</v>
      </c>
      <c r="P87" s="757">
        <v>0.31703400920000002</v>
      </c>
      <c r="Q87" s="758">
        <v>40.302824999999999</v>
      </c>
      <c r="R87" s="759">
        <v>1.6786179999999999</v>
      </c>
      <c r="S87" s="757">
        <v>4.1055849029999996</v>
      </c>
      <c r="T87" s="757">
        <v>6.5449375200000007E-2</v>
      </c>
      <c r="U87" s="758">
        <v>0</v>
      </c>
      <c r="V87" s="759">
        <v>0</v>
      </c>
      <c r="W87" s="757">
        <v>0</v>
      </c>
      <c r="X87" s="757">
        <v>0</v>
      </c>
      <c r="Y87" s="758">
        <v>0</v>
      </c>
      <c r="Z87" s="759">
        <v>0</v>
      </c>
      <c r="AA87" s="757">
        <v>21.907762999999999</v>
      </c>
      <c r="AB87" s="757">
        <v>5.4262410000000001</v>
      </c>
      <c r="AC87" s="758">
        <v>0</v>
      </c>
      <c r="AD87" s="759">
        <v>0</v>
      </c>
      <c r="AE87" s="757">
        <v>0</v>
      </c>
      <c r="AF87" s="766">
        <v>15.270076036000001</v>
      </c>
      <c r="AG87" s="757">
        <v>2.5595729990999998</v>
      </c>
      <c r="AH87" s="766">
        <v>0.145071007</v>
      </c>
      <c r="AI87" s="757">
        <v>0</v>
      </c>
      <c r="AJ87" s="757">
        <v>0</v>
      </c>
      <c r="AK87" s="766">
        <v>1</v>
      </c>
      <c r="AV87" s="231"/>
    </row>
    <row r="88" spans="1:48" ht="14.5" x14ac:dyDescent="0.35">
      <c r="A88" s="755">
        <v>3008</v>
      </c>
      <c r="B88" s="756" t="s">
        <v>255</v>
      </c>
      <c r="C88" s="757">
        <v>215588</v>
      </c>
      <c r="D88" s="758">
        <v>383.26043850999997</v>
      </c>
      <c r="E88" s="757">
        <v>315.86590887</v>
      </c>
      <c r="F88" s="759">
        <v>67.394529641000005</v>
      </c>
      <c r="G88" s="757">
        <v>56.246587879000003</v>
      </c>
      <c r="H88" s="757">
        <v>1.9375629089999999</v>
      </c>
      <c r="I88" s="758">
        <v>24.622379132999999</v>
      </c>
      <c r="J88" s="759">
        <v>4.6880772556999997</v>
      </c>
      <c r="K88" s="757">
        <v>40.191319784000001</v>
      </c>
      <c r="L88" s="758">
        <v>9.7219643669</v>
      </c>
      <c r="M88" s="759">
        <v>1.5545566292999999</v>
      </c>
      <c r="N88" s="749">
        <v>3008</v>
      </c>
      <c r="O88" s="758">
        <v>23.015029454</v>
      </c>
      <c r="P88" s="757">
        <v>3.1547752445000001</v>
      </c>
      <c r="Q88" s="758">
        <v>76.919966063999993</v>
      </c>
      <c r="R88" s="759">
        <v>1.7812416108</v>
      </c>
      <c r="S88" s="757">
        <v>30.214266697999999</v>
      </c>
      <c r="T88" s="757">
        <v>1.1605504719999999</v>
      </c>
      <c r="U88" s="758">
        <v>4.5139632946999999</v>
      </c>
      <c r="V88" s="759">
        <v>0.7997396242</v>
      </c>
      <c r="W88" s="757">
        <v>0.82389435129999999</v>
      </c>
      <c r="X88" s="757">
        <v>7.2730251400000001E-2</v>
      </c>
      <c r="Y88" s="758">
        <v>4.7367223899999998E-2</v>
      </c>
      <c r="Z88" s="759">
        <v>1.16823595E-2</v>
      </c>
      <c r="AA88" s="757">
        <v>20.095853255000002</v>
      </c>
      <c r="AB88" s="757">
        <v>13.919133972999999</v>
      </c>
      <c r="AC88" s="758">
        <v>14.51928618</v>
      </c>
      <c r="AD88" s="759">
        <v>3.4038500040000002</v>
      </c>
      <c r="AE88" s="757">
        <v>13.302755100000001</v>
      </c>
      <c r="AF88" s="766">
        <v>16.292475966000001</v>
      </c>
      <c r="AG88" s="757">
        <v>3.5594023428999999</v>
      </c>
      <c r="AH88" s="766">
        <v>15.949324761</v>
      </c>
      <c r="AI88" s="757">
        <v>6.9385512699999999E-2</v>
      </c>
      <c r="AJ88" s="757">
        <v>0.67131680910000002</v>
      </c>
      <c r="AK88" s="766">
        <v>59</v>
      </c>
      <c r="AV88" s="231"/>
    </row>
    <row r="89" spans="1:48" ht="14.5" x14ac:dyDescent="0.35">
      <c r="A89" s="755">
        <v>4002</v>
      </c>
      <c r="B89" s="756" t="s">
        <v>257</v>
      </c>
      <c r="C89" s="757">
        <v>46964</v>
      </c>
      <c r="D89" s="758">
        <v>522.33486895999999</v>
      </c>
      <c r="E89" s="757">
        <v>385.86388696</v>
      </c>
      <c r="F89" s="759">
        <v>136.47098199999999</v>
      </c>
      <c r="G89" s="757">
        <v>22.779189161000001</v>
      </c>
      <c r="H89" s="757">
        <v>1.7495950039999999</v>
      </c>
      <c r="I89" s="758">
        <v>121.12713509</v>
      </c>
      <c r="J89" s="759">
        <v>9.2486886718000001</v>
      </c>
      <c r="K89" s="757">
        <v>89.051635026</v>
      </c>
      <c r="L89" s="758">
        <v>0.46214259699999999</v>
      </c>
      <c r="M89" s="759">
        <v>0.12671081819999999</v>
      </c>
      <c r="N89" s="749">
        <v>4002</v>
      </c>
      <c r="O89" s="758">
        <v>1.5760073366</v>
      </c>
      <c r="P89" s="757">
        <v>0.2847758883</v>
      </c>
      <c r="Q89" s="758">
        <v>136.43711773000001</v>
      </c>
      <c r="R89" s="759">
        <v>4.2767329267000003</v>
      </c>
      <c r="S89" s="757">
        <v>1.4633058435999999</v>
      </c>
      <c r="T89" s="757">
        <v>0.23617306669999999</v>
      </c>
      <c r="U89" s="758">
        <v>0</v>
      </c>
      <c r="V89" s="759">
        <v>0</v>
      </c>
      <c r="W89" s="757">
        <v>1.41939145E-2</v>
      </c>
      <c r="X89" s="757">
        <v>7.2582639999999997E-4</v>
      </c>
      <c r="Y89" s="758">
        <v>2.3123455426000001</v>
      </c>
      <c r="Z89" s="759">
        <v>1.7186367347</v>
      </c>
      <c r="AA89" s="757">
        <v>24.438089801</v>
      </c>
      <c r="AB89" s="757">
        <v>47.626130928999999</v>
      </c>
      <c r="AC89" s="758">
        <v>1.44165328E-2</v>
      </c>
      <c r="AD89" s="759">
        <v>3.4150665000000002E-3</v>
      </c>
      <c r="AE89" s="757">
        <v>0.21244006870000001</v>
      </c>
      <c r="AF89" s="766">
        <v>34.820392513000002</v>
      </c>
      <c r="AG89" s="757">
        <v>5.3703266264999998</v>
      </c>
      <c r="AH89" s="766">
        <v>15.677591888</v>
      </c>
      <c r="AI89" s="757">
        <v>0.10146732360000001</v>
      </c>
      <c r="AJ89" s="757">
        <v>1.2054870305000001</v>
      </c>
      <c r="AK89" s="766">
        <v>44</v>
      </c>
      <c r="AV89" s="231"/>
    </row>
    <row r="90" spans="1:48" ht="14.5" x14ac:dyDescent="0.35">
      <c r="A90" s="755">
        <v>4003</v>
      </c>
      <c r="B90" s="756" t="s">
        <v>259</v>
      </c>
      <c r="C90" s="757">
        <v>67676</v>
      </c>
      <c r="D90" s="758">
        <v>256.91166500000003</v>
      </c>
      <c r="E90" s="757">
        <v>197.71912612</v>
      </c>
      <c r="F90" s="759">
        <v>59.192538882000001</v>
      </c>
      <c r="G90" s="757">
        <v>15.465887480999999</v>
      </c>
      <c r="H90" s="757">
        <v>1.4935725413000001</v>
      </c>
      <c r="I90" s="758">
        <v>22.896073445999999</v>
      </c>
      <c r="J90" s="759">
        <v>3.3567494244999998</v>
      </c>
      <c r="K90" s="757">
        <v>50.933251364999997</v>
      </c>
      <c r="L90" s="758">
        <v>0.58348998750000003</v>
      </c>
      <c r="M90" s="759">
        <v>8.3383467700000005E-2</v>
      </c>
      <c r="N90" s="749">
        <v>4003</v>
      </c>
      <c r="O90" s="758">
        <v>9.3567326028999993</v>
      </c>
      <c r="P90" s="757">
        <v>1.759199218</v>
      </c>
      <c r="Q90" s="758">
        <v>68.396323469999999</v>
      </c>
      <c r="R90" s="759">
        <v>8.4225934862000003</v>
      </c>
      <c r="S90" s="757">
        <v>1.4011768741999999</v>
      </c>
      <c r="T90" s="757">
        <v>0.33223270300000002</v>
      </c>
      <c r="U90" s="758">
        <v>0</v>
      </c>
      <c r="V90" s="759">
        <v>0</v>
      </c>
      <c r="W90" s="757">
        <v>4.1369262999999996E-3</v>
      </c>
      <c r="X90" s="757">
        <v>1.2456202000000001E-3</v>
      </c>
      <c r="Y90" s="758">
        <v>2.7170074748999999</v>
      </c>
      <c r="Z90" s="759">
        <v>0.18611990289999999</v>
      </c>
      <c r="AA90" s="757">
        <v>28.011173306</v>
      </c>
      <c r="AB90" s="757">
        <v>11.156853223000001</v>
      </c>
      <c r="AC90" s="758">
        <v>1.10029545E-2</v>
      </c>
      <c r="AD90" s="759">
        <v>1.4288788E-3</v>
      </c>
      <c r="AE90" s="757">
        <v>2.3663141000999999</v>
      </c>
      <c r="AF90" s="766">
        <v>13.531932274000001</v>
      </c>
      <c r="AG90" s="757">
        <v>4.6147731650999999</v>
      </c>
      <c r="AH90" s="766">
        <v>9.0480088889000001</v>
      </c>
      <c r="AI90" s="757">
        <v>0.2500081965</v>
      </c>
      <c r="AJ90" s="757">
        <v>0.53099402529999995</v>
      </c>
      <c r="AK90" s="766">
        <v>71</v>
      </c>
      <c r="AV90" s="231"/>
    </row>
    <row r="91" spans="1:48" ht="14.5" x14ac:dyDescent="0.35">
      <c r="A91" s="755">
        <v>4004</v>
      </c>
      <c r="B91" s="756" t="s">
        <v>261</v>
      </c>
      <c r="C91" s="757">
        <v>80471</v>
      </c>
      <c r="D91" s="758">
        <v>244.35064851000001</v>
      </c>
      <c r="E91" s="757">
        <v>201.63663613</v>
      </c>
      <c r="F91" s="759">
        <v>42.71401238</v>
      </c>
      <c r="G91" s="757">
        <v>5.1409403549999997</v>
      </c>
      <c r="H91" s="757">
        <v>0.61543173929999995</v>
      </c>
      <c r="I91" s="758">
        <v>8.1043488823000001</v>
      </c>
      <c r="J91" s="759">
        <v>1.6839626149</v>
      </c>
      <c r="K91" s="757">
        <v>21.653210509000001</v>
      </c>
      <c r="L91" s="758">
        <v>19.976166706000001</v>
      </c>
      <c r="M91" s="759">
        <v>2.0607629585999998</v>
      </c>
      <c r="N91" s="749">
        <v>4004</v>
      </c>
      <c r="O91" s="758">
        <v>8.4156538604000009</v>
      </c>
      <c r="P91" s="757">
        <v>0.92617016480000003</v>
      </c>
      <c r="Q91" s="758">
        <v>11.824225481999999</v>
      </c>
      <c r="R91" s="759">
        <v>1.3677747533</v>
      </c>
      <c r="S91" s="757">
        <v>114.66411986999999</v>
      </c>
      <c r="T91" s="757">
        <v>14.881980738999999</v>
      </c>
      <c r="U91" s="758">
        <v>1.1878467921</v>
      </c>
      <c r="V91" s="759">
        <v>0.2239867025</v>
      </c>
      <c r="W91" s="757">
        <v>0.2323901287</v>
      </c>
      <c r="X91" s="757">
        <v>1.51996339E-2</v>
      </c>
      <c r="Y91" s="758">
        <v>8.9907799999999993E-5</v>
      </c>
      <c r="Z91" s="759">
        <v>0</v>
      </c>
      <c r="AA91" s="757">
        <v>3.1584881591</v>
      </c>
      <c r="AB91" s="757">
        <v>4.7617389371999996</v>
      </c>
      <c r="AC91" s="758">
        <v>0.3383931228</v>
      </c>
      <c r="AD91" s="759">
        <v>6.7602199700000004E-2</v>
      </c>
      <c r="AE91" s="757">
        <v>0.1207822088</v>
      </c>
      <c r="AF91" s="766">
        <v>13.526955153999999</v>
      </c>
      <c r="AG91" s="757">
        <v>1.8372949511000001</v>
      </c>
      <c r="AH91" s="766">
        <v>7.0945595853999999</v>
      </c>
      <c r="AI91" s="757">
        <v>1.7326632000000002E-2</v>
      </c>
      <c r="AJ91" s="757">
        <v>0.45324575830000002</v>
      </c>
      <c r="AK91" s="766">
        <v>52</v>
      </c>
      <c r="AV91" s="231"/>
    </row>
    <row r="92" spans="1:48" ht="14.5" x14ac:dyDescent="0.35">
      <c r="A92" s="755">
        <v>4005</v>
      </c>
      <c r="B92" s="756" t="s">
        <v>263</v>
      </c>
      <c r="C92" s="757">
        <v>120191</v>
      </c>
      <c r="D92" s="758">
        <v>113.24718464999999</v>
      </c>
      <c r="E92" s="757">
        <v>86.118697792000006</v>
      </c>
      <c r="F92" s="759">
        <v>27.128486860999999</v>
      </c>
      <c r="G92" s="757">
        <v>6.9499180937</v>
      </c>
      <c r="H92" s="757">
        <v>7.6272990299999996E-2</v>
      </c>
      <c r="I92" s="758">
        <v>5.1817025080999999</v>
      </c>
      <c r="J92" s="759">
        <v>0.35366426000000001</v>
      </c>
      <c r="K92" s="757">
        <v>6.4593360468999999</v>
      </c>
      <c r="L92" s="758">
        <v>0.44210040909999998</v>
      </c>
      <c r="M92" s="759">
        <v>8.8036545399999999E-2</v>
      </c>
      <c r="N92" s="749">
        <v>4005</v>
      </c>
      <c r="O92" s="758">
        <v>0.60363057389999997</v>
      </c>
      <c r="P92" s="757">
        <v>0.1098797014</v>
      </c>
      <c r="Q92" s="758">
        <v>55.558991460000001</v>
      </c>
      <c r="R92" s="759">
        <v>12.351292396</v>
      </c>
      <c r="S92" s="757">
        <v>1.2376295002</v>
      </c>
      <c r="T92" s="757">
        <v>0.23604129300000001</v>
      </c>
      <c r="U92" s="758">
        <v>0</v>
      </c>
      <c r="V92" s="759">
        <v>0</v>
      </c>
      <c r="W92" s="757">
        <v>0</v>
      </c>
      <c r="X92" s="757">
        <v>0</v>
      </c>
      <c r="Y92" s="758">
        <v>0</v>
      </c>
      <c r="Z92" s="759">
        <v>0</v>
      </c>
      <c r="AA92" s="757">
        <v>2.3206726585999999</v>
      </c>
      <c r="AB92" s="757">
        <v>3.0564734393999999</v>
      </c>
      <c r="AC92" s="758">
        <v>6.9808669000000004E-3</v>
      </c>
      <c r="AD92" s="759">
        <v>2.2913648E-3</v>
      </c>
      <c r="AE92" s="757">
        <v>1.8615759799999999E-2</v>
      </c>
      <c r="AF92" s="766">
        <v>10.046023687</v>
      </c>
      <c r="AG92" s="757">
        <v>2.5975880163</v>
      </c>
      <c r="AH92" s="766">
        <v>5.0206314359000004</v>
      </c>
      <c r="AI92" s="757">
        <v>1.14125459E-2</v>
      </c>
      <c r="AJ92" s="757">
        <v>0.51799910010000005</v>
      </c>
      <c r="AK92" s="766">
        <v>71</v>
      </c>
      <c r="AV92" s="231"/>
    </row>
    <row r="93" spans="1:48" ht="14.5" x14ac:dyDescent="0.35">
      <c r="A93" s="755">
        <v>4006</v>
      </c>
      <c r="B93" s="756" t="s">
        <v>265</v>
      </c>
      <c r="C93" s="757">
        <v>341879</v>
      </c>
      <c r="D93" s="758">
        <v>211.45649822999999</v>
      </c>
      <c r="E93" s="757">
        <v>161.52545821000001</v>
      </c>
      <c r="F93" s="759">
        <v>49.931040017000001</v>
      </c>
      <c r="G93" s="757">
        <v>2.7204443444000002</v>
      </c>
      <c r="H93" s="757">
        <v>0.38455166419999998</v>
      </c>
      <c r="I93" s="758">
        <v>5.6643405865999998</v>
      </c>
      <c r="J93" s="759">
        <v>0.82285754310000003</v>
      </c>
      <c r="K93" s="757">
        <v>14.210298072000001</v>
      </c>
      <c r="L93" s="758">
        <v>1.6411651980999999</v>
      </c>
      <c r="M93" s="759">
        <v>0.30287720870000001</v>
      </c>
      <c r="N93" s="749">
        <v>4006</v>
      </c>
      <c r="O93" s="758">
        <v>3.3306491443000001</v>
      </c>
      <c r="P93" s="757">
        <v>0.60173466519999996</v>
      </c>
      <c r="Q93" s="758">
        <v>119.50835807999999</v>
      </c>
      <c r="R93" s="759">
        <v>25.269844795000001</v>
      </c>
      <c r="S93" s="757">
        <v>3.2045933973</v>
      </c>
      <c r="T93" s="757">
        <v>0.31625849220000002</v>
      </c>
      <c r="U93" s="758">
        <v>1.7266243000000001E-3</v>
      </c>
      <c r="V93" s="759">
        <v>2.990159E-4</v>
      </c>
      <c r="W93" s="757">
        <v>3.2905811600000001E-2</v>
      </c>
      <c r="X93" s="757">
        <v>8.4416408000000005E-3</v>
      </c>
      <c r="Y93" s="758">
        <v>6.5285479999999997E-4</v>
      </c>
      <c r="Z93" s="759">
        <v>6.4702499999999999E-5</v>
      </c>
      <c r="AA93" s="757">
        <v>3.5356266988999998</v>
      </c>
      <c r="AB93" s="757">
        <v>4.5588948968</v>
      </c>
      <c r="AC93" s="758">
        <v>9.7250031000000008E-3</v>
      </c>
      <c r="AD93" s="759">
        <v>1.7756966E-3</v>
      </c>
      <c r="AE93" s="757">
        <v>0.15942645720000001</v>
      </c>
      <c r="AF93" s="766">
        <v>14.935870991</v>
      </c>
      <c r="AG93" s="757">
        <v>2.8628598959999998</v>
      </c>
      <c r="AH93" s="766">
        <v>6.8414381658999996</v>
      </c>
      <c r="AI93" s="757">
        <v>0.1728529788</v>
      </c>
      <c r="AJ93" s="757">
        <v>0.35596360780000003</v>
      </c>
      <c r="AK93" s="766">
        <v>220</v>
      </c>
      <c r="AV93" s="231"/>
    </row>
    <row r="94" spans="1:48" ht="14.5" x14ac:dyDescent="0.35">
      <c r="A94" s="755">
        <v>4007</v>
      </c>
      <c r="B94" s="756" t="s">
        <v>267</v>
      </c>
      <c r="C94" s="757">
        <v>459115</v>
      </c>
      <c r="D94" s="758">
        <v>232.31394938</v>
      </c>
      <c r="E94" s="757">
        <v>167.99446872999999</v>
      </c>
      <c r="F94" s="759">
        <v>64.319480643999995</v>
      </c>
      <c r="G94" s="757">
        <v>34.761694607999999</v>
      </c>
      <c r="H94" s="757">
        <v>1.2699237788</v>
      </c>
      <c r="I94" s="758">
        <v>53.839631763</v>
      </c>
      <c r="J94" s="759">
        <v>3.7285289908000001</v>
      </c>
      <c r="K94" s="757">
        <v>34.954747349999998</v>
      </c>
      <c r="L94" s="758">
        <v>6.2711790282999997</v>
      </c>
      <c r="M94" s="759">
        <v>1.0336636224</v>
      </c>
      <c r="N94" s="749">
        <v>4007</v>
      </c>
      <c r="O94" s="758">
        <v>4.2274247559000004</v>
      </c>
      <c r="P94" s="757">
        <v>0.61018689230000001</v>
      </c>
      <c r="Q94" s="758">
        <v>3.7954233660000001</v>
      </c>
      <c r="R94" s="759">
        <v>1.3514338007</v>
      </c>
      <c r="S94" s="757">
        <v>5.4004582677000004</v>
      </c>
      <c r="T94" s="757">
        <v>0.4203166914</v>
      </c>
      <c r="U94" s="758">
        <v>1.835599E-4</v>
      </c>
      <c r="V94" s="759">
        <v>2.5225300000000001E-5</v>
      </c>
      <c r="W94" s="757">
        <v>11.973400354000001</v>
      </c>
      <c r="X94" s="757">
        <v>3.6731308107</v>
      </c>
      <c r="Y94" s="758">
        <v>2.4321701000000001E-2</v>
      </c>
      <c r="Z94" s="759">
        <v>4.6274206999999999E-3</v>
      </c>
      <c r="AA94" s="757">
        <v>8.8495777162000007</v>
      </c>
      <c r="AB94" s="757">
        <v>14.889916932</v>
      </c>
      <c r="AC94" s="758">
        <v>11.011503880999999</v>
      </c>
      <c r="AD94" s="759">
        <v>1.2628283939</v>
      </c>
      <c r="AE94" s="757">
        <v>0.71675696249999998</v>
      </c>
      <c r="AF94" s="766">
        <v>12.699493037</v>
      </c>
      <c r="AG94" s="757">
        <v>4.5396727325999997</v>
      </c>
      <c r="AH94" s="766">
        <v>10.435191799</v>
      </c>
      <c r="AI94" s="757">
        <v>0.1430166225</v>
      </c>
      <c r="AJ94" s="757">
        <v>0.42568931180000003</v>
      </c>
      <c r="AK94" s="766">
        <v>162</v>
      </c>
      <c r="AV94" s="231"/>
    </row>
    <row r="95" spans="1:48" ht="14.5" x14ac:dyDescent="0.35">
      <c r="A95" s="755">
        <v>4008</v>
      </c>
      <c r="B95" s="756" t="s">
        <v>269</v>
      </c>
      <c r="C95" s="757">
        <v>557874</v>
      </c>
      <c r="D95" s="758">
        <v>162.87979512999999</v>
      </c>
      <c r="E95" s="757">
        <v>128.92407438999999</v>
      </c>
      <c r="F95" s="759">
        <v>33.955720743000001</v>
      </c>
      <c r="G95" s="757">
        <v>6.6693327930999997</v>
      </c>
      <c r="H95" s="757">
        <v>0.51309176550000002</v>
      </c>
      <c r="I95" s="758">
        <v>55.869383130999999</v>
      </c>
      <c r="J95" s="759">
        <v>3.1956831358</v>
      </c>
      <c r="K95" s="757">
        <v>35.192615472999996</v>
      </c>
      <c r="L95" s="758">
        <v>0.90736198420000003</v>
      </c>
      <c r="M95" s="759">
        <v>0.1194826698</v>
      </c>
      <c r="N95" s="749">
        <v>4008</v>
      </c>
      <c r="O95" s="758">
        <v>0.91504172130000005</v>
      </c>
      <c r="P95" s="757">
        <v>0.186508489</v>
      </c>
      <c r="Q95" s="758">
        <v>13.885312777999999</v>
      </c>
      <c r="R95" s="759">
        <v>1.5383837365999999</v>
      </c>
      <c r="S95" s="757">
        <v>2.6133230554</v>
      </c>
      <c r="T95" s="757">
        <v>0.19614516379999999</v>
      </c>
      <c r="U95" s="758">
        <v>2.4197245E-3</v>
      </c>
      <c r="V95" s="759">
        <v>3.4795079999999998E-4</v>
      </c>
      <c r="W95" s="757">
        <v>1.5090192E-3</v>
      </c>
      <c r="X95" s="757">
        <v>8.67493E-5</v>
      </c>
      <c r="Y95" s="758">
        <v>0.1627212546</v>
      </c>
      <c r="Z95" s="759">
        <v>4.2673697300000001E-2</v>
      </c>
      <c r="AA95" s="757">
        <v>11.17280225</v>
      </c>
      <c r="AB95" s="757">
        <v>10.458037071</v>
      </c>
      <c r="AC95" s="758">
        <v>2.6595278600000001E-2</v>
      </c>
      <c r="AD95" s="759">
        <v>6.3000338999999999E-3</v>
      </c>
      <c r="AE95" s="757">
        <v>0.121903738</v>
      </c>
      <c r="AF95" s="766">
        <v>10.919448569</v>
      </c>
      <c r="AG95" s="757">
        <v>2.0516304303999999</v>
      </c>
      <c r="AH95" s="766">
        <v>5.7182012152999997</v>
      </c>
      <c r="AI95" s="757">
        <v>0.24227277259999999</v>
      </c>
      <c r="AJ95" s="757">
        <v>0.15117947749999999</v>
      </c>
      <c r="AK95" s="766">
        <v>150</v>
      </c>
      <c r="AV95" s="231"/>
    </row>
    <row r="96" spans="1:48" ht="14.5" x14ac:dyDescent="0.35">
      <c r="A96" s="755">
        <v>4009</v>
      </c>
      <c r="B96" s="756" t="s">
        <v>271</v>
      </c>
      <c r="C96" s="757">
        <v>888561</v>
      </c>
      <c r="D96" s="758">
        <v>165.86009794</v>
      </c>
      <c r="E96" s="757">
        <v>130.09605571</v>
      </c>
      <c r="F96" s="759">
        <v>35.764042232000001</v>
      </c>
      <c r="G96" s="757">
        <v>2.5853240959999999</v>
      </c>
      <c r="H96" s="757">
        <v>0.22595829370000001</v>
      </c>
      <c r="I96" s="758">
        <v>4.5885405377000001</v>
      </c>
      <c r="J96" s="759">
        <v>0.71427682469999998</v>
      </c>
      <c r="K96" s="757">
        <v>9.7376341620000009</v>
      </c>
      <c r="L96" s="758">
        <v>1.0047683405000001</v>
      </c>
      <c r="M96" s="759">
        <v>0.16701323900000001</v>
      </c>
      <c r="N96" s="749">
        <v>4009</v>
      </c>
      <c r="O96" s="758">
        <v>2.923364571</v>
      </c>
      <c r="P96" s="757">
        <v>0.54217283439999997</v>
      </c>
      <c r="Q96" s="758">
        <v>91.811087141000002</v>
      </c>
      <c r="R96" s="759">
        <v>17.934154718999999</v>
      </c>
      <c r="S96" s="757">
        <v>7.5254683245000003</v>
      </c>
      <c r="T96" s="757">
        <v>0.26819347339999999</v>
      </c>
      <c r="U96" s="758">
        <v>2.0138856999999998E-3</v>
      </c>
      <c r="V96" s="759">
        <v>5.2656410000000002E-4</v>
      </c>
      <c r="W96" s="757">
        <v>7.0467958000000001E-3</v>
      </c>
      <c r="X96" s="757">
        <v>7.1940209999999999E-4</v>
      </c>
      <c r="Y96" s="758">
        <v>5.4375800000000002E-5</v>
      </c>
      <c r="Z96" s="759">
        <v>4.5704008999999998E-6</v>
      </c>
      <c r="AA96" s="757">
        <v>2.670385558</v>
      </c>
      <c r="AB96" s="757">
        <v>2.9416902228000001</v>
      </c>
      <c r="AC96" s="758">
        <v>1.58079793E-2</v>
      </c>
      <c r="AD96" s="759">
        <v>4.0937784000000003E-3</v>
      </c>
      <c r="AE96" s="757">
        <v>0.20815911540000001</v>
      </c>
      <c r="AF96" s="766">
        <v>12.468555539</v>
      </c>
      <c r="AG96" s="757">
        <v>2.002710526</v>
      </c>
      <c r="AH96" s="766">
        <v>5.0617901629000004</v>
      </c>
      <c r="AI96" s="757">
        <v>9.8047990000000002E-2</v>
      </c>
      <c r="AJ96" s="757">
        <v>0.35053491879999998</v>
      </c>
      <c r="AK96" s="766">
        <v>234</v>
      </c>
      <c r="AV96" s="231"/>
    </row>
    <row r="97" spans="1:48" ht="14.5" x14ac:dyDescent="0.35">
      <c r="A97" s="755">
        <v>4010</v>
      </c>
      <c r="B97" s="756" t="s">
        <v>273</v>
      </c>
      <c r="C97" s="757">
        <v>113359</v>
      </c>
      <c r="D97" s="758">
        <v>198.35931665999999</v>
      </c>
      <c r="E97" s="757">
        <v>152.86305994</v>
      </c>
      <c r="F97" s="759">
        <v>45.496256725000002</v>
      </c>
      <c r="G97" s="757">
        <v>37.123428589</v>
      </c>
      <c r="H97" s="757">
        <v>1.7881103324000001</v>
      </c>
      <c r="I97" s="758">
        <v>38.373804495999998</v>
      </c>
      <c r="J97" s="759">
        <v>2.3407682796999998</v>
      </c>
      <c r="K97" s="757">
        <v>26.478974969999999</v>
      </c>
      <c r="L97" s="758">
        <v>11.678289963999999</v>
      </c>
      <c r="M97" s="759">
        <v>1.6817082511000001</v>
      </c>
      <c r="N97" s="749">
        <v>4010</v>
      </c>
      <c r="O97" s="758">
        <v>0.37976986289999998</v>
      </c>
      <c r="P97" s="757">
        <v>2.1597316200000001E-2</v>
      </c>
      <c r="Q97" s="758">
        <v>25.418782874000001</v>
      </c>
      <c r="R97" s="759">
        <v>1.6563126064</v>
      </c>
      <c r="S97" s="757">
        <v>2.9046091520999999</v>
      </c>
      <c r="T97" s="757">
        <v>0.69052616479999995</v>
      </c>
      <c r="U97" s="758">
        <v>0</v>
      </c>
      <c r="V97" s="759">
        <v>0</v>
      </c>
      <c r="W97" s="757">
        <v>0</v>
      </c>
      <c r="X97" s="757">
        <v>0</v>
      </c>
      <c r="Y97" s="758">
        <v>0</v>
      </c>
      <c r="Z97" s="759">
        <v>0</v>
      </c>
      <c r="AA97" s="757">
        <v>10.189009069000001</v>
      </c>
      <c r="AB97" s="757">
        <v>13.635052829999999</v>
      </c>
      <c r="AC97" s="758">
        <v>7.6137640000000005E-4</v>
      </c>
      <c r="AD97" s="759">
        <v>1.80359E-4</v>
      </c>
      <c r="AE97" s="757">
        <v>1.39535093E-2</v>
      </c>
      <c r="AF97" s="766">
        <v>15.489249486</v>
      </c>
      <c r="AG97" s="757">
        <v>2.9940411618999998</v>
      </c>
      <c r="AH97" s="766">
        <v>5.3718275317000002</v>
      </c>
      <c r="AI97" s="757">
        <v>3.6976420900000001E-2</v>
      </c>
      <c r="AJ97" s="757">
        <v>9.1582060300000004E-2</v>
      </c>
      <c r="AK97" s="766">
        <v>47</v>
      </c>
      <c r="AV97" s="231"/>
    </row>
    <row r="98" spans="1:48" ht="14.5" x14ac:dyDescent="0.35">
      <c r="A98" s="755">
        <v>4011</v>
      </c>
      <c r="B98" s="756" t="s">
        <v>275</v>
      </c>
      <c r="C98" s="757">
        <v>164529</v>
      </c>
      <c r="D98" s="758">
        <v>274.91150737999999</v>
      </c>
      <c r="E98" s="757">
        <v>210.90049217000001</v>
      </c>
      <c r="F98" s="759">
        <v>64.011015208000003</v>
      </c>
      <c r="G98" s="757">
        <v>1.9939771113</v>
      </c>
      <c r="H98" s="757">
        <v>0.40676758330000001</v>
      </c>
      <c r="I98" s="758">
        <v>9.8694450116999999</v>
      </c>
      <c r="J98" s="759">
        <v>1.3263020541999999</v>
      </c>
      <c r="K98" s="757">
        <v>14.016605695999999</v>
      </c>
      <c r="L98" s="758">
        <v>3.5552681112000002</v>
      </c>
      <c r="M98" s="759">
        <v>0.75617061779999994</v>
      </c>
      <c r="N98" s="749">
        <v>4011</v>
      </c>
      <c r="O98" s="758">
        <v>4.2944809022000001</v>
      </c>
      <c r="P98" s="757">
        <v>0.77375838370000005</v>
      </c>
      <c r="Q98" s="758">
        <v>143.29382706999999</v>
      </c>
      <c r="R98" s="759">
        <v>30.994281851</v>
      </c>
      <c r="S98" s="757">
        <v>18.982750096</v>
      </c>
      <c r="T98" s="757">
        <v>1.5965802698</v>
      </c>
      <c r="U98" s="758">
        <v>6.1619146999999999E-3</v>
      </c>
      <c r="V98" s="759">
        <v>1.5927023E-3</v>
      </c>
      <c r="W98" s="757">
        <v>5.3772312000000003E-2</v>
      </c>
      <c r="X98" s="757">
        <v>1.27131834E-2</v>
      </c>
      <c r="Y98" s="758">
        <v>1.606414E-4</v>
      </c>
      <c r="Z98" s="759">
        <v>2.0178099999999999E-5</v>
      </c>
      <c r="AA98" s="757">
        <v>4.5002207364000002</v>
      </c>
      <c r="AB98" s="757">
        <v>5.1323576631999996</v>
      </c>
      <c r="AC98" s="758">
        <v>2.64297608E-2</v>
      </c>
      <c r="AD98" s="759">
        <v>6.4068887999999997E-3</v>
      </c>
      <c r="AE98" s="757">
        <v>0.56739456249999998</v>
      </c>
      <c r="AF98" s="766">
        <v>20.830727861</v>
      </c>
      <c r="AG98" s="757">
        <v>2.8617720767999999</v>
      </c>
      <c r="AH98" s="766">
        <v>8.3552198196000003</v>
      </c>
      <c r="AI98" s="757">
        <v>0.1217096934</v>
      </c>
      <c r="AJ98" s="757">
        <v>0.57463262349999999</v>
      </c>
      <c r="AK98" s="766">
        <v>207</v>
      </c>
      <c r="AV98" s="231"/>
    </row>
    <row r="99" spans="1:48" ht="14.5" x14ac:dyDescent="0.35">
      <c r="A99" s="755">
        <v>4012</v>
      </c>
      <c r="B99" s="756" t="s">
        <v>105</v>
      </c>
      <c r="C99" s="757">
        <v>553334</v>
      </c>
      <c r="D99" s="758">
        <v>270.00336391000002</v>
      </c>
      <c r="E99" s="757">
        <v>215.12185971</v>
      </c>
      <c r="F99" s="759">
        <v>54.881504194000001</v>
      </c>
      <c r="G99" s="757">
        <v>6.8386824943000004</v>
      </c>
      <c r="H99" s="757">
        <v>0.6923858235</v>
      </c>
      <c r="I99" s="758">
        <v>26.035714438999999</v>
      </c>
      <c r="J99" s="759">
        <v>1.8413487094000001</v>
      </c>
      <c r="K99" s="757">
        <v>33.700050826999998</v>
      </c>
      <c r="L99" s="758">
        <v>0.39524662719999998</v>
      </c>
      <c r="M99" s="759">
        <v>0.1218943901</v>
      </c>
      <c r="N99" s="749">
        <v>4012</v>
      </c>
      <c r="O99" s="758">
        <v>0.69220193149999998</v>
      </c>
      <c r="P99" s="757">
        <v>0.1264653748</v>
      </c>
      <c r="Q99" s="758">
        <v>106.02483239</v>
      </c>
      <c r="R99" s="759">
        <v>10.175137021999999</v>
      </c>
      <c r="S99" s="757">
        <v>4.2440994839000004</v>
      </c>
      <c r="T99" s="757">
        <v>0.28632025449999998</v>
      </c>
      <c r="U99" s="758">
        <v>7.7588560000000002E-4</v>
      </c>
      <c r="V99" s="759">
        <v>1.364975E-4</v>
      </c>
      <c r="W99" s="757">
        <v>0.2010647321</v>
      </c>
      <c r="X99" s="757">
        <v>5.4012548000000001E-2</v>
      </c>
      <c r="Y99" s="758">
        <v>0</v>
      </c>
      <c r="Z99" s="759">
        <v>0</v>
      </c>
      <c r="AA99" s="757">
        <v>22.068255965999999</v>
      </c>
      <c r="AB99" s="757">
        <v>14.441640704999999</v>
      </c>
      <c r="AC99" s="758">
        <v>2.4486357E-3</v>
      </c>
      <c r="AD99" s="759">
        <v>4.5572100000000002E-4</v>
      </c>
      <c r="AE99" s="757">
        <v>0.88542656689999999</v>
      </c>
      <c r="AF99" s="766">
        <v>30.736930362999999</v>
      </c>
      <c r="AG99" s="757">
        <v>2.6062184628999998</v>
      </c>
      <c r="AH99" s="766">
        <v>7.3028709054999998</v>
      </c>
      <c r="AI99" s="757">
        <v>0.39770460289999998</v>
      </c>
      <c r="AJ99" s="757">
        <v>0.13104254360000001</v>
      </c>
      <c r="AK99" s="766">
        <v>137</v>
      </c>
      <c r="AV99" s="231"/>
    </row>
    <row r="100" spans="1:48" ht="14.5" x14ac:dyDescent="0.35">
      <c r="A100" s="755">
        <v>4013</v>
      </c>
      <c r="B100" s="756" t="s">
        <v>278</v>
      </c>
      <c r="C100" s="757">
        <v>236812</v>
      </c>
      <c r="D100" s="758">
        <v>222.57863356999999</v>
      </c>
      <c r="E100" s="757">
        <v>173.48395285999999</v>
      </c>
      <c r="F100" s="759">
        <v>49.094680711999999</v>
      </c>
      <c r="G100" s="757">
        <v>11.012706980999999</v>
      </c>
      <c r="H100" s="757">
        <v>1.4080072177</v>
      </c>
      <c r="I100" s="758">
        <v>85.291835454999998</v>
      </c>
      <c r="J100" s="759">
        <v>3.3791320777</v>
      </c>
      <c r="K100" s="757">
        <v>28.337338247999998</v>
      </c>
      <c r="L100" s="758">
        <v>1.0359382886999999</v>
      </c>
      <c r="M100" s="759">
        <v>0.31860781459999998</v>
      </c>
      <c r="N100" s="749">
        <v>4013</v>
      </c>
      <c r="O100" s="758">
        <v>1.3176324807999999</v>
      </c>
      <c r="P100" s="757">
        <v>0.25512199569999999</v>
      </c>
      <c r="Q100" s="758">
        <v>5.9166038082999997</v>
      </c>
      <c r="R100" s="759">
        <v>1.5252352191</v>
      </c>
      <c r="S100" s="757">
        <v>4.0866029395999997</v>
      </c>
      <c r="T100" s="757">
        <v>0.1726625021</v>
      </c>
      <c r="U100" s="758">
        <v>0</v>
      </c>
      <c r="V100" s="759">
        <v>0</v>
      </c>
      <c r="W100" s="757">
        <v>4.4123239999999998E-4</v>
      </c>
      <c r="X100" s="757">
        <v>5.3826899999999998E-5</v>
      </c>
      <c r="Y100" s="758">
        <v>5.0326451244000001</v>
      </c>
      <c r="Z100" s="759">
        <v>1.6612280589999999</v>
      </c>
      <c r="AA100" s="757">
        <v>21.116432321000001</v>
      </c>
      <c r="AB100" s="757">
        <v>13.650157760000001</v>
      </c>
      <c r="AC100" s="758">
        <v>1.62049311E-2</v>
      </c>
      <c r="AD100" s="759">
        <v>4.0734259999999998E-3</v>
      </c>
      <c r="AE100" s="757">
        <v>0.26303064310000002</v>
      </c>
      <c r="AF100" s="766">
        <v>19.815167638999998</v>
      </c>
      <c r="AG100" s="757">
        <v>4.8493209826000001</v>
      </c>
      <c r="AH100" s="766">
        <v>10.999197869</v>
      </c>
      <c r="AI100" s="757">
        <v>0.90773819860000005</v>
      </c>
      <c r="AJ100" s="757">
        <v>0.2055165323</v>
      </c>
      <c r="AK100" s="766">
        <v>146</v>
      </c>
      <c r="AV100" s="231"/>
    </row>
    <row r="101" spans="1:48" ht="14.5" x14ac:dyDescent="0.35">
      <c r="A101" s="755">
        <v>4014</v>
      </c>
      <c r="B101" s="756" t="s">
        <v>280</v>
      </c>
      <c r="C101" s="757">
        <v>19749</v>
      </c>
      <c r="D101" s="758">
        <v>703.74378389000003</v>
      </c>
      <c r="E101" s="757">
        <v>569.07237177000002</v>
      </c>
      <c r="F101" s="759">
        <v>134.67141211000001</v>
      </c>
      <c r="G101" s="757">
        <v>118.63902859</v>
      </c>
      <c r="H101" s="757">
        <v>2.1541267266999999</v>
      </c>
      <c r="I101" s="758">
        <v>53.606035573</v>
      </c>
      <c r="J101" s="759">
        <v>7.1357121962000001</v>
      </c>
      <c r="K101" s="757">
        <v>78.361641413000001</v>
      </c>
      <c r="L101" s="758">
        <v>2.1429940737000002</v>
      </c>
      <c r="M101" s="759">
        <v>0.69602833480000004</v>
      </c>
      <c r="N101" s="749">
        <v>4014</v>
      </c>
      <c r="O101" s="758">
        <v>3.3250680027000001</v>
      </c>
      <c r="P101" s="757">
        <v>0.4197044613</v>
      </c>
      <c r="Q101" s="758">
        <v>270.85915597000002</v>
      </c>
      <c r="R101" s="759">
        <v>33.636850570999997</v>
      </c>
      <c r="S101" s="757">
        <v>3.0018134344999998</v>
      </c>
      <c r="T101" s="757">
        <v>0.1704679559</v>
      </c>
      <c r="U101" s="758">
        <v>0</v>
      </c>
      <c r="V101" s="759">
        <v>0</v>
      </c>
      <c r="W101" s="757">
        <v>3.3285204850999999</v>
      </c>
      <c r="X101" s="757">
        <v>1.4890191741000001</v>
      </c>
      <c r="Y101" s="758">
        <v>0</v>
      </c>
      <c r="Z101" s="759">
        <v>0</v>
      </c>
      <c r="AA101" s="757">
        <v>28.181275837000001</v>
      </c>
      <c r="AB101" s="757">
        <v>31.482091371999999</v>
      </c>
      <c r="AC101" s="758">
        <v>4.9711590000000002E-3</v>
      </c>
      <c r="AD101" s="759">
        <v>1.1155646000000001E-3</v>
      </c>
      <c r="AE101" s="757">
        <v>0.74818640700000005</v>
      </c>
      <c r="AF101" s="766">
        <v>30.121762748999998</v>
      </c>
      <c r="AG101" s="757">
        <v>4.8481636086000002</v>
      </c>
      <c r="AH101" s="766">
        <v>27.820708186000001</v>
      </c>
      <c r="AI101" s="757">
        <v>6.2370943399999997E-2</v>
      </c>
      <c r="AJ101" s="757">
        <v>1.5069710945000001</v>
      </c>
      <c r="AK101" s="766">
        <v>62</v>
      </c>
      <c r="AV101" s="231"/>
    </row>
    <row r="102" spans="1:48" ht="14.5" x14ac:dyDescent="0.35">
      <c r="A102" s="755">
        <v>4015</v>
      </c>
      <c r="B102" s="756" t="s">
        <v>282</v>
      </c>
      <c r="C102" s="757">
        <v>17373</v>
      </c>
      <c r="D102" s="758">
        <v>163.72820396</v>
      </c>
      <c r="E102" s="757">
        <v>121.00364313</v>
      </c>
      <c r="F102" s="759">
        <v>42.724560832999998</v>
      </c>
      <c r="G102" s="757">
        <v>10.106719922</v>
      </c>
      <c r="H102" s="757">
        <v>0.47247117329999999</v>
      </c>
      <c r="I102" s="758">
        <v>15.938790225</v>
      </c>
      <c r="J102" s="759">
        <v>1.6039483164999999</v>
      </c>
      <c r="K102" s="757">
        <v>26.752028829</v>
      </c>
      <c r="L102" s="758">
        <v>2.4603251777000001</v>
      </c>
      <c r="M102" s="759">
        <v>0.86408752379999998</v>
      </c>
      <c r="N102" s="749">
        <v>4015</v>
      </c>
      <c r="O102" s="758">
        <v>3.5527873099999998</v>
      </c>
      <c r="P102" s="757">
        <v>0.73166215270000001</v>
      </c>
      <c r="Q102" s="758">
        <v>38.257682416999998</v>
      </c>
      <c r="R102" s="759">
        <v>3.8323947278000001</v>
      </c>
      <c r="S102" s="757">
        <v>8.6891538522000005</v>
      </c>
      <c r="T102" s="757">
        <v>0.45337663049999999</v>
      </c>
      <c r="U102" s="758">
        <v>0</v>
      </c>
      <c r="V102" s="759">
        <v>0</v>
      </c>
      <c r="W102" s="757">
        <v>0</v>
      </c>
      <c r="X102" s="757">
        <v>0</v>
      </c>
      <c r="Y102" s="758">
        <v>0</v>
      </c>
      <c r="Z102" s="759">
        <v>0</v>
      </c>
      <c r="AA102" s="757">
        <v>12.414716667</v>
      </c>
      <c r="AB102" s="757">
        <v>12.30990783</v>
      </c>
      <c r="AC102" s="758">
        <v>1.1431289900000001E-2</v>
      </c>
      <c r="AD102" s="759">
        <v>1.1885512E-3</v>
      </c>
      <c r="AE102" s="757">
        <v>0.21487619469999999</v>
      </c>
      <c r="AF102" s="766">
        <v>11.412947408999999</v>
      </c>
      <c r="AG102" s="757">
        <v>2.1783767053999998</v>
      </c>
      <c r="AH102" s="766">
        <v>11.215399769999999</v>
      </c>
      <c r="AI102" s="757">
        <v>3.6307271100000003E-2</v>
      </c>
      <c r="AJ102" s="757">
        <v>0.21762401889999999</v>
      </c>
      <c r="AK102" s="766">
        <v>31</v>
      </c>
      <c r="AV102" s="231"/>
    </row>
    <row r="103" spans="1:48" ht="14.5" x14ac:dyDescent="0.35">
      <c r="A103" s="755">
        <v>4016</v>
      </c>
      <c r="B103" s="756" t="s">
        <v>284</v>
      </c>
      <c r="C103" s="757">
        <v>109791</v>
      </c>
      <c r="D103" s="758">
        <v>174.06421466</v>
      </c>
      <c r="E103" s="757">
        <v>124.9025761</v>
      </c>
      <c r="F103" s="759">
        <v>49.161638558</v>
      </c>
      <c r="G103" s="757">
        <v>4.8898769709999996</v>
      </c>
      <c r="H103" s="757">
        <v>0.59279638079999997</v>
      </c>
      <c r="I103" s="758">
        <v>23.325478991000001</v>
      </c>
      <c r="J103" s="759">
        <v>2.9958143456999999</v>
      </c>
      <c r="K103" s="757">
        <v>26.946016511</v>
      </c>
      <c r="L103" s="758">
        <v>4.1940279918999996</v>
      </c>
      <c r="M103" s="759">
        <v>1.3464477426000001</v>
      </c>
      <c r="N103" s="749">
        <v>4016</v>
      </c>
      <c r="O103" s="758">
        <v>3.4849211910000002</v>
      </c>
      <c r="P103" s="757">
        <v>0.4632779548</v>
      </c>
      <c r="Q103" s="758">
        <v>43.633019722999997</v>
      </c>
      <c r="R103" s="759">
        <v>9.0590329320999992</v>
      </c>
      <c r="S103" s="757">
        <v>11.04366495</v>
      </c>
      <c r="T103" s="757">
        <v>0.26958126850000003</v>
      </c>
      <c r="U103" s="758">
        <v>0</v>
      </c>
      <c r="V103" s="759">
        <v>0</v>
      </c>
      <c r="W103" s="757">
        <v>0.66844195790000005</v>
      </c>
      <c r="X103" s="757">
        <v>0.27090423209999998</v>
      </c>
      <c r="Y103" s="758">
        <v>0</v>
      </c>
      <c r="Z103" s="759">
        <v>0</v>
      </c>
      <c r="AA103" s="757">
        <v>10.813571231999999</v>
      </c>
      <c r="AB103" s="757">
        <v>9.7991253092000008</v>
      </c>
      <c r="AC103" s="758">
        <v>5.6530671099999999E-2</v>
      </c>
      <c r="AD103" s="759">
        <v>1.8548017900000002E-2</v>
      </c>
      <c r="AE103" s="757">
        <v>0.2429144654</v>
      </c>
      <c r="AF103" s="766">
        <v>11.177676555</v>
      </c>
      <c r="AG103" s="757">
        <v>1.5882045968</v>
      </c>
      <c r="AH103" s="766">
        <v>6.8701494713000004</v>
      </c>
      <c r="AI103" s="757">
        <v>3.5722501699999999E-2</v>
      </c>
      <c r="AJ103" s="757">
        <v>0.27846869629999998</v>
      </c>
      <c r="AK103" s="766">
        <v>36</v>
      </c>
      <c r="AV103" s="231"/>
    </row>
    <row r="104" spans="1:48" ht="14.5" x14ac:dyDescent="0.35">
      <c r="A104" s="755">
        <v>4017</v>
      </c>
      <c r="B104" s="756" t="s">
        <v>286</v>
      </c>
      <c r="C104" s="757">
        <v>92427</v>
      </c>
      <c r="D104" s="758">
        <v>260.29457550000001</v>
      </c>
      <c r="E104" s="757">
        <v>197.98701727</v>
      </c>
      <c r="F104" s="759">
        <v>62.307558225999998</v>
      </c>
      <c r="G104" s="757">
        <v>6.6546375209999997</v>
      </c>
      <c r="H104" s="757">
        <v>0.92710501879999996</v>
      </c>
      <c r="I104" s="758">
        <v>15.810269023</v>
      </c>
      <c r="J104" s="759">
        <v>1.4237370679000001</v>
      </c>
      <c r="K104" s="757">
        <v>14.745393762999999</v>
      </c>
      <c r="L104" s="758">
        <v>0.85220745440000001</v>
      </c>
      <c r="M104" s="759">
        <v>0.12732487619999999</v>
      </c>
      <c r="N104" s="749">
        <v>4017</v>
      </c>
      <c r="O104" s="758">
        <v>1.8017482123999999</v>
      </c>
      <c r="P104" s="757">
        <v>0.37038434279999999</v>
      </c>
      <c r="Q104" s="758">
        <v>132.82991412000001</v>
      </c>
      <c r="R104" s="759">
        <v>31.339524870000002</v>
      </c>
      <c r="S104" s="757">
        <v>3.9117285694000001</v>
      </c>
      <c r="T104" s="757">
        <v>0.51693833639999998</v>
      </c>
      <c r="U104" s="758">
        <v>0</v>
      </c>
      <c r="V104" s="759">
        <v>0</v>
      </c>
      <c r="W104" s="757">
        <v>8.8537900000000005E-5</v>
      </c>
      <c r="X104" s="757">
        <v>3.9346199999999999E-5</v>
      </c>
      <c r="Y104" s="758">
        <v>0</v>
      </c>
      <c r="Z104" s="759">
        <v>0</v>
      </c>
      <c r="AA104" s="757">
        <v>5.7986414334000003</v>
      </c>
      <c r="AB104" s="757">
        <v>6.2615126394000002</v>
      </c>
      <c r="AC104" s="758">
        <v>2.2927574199999998E-2</v>
      </c>
      <c r="AD104" s="759">
        <v>5.0746059999999997E-3</v>
      </c>
      <c r="AE104" s="757">
        <v>0.31682271179999999</v>
      </c>
      <c r="AF104" s="766">
        <v>21.577165391000001</v>
      </c>
      <c r="AG104" s="757">
        <v>2.4194851211000001</v>
      </c>
      <c r="AH104" s="766">
        <v>12.134959630999999</v>
      </c>
      <c r="AI104" s="757">
        <v>4.6328655000000003E-2</v>
      </c>
      <c r="AJ104" s="757">
        <v>0.40061667709999998</v>
      </c>
      <c r="AK104" s="766">
        <v>103</v>
      </c>
      <c r="AV104" s="231"/>
    </row>
    <row r="105" spans="1:48" ht="14.5" x14ac:dyDescent="0.35">
      <c r="A105" s="755">
        <v>4018</v>
      </c>
      <c r="B105" s="756" t="s">
        <v>288</v>
      </c>
      <c r="C105" s="757">
        <v>157709</v>
      </c>
      <c r="D105" s="758">
        <v>253.25408985000001</v>
      </c>
      <c r="E105" s="757">
        <v>191.23947604</v>
      </c>
      <c r="F105" s="759">
        <v>62.014613806</v>
      </c>
      <c r="G105" s="757">
        <v>3.2935574926000002</v>
      </c>
      <c r="H105" s="757">
        <v>0.28049011439999999</v>
      </c>
      <c r="I105" s="758">
        <v>7.5394705905999997</v>
      </c>
      <c r="J105" s="759">
        <v>0.99041758660000001</v>
      </c>
      <c r="K105" s="757">
        <v>12.230113906</v>
      </c>
      <c r="L105" s="758">
        <v>0.74229903529999997</v>
      </c>
      <c r="M105" s="759">
        <v>0.1560474104</v>
      </c>
      <c r="N105" s="749">
        <v>4018</v>
      </c>
      <c r="O105" s="758">
        <v>3.9965025671999999</v>
      </c>
      <c r="P105" s="757">
        <v>0.60260193149999997</v>
      </c>
      <c r="Q105" s="758">
        <v>147.17514772999999</v>
      </c>
      <c r="R105" s="759">
        <v>33.382826391000002</v>
      </c>
      <c r="S105" s="757">
        <v>2.3760190678000002</v>
      </c>
      <c r="T105" s="757">
        <v>0.32667241679999998</v>
      </c>
      <c r="U105" s="758">
        <v>5.6129960000000001E-4</v>
      </c>
      <c r="V105" s="759">
        <v>1.2930330000000001E-4</v>
      </c>
      <c r="W105" s="757">
        <v>9.3413961399999995E-2</v>
      </c>
      <c r="X105" s="757">
        <v>2.6754641700000002E-2</v>
      </c>
      <c r="Y105" s="758">
        <v>0</v>
      </c>
      <c r="Z105" s="759">
        <v>0</v>
      </c>
      <c r="AA105" s="757">
        <v>3.6330234979</v>
      </c>
      <c r="AB105" s="757">
        <v>4.9306558257999997</v>
      </c>
      <c r="AC105" s="758">
        <v>6.4538696999999999E-3</v>
      </c>
      <c r="AD105" s="759">
        <v>1.6802843999999999E-3</v>
      </c>
      <c r="AE105" s="757">
        <v>0.33206120360000002</v>
      </c>
      <c r="AF105" s="766">
        <v>17.426524382</v>
      </c>
      <c r="AG105" s="757">
        <v>3.4161191476999999</v>
      </c>
      <c r="AH105" s="766">
        <v>9.5180816521999994</v>
      </c>
      <c r="AI105" s="757">
        <v>0.1150809824</v>
      </c>
      <c r="AJ105" s="757">
        <v>0.66138355709999996</v>
      </c>
      <c r="AK105" s="766">
        <v>196</v>
      </c>
      <c r="AV105" s="231"/>
    </row>
    <row r="106" spans="1:48" ht="14.5" x14ac:dyDescent="0.35">
      <c r="A106" s="755">
        <v>4021</v>
      </c>
      <c r="B106" s="756" t="s">
        <v>290</v>
      </c>
      <c r="C106" s="757">
        <v>192520</v>
      </c>
      <c r="D106" s="758">
        <v>236.06455312</v>
      </c>
      <c r="E106" s="757">
        <v>183.01510300000001</v>
      </c>
      <c r="F106" s="759">
        <v>53.049450123</v>
      </c>
      <c r="G106" s="757">
        <v>13.066687272999999</v>
      </c>
      <c r="H106" s="757">
        <v>0.88457164229999996</v>
      </c>
      <c r="I106" s="758">
        <v>62.972270604999999</v>
      </c>
      <c r="J106" s="759">
        <v>3.5433074941</v>
      </c>
      <c r="K106" s="757">
        <v>25.452931651</v>
      </c>
      <c r="L106" s="758">
        <v>1.1237940066000001</v>
      </c>
      <c r="M106" s="759">
        <v>0.4069110427</v>
      </c>
      <c r="N106" s="749">
        <v>4021</v>
      </c>
      <c r="O106" s="758">
        <v>2.0167675140000001</v>
      </c>
      <c r="P106" s="757">
        <v>0.32956548320000001</v>
      </c>
      <c r="Q106" s="758">
        <v>43.219926160999997</v>
      </c>
      <c r="R106" s="759">
        <v>4.3100235616000004</v>
      </c>
      <c r="S106" s="757">
        <v>2.1037940339999999</v>
      </c>
      <c r="T106" s="757">
        <v>0.20084906759999999</v>
      </c>
      <c r="U106" s="758">
        <v>14.366213285000001</v>
      </c>
      <c r="V106" s="759">
        <v>1.7501153361999999</v>
      </c>
      <c r="W106" s="757">
        <v>1.8733708999999999E-3</v>
      </c>
      <c r="X106" s="757">
        <v>7.6565430000000005E-4</v>
      </c>
      <c r="Y106" s="758">
        <v>0</v>
      </c>
      <c r="Z106" s="759">
        <v>0</v>
      </c>
      <c r="AA106" s="757">
        <v>13.324343465</v>
      </c>
      <c r="AB106" s="757">
        <v>12.742424922</v>
      </c>
      <c r="AC106" s="758">
        <v>1.6987645785000001</v>
      </c>
      <c r="AD106" s="759">
        <v>0.57135005439999997</v>
      </c>
      <c r="AE106" s="757">
        <v>0.41333739400000002</v>
      </c>
      <c r="AF106" s="766">
        <v>16.078205605000001</v>
      </c>
      <c r="AG106" s="757">
        <v>4.3193896209</v>
      </c>
      <c r="AH106" s="766">
        <v>9.8270824286000007</v>
      </c>
      <c r="AI106" s="757">
        <v>0.28881810429999999</v>
      </c>
      <c r="AJ106" s="757">
        <v>1.0504697687</v>
      </c>
      <c r="AK106" s="766">
        <v>125</v>
      </c>
      <c r="AV106" s="231"/>
    </row>
    <row r="107" spans="1:48" ht="14.5" x14ac:dyDescent="0.35">
      <c r="A107" s="755">
        <v>4022</v>
      </c>
      <c r="B107" s="756" t="s">
        <v>292</v>
      </c>
      <c r="C107" s="757">
        <v>27614</v>
      </c>
      <c r="D107" s="758">
        <v>275.12273971000002</v>
      </c>
      <c r="E107" s="757">
        <v>214.55081573000001</v>
      </c>
      <c r="F107" s="759">
        <v>60.571923984999998</v>
      </c>
      <c r="G107" s="757">
        <v>6.1087529041000002</v>
      </c>
      <c r="H107" s="757">
        <v>1.2218736703999999</v>
      </c>
      <c r="I107" s="758">
        <v>131.75684218000001</v>
      </c>
      <c r="J107" s="759">
        <v>7.2407518751</v>
      </c>
      <c r="K107" s="757">
        <v>28.137954981</v>
      </c>
      <c r="L107" s="758">
        <v>2.9653051876999998</v>
      </c>
      <c r="M107" s="759">
        <v>0.7291599768</v>
      </c>
      <c r="N107" s="749">
        <v>4022</v>
      </c>
      <c r="O107" s="758">
        <v>4.3015992966000001</v>
      </c>
      <c r="P107" s="757">
        <v>0.72849216699999997</v>
      </c>
      <c r="Q107" s="758">
        <v>6.8368104194999999</v>
      </c>
      <c r="R107" s="759">
        <v>2.0528098260999998</v>
      </c>
      <c r="S107" s="757">
        <v>5.9749306781999998</v>
      </c>
      <c r="T107" s="757">
        <v>0.60578316139999999</v>
      </c>
      <c r="U107" s="758">
        <v>0</v>
      </c>
      <c r="V107" s="759">
        <v>0</v>
      </c>
      <c r="W107" s="757">
        <v>8.8903820000000005E-4</v>
      </c>
      <c r="X107" s="757">
        <v>3.9508620000000002E-4</v>
      </c>
      <c r="Y107" s="758">
        <v>0</v>
      </c>
      <c r="Z107" s="759">
        <v>0</v>
      </c>
      <c r="AA107" s="757">
        <v>29.265897628000001</v>
      </c>
      <c r="AB107" s="757">
        <v>16.650968644999999</v>
      </c>
      <c r="AC107" s="758">
        <v>0.48020682139999998</v>
      </c>
      <c r="AD107" s="759">
        <v>0.11252965519999999</v>
      </c>
      <c r="AE107" s="757">
        <v>0.1228999387</v>
      </c>
      <c r="AF107" s="766">
        <v>18.136972238999999</v>
      </c>
      <c r="AG107" s="757">
        <v>4.2674584814000003</v>
      </c>
      <c r="AH107" s="766">
        <v>7.0265885552</v>
      </c>
      <c r="AI107" s="757">
        <v>0.17236476880000001</v>
      </c>
      <c r="AJ107" s="757">
        <v>0.2245025282</v>
      </c>
      <c r="AK107" s="766">
        <v>83</v>
      </c>
      <c r="AV107" s="231"/>
    </row>
    <row r="108" spans="1:48" ht="14.5" x14ac:dyDescent="0.35">
      <c r="A108" s="755">
        <v>4023</v>
      </c>
      <c r="B108" s="756" t="s">
        <v>294</v>
      </c>
      <c r="C108" s="757">
        <v>230493</v>
      </c>
      <c r="D108" s="758">
        <v>257.45349178999999</v>
      </c>
      <c r="E108" s="757">
        <v>198.08108379000001</v>
      </c>
      <c r="F108" s="759">
        <v>59.372407999000004</v>
      </c>
      <c r="G108" s="757">
        <v>3.1275542599000001</v>
      </c>
      <c r="H108" s="757">
        <v>0.32072802169999998</v>
      </c>
      <c r="I108" s="758">
        <v>9.9750396409000004</v>
      </c>
      <c r="J108" s="759">
        <v>1.0533534574000001</v>
      </c>
      <c r="K108" s="757">
        <v>15.647258407000001</v>
      </c>
      <c r="L108" s="758">
        <v>3.9473510445</v>
      </c>
      <c r="M108" s="759">
        <v>0.78825945019999999</v>
      </c>
      <c r="N108" s="749">
        <v>4023</v>
      </c>
      <c r="O108" s="758">
        <v>4.0909558963999997</v>
      </c>
      <c r="P108" s="757">
        <v>0.6851467926</v>
      </c>
      <c r="Q108" s="758">
        <v>124.76774797</v>
      </c>
      <c r="R108" s="759">
        <v>29.475939835999998</v>
      </c>
      <c r="S108" s="757">
        <v>22.330301130999999</v>
      </c>
      <c r="T108" s="757">
        <v>1.0940854625</v>
      </c>
      <c r="U108" s="758">
        <v>0</v>
      </c>
      <c r="V108" s="759">
        <v>0</v>
      </c>
      <c r="W108" s="757">
        <v>9.0313905999999996E-3</v>
      </c>
      <c r="X108" s="757">
        <v>1.5160636E-3</v>
      </c>
      <c r="Y108" s="758">
        <v>0</v>
      </c>
      <c r="Z108" s="759">
        <v>0</v>
      </c>
      <c r="AA108" s="757">
        <v>3.9080482695000001</v>
      </c>
      <c r="AB108" s="757">
        <v>4.5773380217000001</v>
      </c>
      <c r="AC108" s="758">
        <v>2.98567179E-2</v>
      </c>
      <c r="AD108" s="759">
        <v>6.9663418000000003E-3</v>
      </c>
      <c r="AE108" s="757">
        <v>0.63988252729999995</v>
      </c>
      <c r="AF108" s="766">
        <v>17.560718691999998</v>
      </c>
      <c r="AG108" s="757">
        <v>4.6210308234999999</v>
      </c>
      <c r="AH108" s="766">
        <v>8.1083631600999997</v>
      </c>
      <c r="AI108" s="757">
        <v>8.5121027200000005E-2</v>
      </c>
      <c r="AJ108" s="757">
        <v>0.60189738550000005</v>
      </c>
      <c r="AK108" s="766">
        <v>215</v>
      </c>
      <c r="AV108" s="231"/>
    </row>
    <row r="109" spans="1:48" ht="14.5" x14ac:dyDescent="0.35">
      <c r="A109" s="755">
        <v>4024</v>
      </c>
      <c r="B109" s="756" t="s">
        <v>296</v>
      </c>
      <c r="C109" s="757">
        <v>41872</v>
      </c>
      <c r="D109" s="758">
        <v>377.50573730000002</v>
      </c>
      <c r="E109" s="757">
        <v>309.21220603</v>
      </c>
      <c r="F109" s="759">
        <v>68.293531264999999</v>
      </c>
      <c r="G109" s="757">
        <v>0.71940380650000002</v>
      </c>
      <c r="H109" s="757">
        <v>0.2370215691</v>
      </c>
      <c r="I109" s="758">
        <v>7.1409788259999996</v>
      </c>
      <c r="J109" s="759">
        <v>0.7132947529</v>
      </c>
      <c r="K109" s="757">
        <v>9.9946176504000004</v>
      </c>
      <c r="L109" s="758">
        <v>0.90865395309999997</v>
      </c>
      <c r="M109" s="759">
        <v>0.13645806429999999</v>
      </c>
      <c r="N109" s="749">
        <v>4024</v>
      </c>
      <c r="O109" s="758">
        <v>3.8789866181999999</v>
      </c>
      <c r="P109" s="757">
        <v>0.97269790379999999</v>
      </c>
      <c r="Q109" s="758">
        <v>240.59407829</v>
      </c>
      <c r="R109" s="759">
        <v>36.976364545999999</v>
      </c>
      <c r="S109" s="757">
        <v>1.8767197678</v>
      </c>
      <c r="T109" s="757">
        <v>0.2992934578</v>
      </c>
      <c r="U109" s="758">
        <v>0</v>
      </c>
      <c r="V109" s="759">
        <v>0</v>
      </c>
      <c r="W109" s="757">
        <v>4.2287765099999999E-2</v>
      </c>
      <c r="X109" s="757">
        <v>7.6495775E-3</v>
      </c>
      <c r="Y109" s="758">
        <v>0</v>
      </c>
      <c r="Z109" s="759">
        <v>0</v>
      </c>
      <c r="AA109" s="757">
        <v>21.399344199000002</v>
      </c>
      <c r="AB109" s="757">
        <v>4.0636505517000003</v>
      </c>
      <c r="AC109" s="758">
        <v>2.21449352E-2</v>
      </c>
      <c r="AD109" s="759">
        <v>9.4300328999999995E-3</v>
      </c>
      <c r="AE109" s="757">
        <v>8.9600593229999994</v>
      </c>
      <c r="AF109" s="766">
        <v>20.496217419000001</v>
      </c>
      <c r="AG109" s="757">
        <v>4.4214644091000004</v>
      </c>
      <c r="AH109" s="766">
        <v>13.274965879</v>
      </c>
      <c r="AI109" s="757">
        <v>0.24041373799999999</v>
      </c>
      <c r="AJ109" s="757">
        <v>0.1195402629</v>
      </c>
      <c r="AK109" s="766">
        <v>40</v>
      </c>
      <c r="AV109" s="231"/>
    </row>
    <row r="110" spans="1:48" ht="14.5" x14ac:dyDescent="0.35">
      <c r="A110" s="755">
        <v>4025</v>
      </c>
      <c r="B110" s="756" t="s">
        <v>298</v>
      </c>
      <c r="C110" s="757">
        <v>128978</v>
      </c>
      <c r="D110" s="758">
        <v>220.56283719000001</v>
      </c>
      <c r="E110" s="757">
        <v>159.44446121999999</v>
      </c>
      <c r="F110" s="759">
        <v>61.118375974999999</v>
      </c>
      <c r="G110" s="757">
        <v>1.7351483791</v>
      </c>
      <c r="H110" s="757">
        <v>0.27419651690000002</v>
      </c>
      <c r="I110" s="758">
        <v>5.5878212806000001</v>
      </c>
      <c r="J110" s="759">
        <v>1.1370203831000001</v>
      </c>
      <c r="K110" s="757">
        <v>11.642449797999999</v>
      </c>
      <c r="L110" s="758">
        <v>2.0875139750999998</v>
      </c>
      <c r="M110" s="759">
        <v>0.51546335880000005</v>
      </c>
      <c r="N110" s="749">
        <v>4025</v>
      </c>
      <c r="O110" s="758">
        <v>3.5305905216000002</v>
      </c>
      <c r="P110" s="757">
        <v>0.78826742989999998</v>
      </c>
      <c r="Q110" s="758">
        <v>114.50022953</v>
      </c>
      <c r="R110" s="759">
        <v>30.155904508999999</v>
      </c>
      <c r="S110" s="757">
        <v>4.6870278377999997</v>
      </c>
      <c r="T110" s="757">
        <v>0.34988726590000002</v>
      </c>
      <c r="U110" s="758">
        <v>2.6093987E-3</v>
      </c>
      <c r="V110" s="759">
        <v>3.5917289999999998E-4</v>
      </c>
      <c r="W110" s="757">
        <v>1.3884073139999999</v>
      </c>
      <c r="X110" s="757">
        <v>0.46811807770000002</v>
      </c>
      <c r="Y110" s="758">
        <v>1.6640597454999999</v>
      </c>
      <c r="Z110" s="759">
        <v>1.68729302E-2</v>
      </c>
      <c r="AA110" s="757">
        <v>4.0538784903999998</v>
      </c>
      <c r="AB110" s="757">
        <v>4.6170327328000003</v>
      </c>
      <c r="AC110" s="758">
        <v>3.5428366000000003E-2</v>
      </c>
      <c r="AD110" s="759">
        <v>6.6899658999999998E-3</v>
      </c>
      <c r="AE110" s="757">
        <v>0.83157442869999998</v>
      </c>
      <c r="AF110" s="766">
        <v>16.679764958</v>
      </c>
      <c r="AG110" s="757">
        <v>3.1434225813999999</v>
      </c>
      <c r="AH110" s="766">
        <v>9.6603201026000001</v>
      </c>
      <c r="AI110" s="757">
        <v>0.42174504779999999</v>
      </c>
      <c r="AJ110" s="757">
        <v>0.58103309560000005</v>
      </c>
      <c r="AK110" s="766">
        <v>129</v>
      </c>
      <c r="AV110" s="231"/>
    </row>
    <row r="111" spans="1:48" ht="14.5" x14ac:dyDescent="0.35">
      <c r="A111" s="755">
        <v>4027</v>
      </c>
      <c r="B111" s="756" t="s">
        <v>300</v>
      </c>
      <c r="C111" s="757">
        <v>250</v>
      </c>
      <c r="D111" s="758">
        <v>209.16436211999999</v>
      </c>
      <c r="E111" s="757">
        <v>145.58896609000001</v>
      </c>
      <c r="F111" s="759">
        <v>63.575396036000001</v>
      </c>
      <c r="G111" s="757">
        <v>0</v>
      </c>
      <c r="H111" s="757">
        <v>0.78167540000000002</v>
      </c>
      <c r="I111" s="758">
        <v>88.512023728000003</v>
      </c>
      <c r="J111" s="759">
        <v>6.1294582000000002</v>
      </c>
      <c r="K111" s="757">
        <v>33.402429120000001</v>
      </c>
      <c r="L111" s="758">
        <v>6.81221868</v>
      </c>
      <c r="M111" s="759">
        <v>0.18909068000000001</v>
      </c>
      <c r="N111" s="749">
        <v>4027</v>
      </c>
      <c r="O111" s="758">
        <v>0.22957391999999999</v>
      </c>
      <c r="P111" s="757">
        <v>2.3600000000000001E-5</v>
      </c>
      <c r="Q111" s="758">
        <v>0</v>
      </c>
      <c r="R111" s="759">
        <v>0.81183784000000003</v>
      </c>
      <c r="S111" s="757">
        <v>3.3039483600000001</v>
      </c>
      <c r="T111" s="757">
        <v>0.43311223999999998</v>
      </c>
      <c r="U111" s="758">
        <v>0</v>
      </c>
      <c r="V111" s="759">
        <v>0</v>
      </c>
      <c r="W111" s="757">
        <v>0</v>
      </c>
      <c r="X111" s="757">
        <v>0</v>
      </c>
      <c r="Y111" s="758">
        <v>0</v>
      </c>
      <c r="Z111" s="759">
        <v>0</v>
      </c>
      <c r="AA111" s="757">
        <v>10.55754664</v>
      </c>
      <c r="AB111" s="757">
        <v>22.706208356000001</v>
      </c>
      <c r="AC111" s="758">
        <v>0</v>
      </c>
      <c r="AD111" s="759">
        <v>0</v>
      </c>
      <c r="AE111" s="757">
        <v>5.2895199999999998E-3</v>
      </c>
      <c r="AF111" s="766">
        <v>5.6150163199999996</v>
      </c>
      <c r="AG111" s="757">
        <v>0.70896088000000002</v>
      </c>
      <c r="AH111" s="766">
        <v>26.85985376</v>
      </c>
      <c r="AI111" s="757">
        <v>0</v>
      </c>
      <c r="AJ111" s="757">
        <v>2.1060948800000001</v>
      </c>
      <c r="AK111" s="766">
        <v>6</v>
      </c>
      <c r="AV111" s="231"/>
    </row>
    <row r="112" spans="1:48" ht="14.5" x14ac:dyDescent="0.35">
      <c r="A112" s="755">
        <v>4028</v>
      </c>
      <c r="B112" s="756" t="s">
        <v>302</v>
      </c>
      <c r="C112" s="757">
        <v>1773181</v>
      </c>
      <c r="D112" s="758">
        <v>203.46361718</v>
      </c>
      <c r="E112" s="757">
        <v>150.23045687000001</v>
      </c>
      <c r="F112" s="759">
        <v>53.233160308000002</v>
      </c>
      <c r="G112" s="757">
        <v>9.6676613105999998</v>
      </c>
      <c r="H112" s="757">
        <v>0.9462617874</v>
      </c>
      <c r="I112" s="758">
        <v>89.278335209999995</v>
      </c>
      <c r="J112" s="759">
        <v>5.0890444888999999</v>
      </c>
      <c r="K112" s="757">
        <v>27.612512582000001</v>
      </c>
      <c r="L112" s="758">
        <v>6.3479764662999996</v>
      </c>
      <c r="M112" s="759">
        <v>1.2696037277000001</v>
      </c>
      <c r="N112" s="749">
        <v>4028</v>
      </c>
      <c r="O112" s="758">
        <v>3.578087773</v>
      </c>
      <c r="P112" s="757">
        <v>0.7047375079</v>
      </c>
      <c r="Q112" s="758">
        <v>3.8348053513</v>
      </c>
      <c r="R112" s="759">
        <v>1.0804399517000001</v>
      </c>
      <c r="S112" s="757">
        <v>1.3620495255</v>
      </c>
      <c r="T112" s="757">
        <v>0.13504362689999999</v>
      </c>
      <c r="U112" s="758">
        <v>4.12376E-4</v>
      </c>
      <c r="V112" s="759">
        <v>0</v>
      </c>
      <c r="W112" s="757">
        <v>3.2973435699999998E-2</v>
      </c>
      <c r="X112" s="757">
        <v>5.5421921000000001E-3</v>
      </c>
      <c r="Y112" s="758">
        <v>8.5076989000000005E-6</v>
      </c>
      <c r="Z112" s="759">
        <v>4.1800582999999998E-7</v>
      </c>
      <c r="AA112" s="757">
        <v>10.178937212999999</v>
      </c>
      <c r="AB112" s="757">
        <v>14.364958211999999</v>
      </c>
      <c r="AC112" s="758">
        <v>1.6464253099999999E-2</v>
      </c>
      <c r="AD112" s="759">
        <v>5.0790523000000002E-3</v>
      </c>
      <c r="AE112" s="757">
        <v>2.1543779200000002E-2</v>
      </c>
      <c r="AF112" s="766">
        <v>16.337949583</v>
      </c>
      <c r="AG112" s="757">
        <v>3.6728030585</v>
      </c>
      <c r="AH112" s="766">
        <v>7.3937815480999998</v>
      </c>
      <c r="AI112" s="757">
        <v>0.17418347740000001</v>
      </c>
      <c r="AJ112" s="757">
        <v>0.35242076319999999</v>
      </c>
      <c r="AK112" s="766">
        <v>213</v>
      </c>
      <c r="AV112" s="231"/>
    </row>
    <row r="113" spans="1:48" ht="14.5" x14ac:dyDescent="0.35">
      <c r="A113" s="755">
        <v>4029</v>
      </c>
      <c r="B113" s="756" t="s">
        <v>304</v>
      </c>
      <c r="C113" s="757">
        <v>71693</v>
      </c>
      <c r="D113" s="758">
        <v>352.00978735000001</v>
      </c>
      <c r="E113" s="757">
        <v>267.47499112000003</v>
      </c>
      <c r="F113" s="759">
        <v>84.534796231000001</v>
      </c>
      <c r="G113" s="757">
        <v>15.833893841</v>
      </c>
      <c r="H113" s="757">
        <v>1.9413509372</v>
      </c>
      <c r="I113" s="758">
        <v>21.034218505999998</v>
      </c>
      <c r="J113" s="759">
        <v>2.8063227505000001</v>
      </c>
      <c r="K113" s="757">
        <v>36.211626684000002</v>
      </c>
      <c r="L113" s="758">
        <v>3.9575931995999998</v>
      </c>
      <c r="M113" s="759">
        <v>0.71266267459999999</v>
      </c>
      <c r="N113" s="749">
        <v>4029</v>
      </c>
      <c r="O113" s="758">
        <v>4.2020010700999997</v>
      </c>
      <c r="P113" s="757">
        <v>0.70202668619999997</v>
      </c>
      <c r="Q113" s="758">
        <v>158.53613817999999</v>
      </c>
      <c r="R113" s="759">
        <v>27.038895838999998</v>
      </c>
      <c r="S113" s="757">
        <v>14.598944208000001</v>
      </c>
      <c r="T113" s="757">
        <v>0.56057966420000005</v>
      </c>
      <c r="U113" s="758">
        <v>0</v>
      </c>
      <c r="V113" s="759">
        <v>0</v>
      </c>
      <c r="W113" s="757">
        <v>1.3385190551999999</v>
      </c>
      <c r="X113" s="757">
        <v>0.35979796660000002</v>
      </c>
      <c r="Y113" s="758">
        <v>4.1419105999999997E-3</v>
      </c>
      <c r="Z113" s="759">
        <v>4.6058669999999999E-4</v>
      </c>
      <c r="AA113" s="757">
        <v>7.8400305111000002</v>
      </c>
      <c r="AB113" s="757">
        <v>13.694329958999999</v>
      </c>
      <c r="AC113" s="758">
        <v>1.8389268518999999</v>
      </c>
      <c r="AD113" s="759">
        <v>0.52882781550000002</v>
      </c>
      <c r="AE113" s="757">
        <v>0.13935694200000001</v>
      </c>
      <c r="AF113" s="766">
        <v>23.052886256000001</v>
      </c>
      <c r="AG113" s="757">
        <v>3.6020558459999998</v>
      </c>
      <c r="AH113" s="766">
        <v>10.625453556</v>
      </c>
      <c r="AI113" s="757">
        <v>7.4202371099999997E-2</v>
      </c>
      <c r="AJ113" s="757">
        <v>0.77454347960000003</v>
      </c>
      <c r="AK113" s="766">
        <v>99</v>
      </c>
      <c r="AV113" s="231"/>
    </row>
    <row r="114" spans="1:48" ht="14.5" x14ac:dyDescent="0.35">
      <c r="A114" s="755">
        <v>4030</v>
      </c>
      <c r="B114" s="756" t="s">
        <v>306</v>
      </c>
      <c r="C114" s="757">
        <v>187322</v>
      </c>
      <c r="D114" s="758">
        <v>137.23712967</v>
      </c>
      <c r="E114" s="757">
        <v>108.84918777</v>
      </c>
      <c r="F114" s="759">
        <v>28.387941902000001</v>
      </c>
      <c r="G114" s="757">
        <v>9.7721641600000009</v>
      </c>
      <c r="H114" s="757">
        <v>1.0650741003999999</v>
      </c>
      <c r="I114" s="758">
        <v>36.027686455999998</v>
      </c>
      <c r="J114" s="759">
        <v>2.2528710288</v>
      </c>
      <c r="K114" s="757">
        <v>23.459409374</v>
      </c>
      <c r="L114" s="758">
        <v>0.46347870930000001</v>
      </c>
      <c r="M114" s="759">
        <v>7.3259786300000004E-2</v>
      </c>
      <c r="N114" s="749">
        <v>4030</v>
      </c>
      <c r="O114" s="758">
        <v>0.30605714940000001</v>
      </c>
      <c r="P114" s="757">
        <v>2.9988952199999998E-2</v>
      </c>
      <c r="Q114" s="758">
        <v>33.741452936999998</v>
      </c>
      <c r="R114" s="759">
        <v>1.2996347506000001</v>
      </c>
      <c r="S114" s="757">
        <v>0.64988995360000001</v>
      </c>
      <c r="T114" s="757">
        <v>5.1940712600000001E-2</v>
      </c>
      <c r="U114" s="758">
        <v>0</v>
      </c>
      <c r="V114" s="759">
        <v>0</v>
      </c>
      <c r="W114" s="757">
        <v>1.540864E-4</v>
      </c>
      <c r="X114" s="757">
        <v>2.58464E-5</v>
      </c>
      <c r="Y114" s="758">
        <v>0</v>
      </c>
      <c r="Z114" s="759">
        <v>0</v>
      </c>
      <c r="AA114" s="757">
        <v>6.0119219516999998</v>
      </c>
      <c r="AB114" s="757">
        <v>9.0767746945999992</v>
      </c>
      <c r="AC114" s="758">
        <v>2.4158328100000001E-2</v>
      </c>
      <c r="AD114" s="759">
        <v>6.4880679999999996E-3</v>
      </c>
      <c r="AE114" s="757">
        <v>4.9659716E-2</v>
      </c>
      <c r="AF114" s="766">
        <v>8.9544917905000005</v>
      </c>
      <c r="AG114" s="757">
        <v>0.56042598710000002</v>
      </c>
      <c r="AH114" s="766">
        <v>3.0349189055000001</v>
      </c>
      <c r="AI114" s="757">
        <v>1.8326837299999999E-2</v>
      </c>
      <c r="AJ114" s="757">
        <v>0.30687538730000002</v>
      </c>
      <c r="AK114" s="766">
        <v>41</v>
      </c>
      <c r="AV114" s="231"/>
    </row>
    <row r="115" spans="1:48" ht="14.5" x14ac:dyDescent="0.35">
      <c r="A115" s="755">
        <v>4031</v>
      </c>
      <c r="B115" s="756" t="s">
        <v>308</v>
      </c>
      <c r="C115" s="757">
        <v>21843</v>
      </c>
      <c r="D115" s="758">
        <v>239.44880166999999</v>
      </c>
      <c r="E115" s="757">
        <v>150.37254555000001</v>
      </c>
      <c r="F115" s="759">
        <v>89.076256119999996</v>
      </c>
      <c r="G115" s="757">
        <v>3.8852400914</v>
      </c>
      <c r="H115" s="757">
        <v>2.4809291305999999</v>
      </c>
      <c r="I115" s="758">
        <v>55.576511519999997</v>
      </c>
      <c r="J115" s="759">
        <v>2.9686941408999998</v>
      </c>
      <c r="K115" s="757">
        <v>33.013449115</v>
      </c>
      <c r="L115" s="758">
        <v>1.3116421423</v>
      </c>
      <c r="M115" s="759">
        <v>0.42664266919999999</v>
      </c>
      <c r="N115" s="749">
        <v>4031</v>
      </c>
      <c r="O115" s="758">
        <v>0.31249797270000002</v>
      </c>
      <c r="P115" s="757">
        <v>0.1063844976</v>
      </c>
      <c r="Q115" s="758">
        <v>23.479424537</v>
      </c>
      <c r="R115" s="759">
        <v>11.713474262</v>
      </c>
      <c r="S115" s="757">
        <v>1.9825169157</v>
      </c>
      <c r="T115" s="757">
        <v>0.1719593874</v>
      </c>
      <c r="U115" s="758">
        <v>0</v>
      </c>
      <c r="V115" s="759">
        <v>0</v>
      </c>
      <c r="W115" s="757">
        <v>2.4441171E-3</v>
      </c>
      <c r="X115" s="757">
        <v>7.6661452000000001E-3</v>
      </c>
      <c r="Y115" s="758">
        <v>0</v>
      </c>
      <c r="Z115" s="759">
        <v>0</v>
      </c>
      <c r="AA115" s="757">
        <v>33.940941021</v>
      </c>
      <c r="AB115" s="757">
        <v>24.178912178000001</v>
      </c>
      <c r="AC115" s="758">
        <v>0</v>
      </c>
      <c r="AD115" s="759">
        <v>0</v>
      </c>
      <c r="AE115" s="757">
        <v>1.0721763229000001</v>
      </c>
      <c r="AF115" s="766">
        <v>19.300714372000002</v>
      </c>
      <c r="AG115" s="757">
        <v>8.5533995371000007</v>
      </c>
      <c r="AH115" s="766">
        <v>14.885220905000001</v>
      </c>
      <c r="AI115" s="757">
        <v>8.1775756000000005E-3</v>
      </c>
      <c r="AJ115" s="757">
        <v>6.9783116399999998E-2</v>
      </c>
      <c r="AK115" s="766">
        <v>20</v>
      </c>
      <c r="AV115" s="231"/>
    </row>
    <row r="116" spans="1:48" ht="14.5" x14ac:dyDescent="0.35">
      <c r="A116" s="755">
        <v>4032</v>
      </c>
      <c r="B116" s="756" t="s">
        <v>310</v>
      </c>
      <c r="C116" s="757">
        <v>63628</v>
      </c>
      <c r="D116" s="758">
        <v>225.75084867999999</v>
      </c>
      <c r="E116" s="757">
        <v>177.09233785000001</v>
      </c>
      <c r="F116" s="759">
        <v>48.658510827000001</v>
      </c>
      <c r="G116" s="757">
        <v>14.428280206</v>
      </c>
      <c r="H116" s="757">
        <v>1.1459624343999999</v>
      </c>
      <c r="I116" s="758">
        <v>61.275025063000001</v>
      </c>
      <c r="J116" s="759">
        <v>3.8927135851000001</v>
      </c>
      <c r="K116" s="757">
        <v>30.817754202</v>
      </c>
      <c r="L116" s="758">
        <v>0.93905833230000002</v>
      </c>
      <c r="M116" s="759">
        <v>0.32111527159999997</v>
      </c>
      <c r="N116" s="749">
        <v>4032</v>
      </c>
      <c r="O116" s="758">
        <v>1.9506633739000001</v>
      </c>
      <c r="P116" s="757">
        <v>0.35102629320000001</v>
      </c>
      <c r="Q116" s="758">
        <v>35.262101526999999</v>
      </c>
      <c r="R116" s="759">
        <v>3.1903347258000001</v>
      </c>
      <c r="S116" s="757">
        <v>6.9107703649000003</v>
      </c>
      <c r="T116" s="757">
        <v>0.40125698240000002</v>
      </c>
      <c r="U116" s="758">
        <v>0</v>
      </c>
      <c r="V116" s="759">
        <v>0</v>
      </c>
      <c r="W116" s="757">
        <v>1.6516313599999999E-2</v>
      </c>
      <c r="X116" s="757">
        <v>4.0357578000000003E-3</v>
      </c>
      <c r="Y116" s="758">
        <v>0</v>
      </c>
      <c r="Z116" s="759">
        <v>0</v>
      </c>
      <c r="AA116" s="757">
        <v>16.323704105000001</v>
      </c>
      <c r="AB116" s="757">
        <v>13.163953512000001</v>
      </c>
      <c r="AC116" s="758">
        <v>7.2108023999999998E-3</v>
      </c>
      <c r="AD116" s="759">
        <v>1.7539572000000001E-3</v>
      </c>
      <c r="AE116" s="757">
        <v>3.7176148899999997E-2</v>
      </c>
      <c r="AF116" s="766">
        <v>25.741517883</v>
      </c>
      <c r="AG116" s="757">
        <v>4.0158363887000004</v>
      </c>
      <c r="AH116" s="766">
        <v>5.1536016927999997</v>
      </c>
      <c r="AI116" s="757">
        <v>0.2373364231</v>
      </c>
      <c r="AJ116" s="757">
        <v>0.16214332910000001</v>
      </c>
      <c r="AK116" s="766">
        <v>86</v>
      </c>
      <c r="AV116" s="231"/>
    </row>
    <row r="117" spans="1:48" ht="14.5" x14ac:dyDescent="0.35">
      <c r="A117" s="755">
        <v>4033</v>
      </c>
      <c r="B117" s="756" t="s">
        <v>312</v>
      </c>
      <c r="C117" s="757">
        <v>21599</v>
      </c>
      <c r="D117" s="758">
        <v>323.25229653000002</v>
      </c>
      <c r="E117" s="757">
        <v>257.68996508999999</v>
      </c>
      <c r="F117" s="759">
        <v>65.562331438000001</v>
      </c>
      <c r="G117" s="757">
        <v>8.4372196328999998</v>
      </c>
      <c r="H117" s="757">
        <v>8.3163299900000001E-2</v>
      </c>
      <c r="I117" s="758">
        <v>88.343353354000001</v>
      </c>
      <c r="J117" s="759">
        <v>6.4797463315000003</v>
      </c>
      <c r="K117" s="757">
        <v>33.719343201000001</v>
      </c>
      <c r="L117" s="758">
        <v>0.2096165811</v>
      </c>
      <c r="M117" s="759">
        <v>7.1204447399999996E-2</v>
      </c>
      <c r="N117" s="749">
        <v>4033</v>
      </c>
      <c r="O117" s="758">
        <v>2.4844686493000001</v>
      </c>
      <c r="P117" s="757">
        <v>0.4274422671</v>
      </c>
      <c r="Q117" s="758">
        <v>61.398574207000003</v>
      </c>
      <c r="R117" s="759">
        <v>4.7698103305000004</v>
      </c>
      <c r="S117" s="757">
        <v>34.348219845000003</v>
      </c>
      <c r="T117" s="757">
        <v>0.60276574370000002</v>
      </c>
      <c r="U117" s="758">
        <v>2.7803605371</v>
      </c>
      <c r="V117" s="759">
        <v>2.4068533690999998</v>
      </c>
      <c r="W117" s="757">
        <v>0</v>
      </c>
      <c r="X117" s="757">
        <v>0</v>
      </c>
      <c r="Y117" s="758">
        <v>0</v>
      </c>
      <c r="Z117" s="759">
        <v>0</v>
      </c>
      <c r="AA117" s="757">
        <v>14.619734993</v>
      </c>
      <c r="AB117" s="757">
        <v>17.050750533999999</v>
      </c>
      <c r="AC117" s="758">
        <v>7.0908141999999993E-2</v>
      </c>
      <c r="AD117" s="759">
        <v>1.6797105400000002E-2</v>
      </c>
      <c r="AE117" s="757">
        <v>0.24949960500000001</v>
      </c>
      <c r="AF117" s="766">
        <v>33.798275255999997</v>
      </c>
      <c r="AG117" s="757">
        <v>3.8725509970999998</v>
      </c>
      <c r="AH117" s="766">
        <v>6.6155026120000002</v>
      </c>
      <c r="AI117" s="757">
        <v>2.2261580000000001E-4</v>
      </c>
      <c r="AJ117" s="757">
        <v>0.3959128723</v>
      </c>
      <c r="AK117" s="766">
        <v>26</v>
      </c>
      <c r="AV117" s="231"/>
    </row>
    <row r="118" spans="1:48" ht="14.5" x14ac:dyDescent="0.35">
      <c r="A118" s="755">
        <v>4034</v>
      </c>
      <c r="B118" s="756" t="s">
        <v>314</v>
      </c>
      <c r="C118" s="757">
        <v>3402</v>
      </c>
      <c r="D118" s="758">
        <v>607.35176307999996</v>
      </c>
      <c r="E118" s="757">
        <v>524.66216682000004</v>
      </c>
      <c r="F118" s="759">
        <v>82.689596258999998</v>
      </c>
      <c r="G118" s="757">
        <v>56.313390091000002</v>
      </c>
      <c r="H118" s="757">
        <v>0.57783953669999999</v>
      </c>
      <c r="I118" s="758">
        <v>106.37969889999999</v>
      </c>
      <c r="J118" s="759">
        <v>9.6456127077999998</v>
      </c>
      <c r="K118" s="757">
        <v>61.997840684000003</v>
      </c>
      <c r="L118" s="758">
        <v>4.0498823999999996E-3</v>
      </c>
      <c r="M118" s="759">
        <v>4.6458300000000002E-5</v>
      </c>
      <c r="N118" s="749">
        <v>4034</v>
      </c>
      <c r="O118" s="758">
        <v>0.85211923020000002</v>
      </c>
      <c r="P118" s="757">
        <v>0.17981283740000001</v>
      </c>
      <c r="Q118" s="758">
        <v>111.59111656</v>
      </c>
      <c r="R118" s="759">
        <v>3.7965501501999999</v>
      </c>
      <c r="S118" s="757">
        <v>37.087305839000003</v>
      </c>
      <c r="T118" s="757">
        <v>0.57850793710000004</v>
      </c>
      <c r="U118" s="758">
        <v>0</v>
      </c>
      <c r="V118" s="759">
        <v>0</v>
      </c>
      <c r="W118" s="757">
        <v>0</v>
      </c>
      <c r="X118" s="757">
        <v>0</v>
      </c>
      <c r="Y118" s="758">
        <v>0</v>
      </c>
      <c r="Z118" s="759">
        <v>0</v>
      </c>
      <c r="AA118" s="757">
        <v>138.46668711000001</v>
      </c>
      <c r="AB118" s="757">
        <v>31.469380893</v>
      </c>
      <c r="AC118" s="758">
        <v>4.9411574399999998E-2</v>
      </c>
      <c r="AD118" s="759">
        <v>1.1704881800000001E-2</v>
      </c>
      <c r="AE118" s="757">
        <v>1.7068637899999999E-2</v>
      </c>
      <c r="AF118" s="766">
        <v>37.181238817999997</v>
      </c>
      <c r="AG118" s="757">
        <v>2.0281828260000001</v>
      </c>
      <c r="AH118" s="766">
        <v>8.6905961289999993</v>
      </c>
      <c r="AI118" s="757">
        <v>8.5720459999999996E-4</v>
      </c>
      <c r="AJ118" s="757">
        <v>0.43274419460000002</v>
      </c>
      <c r="AK118" s="766">
        <v>10</v>
      </c>
      <c r="AV118" s="231"/>
    </row>
    <row r="119" spans="1:48" ht="14.5" x14ac:dyDescent="0.35">
      <c r="A119" s="755">
        <v>4035</v>
      </c>
      <c r="B119" s="756" t="s">
        <v>103</v>
      </c>
      <c r="C119" s="757">
        <v>134518</v>
      </c>
      <c r="D119" s="758">
        <v>277.45161356</v>
      </c>
      <c r="E119" s="757">
        <v>215.56176776999999</v>
      </c>
      <c r="F119" s="759">
        <v>61.889845784999999</v>
      </c>
      <c r="G119" s="757">
        <v>17.249220672</v>
      </c>
      <c r="H119" s="757">
        <v>1.0352762793000001</v>
      </c>
      <c r="I119" s="758">
        <v>102.61453061</v>
      </c>
      <c r="J119" s="759">
        <v>4.0631316998000004</v>
      </c>
      <c r="K119" s="757">
        <v>33.280074177000003</v>
      </c>
      <c r="L119" s="758">
        <v>0.61929556269999997</v>
      </c>
      <c r="M119" s="759">
        <v>0.2190215505</v>
      </c>
      <c r="N119" s="749">
        <v>4035</v>
      </c>
      <c r="O119" s="758">
        <v>1.0152821639</v>
      </c>
      <c r="P119" s="757">
        <v>0.14142941849999999</v>
      </c>
      <c r="Q119" s="758">
        <v>17.548933923</v>
      </c>
      <c r="R119" s="759">
        <v>1.7842234797000001</v>
      </c>
      <c r="S119" s="757">
        <v>18.870989688000002</v>
      </c>
      <c r="T119" s="757">
        <v>0.92721974330000001</v>
      </c>
      <c r="U119" s="758">
        <v>0</v>
      </c>
      <c r="V119" s="759">
        <v>0</v>
      </c>
      <c r="W119" s="757">
        <v>0</v>
      </c>
      <c r="X119" s="757">
        <v>0</v>
      </c>
      <c r="Y119" s="758">
        <v>0</v>
      </c>
      <c r="Z119" s="759">
        <v>0</v>
      </c>
      <c r="AA119" s="757">
        <v>20.665168385000001</v>
      </c>
      <c r="AB119" s="757">
        <v>18.979182549000001</v>
      </c>
      <c r="AC119" s="758">
        <v>6.6886326000000001E-3</v>
      </c>
      <c r="AD119" s="759">
        <v>7.4449200000000003E-4</v>
      </c>
      <c r="AE119" s="757">
        <v>2.3319069000000002E-3</v>
      </c>
      <c r="AF119" s="766">
        <v>25.142005421</v>
      </c>
      <c r="AG119" s="757">
        <v>4.0050258010000004</v>
      </c>
      <c r="AH119" s="766">
        <v>8.9149366817000004</v>
      </c>
      <c r="AI119" s="757">
        <v>7.9386357300000002E-2</v>
      </c>
      <c r="AJ119" s="757">
        <v>0.28751436209999998</v>
      </c>
      <c r="AK119" s="766">
        <v>93</v>
      </c>
      <c r="AV119" s="231"/>
    </row>
    <row r="120" spans="1:48" ht="14.5" x14ac:dyDescent="0.35">
      <c r="A120" s="755">
        <v>4036</v>
      </c>
      <c r="B120" s="756" t="s">
        <v>235</v>
      </c>
      <c r="C120" s="757">
        <v>80584</v>
      </c>
      <c r="D120" s="758">
        <v>264.92798506999998</v>
      </c>
      <c r="E120" s="757">
        <v>193.8095424</v>
      </c>
      <c r="F120" s="759">
        <v>71.118442669999993</v>
      </c>
      <c r="G120" s="757">
        <v>17.209136325999999</v>
      </c>
      <c r="H120" s="757">
        <v>1.8310005801</v>
      </c>
      <c r="I120" s="758">
        <v>63.115374834999997</v>
      </c>
      <c r="J120" s="759">
        <v>4.7724335054999996</v>
      </c>
      <c r="K120" s="757">
        <v>40.197665475000001</v>
      </c>
      <c r="L120" s="758">
        <v>0.6435626901</v>
      </c>
      <c r="M120" s="759">
        <v>0.2416655496</v>
      </c>
      <c r="N120" s="749">
        <v>4036</v>
      </c>
      <c r="O120" s="758">
        <v>1.2577080711999999</v>
      </c>
      <c r="P120" s="757">
        <v>0.19981876230000001</v>
      </c>
      <c r="Q120" s="758">
        <v>53.625466228999997</v>
      </c>
      <c r="R120" s="759">
        <v>6.5961301542999999</v>
      </c>
      <c r="S120" s="757">
        <v>1.3745001970999999</v>
      </c>
      <c r="T120" s="757">
        <v>0.34018226410000002</v>
      </c>
      <c r="U120" s="758">
        <v>0</v>
      </c>
      <c r="V120" s="759">
        <v>0</v>
      </c>
      <c r="W120" s="757">
        <v>0</v>
      </c>
      <c r="X120" s="757">
        <v>0</v>
      </c>
      <c r="Y120" s="758">
        <v>0</v>
      </c>
      <c r="Z120" s="759">
        <v>0</v>
      </c>
      <c r="AA120" s="757">
        <v>10.584872204</v>
      </c>
      <c r="AB120" s="757">
        <v>18.564640167</v>
      </c>
      <c r="AC120" s="758">
        <v>4.9571890000000001E-4</v>
      </c>
      <c r="AD120" s="759">
        <v>1.174286E-4</v>
      </c>
      <c r="AE120" s="757">
        <v>1.02366516E-2</v>
      </c>
      <c r="AF120" s="766">
        <v>27.016244759999999</v>
      </c>
      <c r="AG120" s="757">
        <v>4.0302681019</v>
      </c>
      <c r="AH120" s="766">
        <v>12.559500126</v>
      </c>
      <c r="AI120" s="757">
        <v>8.5957303600000007E-2</v>
      </c>
      <c r="AJ120" s="757">
        <v>0.67100796829999998</v>
      </c>
      <c r="AK120" s="766">
        <v>78</v>
      </c>
      <c r="AV120" s="231"/>
    </row>
    <row r="121" spans="1:48" ht="14.5" x14ac:dyDescent="0.35">
      <c r="A121" s="755">
        <v>4038</v>
      </c>
      <c r="B121" s="756" t="s">
        <v>226</v>
      </c>
      <c r="C121" s="757">
        <v>66115</v>
      </c>
      <c r="D121" s="758">
        <v>316.88435224</v>
      </c>
      <c r="E121" s="757">
        <v>247.18751766</v>
      </c>
      <c r="F121" s="759">
        <v>69.696834581000005</v>
      </c>
      <c r="G121" s="757">
        <v>26.728604798999999</v>
      </c>
      <c r="H121" s="757">
        <v>1.6796239475000001</v>
      </c>
      <c r="I121" s="758">
        <v>67.841831999999997</v>
      </c>
      <c r="J121" s="759">
        <v>3.0174732412999998</v>
      </c>
      <c r="K121" s="757">
        <v>32.237552319999999</v>
      </c>
      <c r="L121" s="758">
        <v>13.704274928</v>
      </c>
      <c r="M121" s="759">
        <v>3.4164888804000002</v>
      </c>
      <c r="N121" s="749">
        <v>4038</v>
      </c>
      <c r="O121" s="758">
        <v>4.9728510235999996</v>
      </c>
      <c r="P121" s="757">
        <v>0.69639648139999999</v>
      </c>
      <c r="Q121" s="758">
        <v>7.2777409476999999</v>
      </c>
      <c r="R121" s="759">
        <v>1.5943468012999999</v>
      </c>
      <c r="S121" s="757">
        <v>78.335318974000003</v>
      </c>
      <c r="T121" s="757">
        <v>2.6698032920000001</v>
      </c>
      <c r="U121" s="758">
        <v>2.5493495E-3</v>
      </c>
      <c r="V121" s="759">
        <v>3.5033869999999997E-4</v>
      </c>
      <c r="W121" s="757">
        <v>5.15115508E-2</v>
      </c>
      <c r="X121" s="757">
        <v>1.1684032400000001E-2</v>
      </c>
      <c r="Y121" s="758">
        <v>0</v>
      </c>
      <c r="Z121" s="759">
        <v>0</v>
      </c>
      <c r="AA121" s="757">
        <v>14.255590074000001</v>
      </c>
      <c r="AB121" s="757">
        <v>21.392048792000001</v>
      </c>
      <c r="AC121" s="758">
        <v>2.3523384899999999E-2</v>
      </c>
      <c r="AD121" s="759">
        <v>4.9290593999999997E-3</v>
      </c>
      <c r="AE121" s="757">
        <v>7.0581305799999994E-2</v>
      </c>
      <c r="AF121" s="766">
        <v>16.912027343999998</v>
      </c>
      <c r="AG121" s="757">
        <v>5.3588115265000003</v>
      </c>
      <c r="AH121" s="766">
        <v>14.255711997000001</v>
      </c>
      <c r="AI121" s="757">
        <v>9.3892777699999999E-2</v>
      </c>
      <c r="AJ121" s="757">
        <v>0.27883306720000001</v>
      </c>
      <c r="AK121" s="766">
        <v>63</v>
      </c>
      <c r="AV121" s="231"/>
    </row>
    <row r="122" spans="1:48" ht="14.5" x14ac:dyDescent="0.35">
      <c r="A122" s="755">
        <v>4039</v>
      </c>
      <c r="B122" s="756" t="s">
        <v>171</v>
      </c>
      <c r="C122" s="757">
        <v>48009</v>
      </c>
      <c r="D122" s="758">
        <v>288.90956581</v>
      </c>
      <c r="E122" s="757">
        <v>225.30630105</v>
      </c>
      <c r="F122" s="759">
        <v>63.603264758000002</v>
      </c>
      <c r="G122" s="757">
        <v>7.7623633343999998</v>
      </c>
      <c r="H122" s="757">
        <v>0.95905677109999998</v>
      </c>
      <c r="I122" s="758">
        <v>45.030812417999996</v>
      </c>
      <c r="J122" s="759">
        <v>6.7364489169999997</v>
      </c>
      <c r="K122" s="757">
        <v>24.105668303000002</v>
      </c>
      <c r="L122" s="758">
        <v>1.2268638884</v>
      </c>
      <c r="M122" s="759">
        <v>0.4093558222</v>
      </c>
      <c r="N122" s="749">
        <v>4039</v>
      </c>
      <c r="O122" s="758">
        <v>7.4154912796000003</v>
      </c>
      <c r="P122" s="757">
        <v>1.1364711329999999</v>
      </c>
      <c r="Q122" s="758">
        <v>109.49699224</v>
      </c>
      <c r="R122" s="759">
        <v>15.689490096</v>
      </c>
      <c r="S122" s="757">
        <v>14.645679343999999</v>
      </c>
      <c r="T122" s="757">
        <v>1.0283996706</v>
      </c>
      <c r="U122" s="758">
        <v>0</v>
      </c>
      <c r="V122" s="759">
        <v>0</v>
      </c>
      <c r="W122" s="757">
        <v>6.8181299999999997E-4</v>
      </c>
      <c r="X122" s="757">
        <v>3.0299739999999997E-4</v>
      </c>
      <c r="Y122" s="758">
        <v>0</v>
      </c>
      <c r="Z122" s="759">
        <v>0</v>
      </c>
      <c r="AA122" s="757">
        <v>6.1673726967000002</v>
      </c>
      <c r="AB122" s="757">
        <v>11.309213123999999</v>
      </c>
      <c r="AC122" s="758">
        <v>1.62308182E-2</v>
      </c>
      <c r="AD122" s="759">
        <v>6.2531115000000002E-3</v>
      </c>
      <c r="AE122" s="757">
        <v>8.7415060099999997E-2</v>
      </c>
      <c r="AF122" s="766">
        <v>24.995932744000001</v>
      </c>
      <c r="AG122" s="757">
        <v>3.0764160777999998</v>
      </c>
      <c r="AH122" s="766">
        <v>7.3672914931999998</v>
      </c>
      <c r="AI122" s="757">
        <v>0.14730723449999999</v>
      </c>
      <c r="AJ122" s="757">
        <v>9.2055425499999996E-2</v>
      </c>
      <c r="AK122" s="766">
        <v>58</v>
      </c>
      <c r="AV122" s="231"/>
    </row>
    <row r="123" spans="1:48" ht="14.5" x14ac:dyDescent="0.35">
      <c r="A123" s="755">
        <v>4040</v>
      </c>
      <c r="B123" s="756" t="s">
        <v>179</v>
      </c>
      <c r="C123" s="757">
        <v>96878</v>
      </c>
      <c r="D123" s="758">
        <v>320.59812283999997</v>
      </c>
      <c r="E123" s="757">
        <v>255.13286285000001</v>
      </c>
      <c r="F123" s="759">
        <v>65.465259992</v>
      </c>
      <c r="G123" s="757">
        <v>13.846628661</v>
      </c>
      <c r="H123" s="757">
        <v>1.0323915284</v>
      </c>
      <c r="I123" s="758">
        <v>60.357492905999997</v>
      </c>
      <c r="J123" s="759">
        <v>4.2461568043</v>
      </c>
      <c r="K123" s="757">
        <v>41.829750224000001</v>
      </c>
      <c r="L123" s="758">
        <v>5.1604910532000003</v>
      </c>
      <c r="M123" s="759">
        <v>0.99638433439999996</v>
      </c>
      <c r="N123" s="749">
        <v>4040</v>
      </c>
      <c r="O123" s="758">
        <v>3.0200123412000002</v>
      </c>
      <c r="P123" s="757">
        <v>0.53850495070000004</v>
      </c>
      <c r="Q123" s="758">
        <v>26.013228861999998</v>
      </c>
      <c r="R123" s="759">
        <v>1.8904046123</v>
      </c>
      <c r="S123" s="757">
        <v>69.520721671999993</v>
      </c>
      <c r="T123" s="757">
        <v>2.4332010486</v>
      </c>
      <c r="U123" s="758">
        <v>9.1374719999999998E-4</v>
      </c>
      <c r="V123" s="759">
        <v>2.104946E-4</v>
      </c>
      <c r="W123" s="757">
        <v>6.5215897999999998E-3</v>
      </c>
      <c r="X123" s="757">
        <v>1.5814021E-3</v>
      </c>
      <c r="Y123" s="758">
        <v>0</v>
      </c>
      <c r="Z123" s="759">
        <v>0</v>
      </c>
      <c r="AA123" s="757">
        <v>16.193080833</v>
      </c>
      <c r="AB123" s="757">
        <v>19.288599029</v>
      </c>
      <c r="AC123" s="758">
        <v>15.334685752</v>
      </c>
      <c r="AD123" s="759">
        <v>2.0465774907999998</v>
      </c>
      <c r="AE123" s="757">
        <v>0.13432012909999999</v>
      </c>
      <c r="AF123" s="766">
        <v>22.818685144</v>
      </c>
      <c r="AG123" s="757">
        <v>3.4868954503</v>
      </c>
      <c r="AH123" s="766">
        <v>9.0321539954999999</v>
      </c>
      <c r="AI123" s="757">
        <v>0.92258722260000003</v>
      </c>
      <c r="AJ123" s="757">
        <v>0.44594156019999998</v>
      </c>
      <c r="AK123" s="766">
        <v>93</v>
      </c>
      <c r="AV123" s="231"/>
    </row>
    <row r="124" spans="1:48" ht="14.5" x14ac:dyDescent="0.35">
      <c r="A124" s="755">
        <v>4041</v>
      </c>
      <c r="B124" s="756" t="s">
        <v>190</v>
      </c>
      <c r="C124" s="757">
        <v>58070</v>
      </c>
      <c r="D124" s="758">
        <v>371.91481548000002</v>
      </c>
      <c r="E124" s="757">
        <v>303.95535544000001</v>
      </c>
      <c r="F124" s="759">
        <v>67.959460042000003</v>
      </c>
      <c r="G124" s="757">
        <v>16.895627352999998</v>
      </c>
      <c r="H124" s="757">
        <v>1.4955392205</v>
      </c>
      <c r="I124" s="758">
        <v>94.080619233999997</v>
      </c>
      <c r="J124" s="759">
        <v>8.0453143246999996</v>
      </c>
      <c r="K124" s="757">
        <v>52.598306544000003</v>
      </c>
      <c r="L124" s="758">
        <v>15.875702162</v>
      </c>
      <c r="M124" s="759">
        <v>3.1610757285000002</v>
      </c>
      <c r="N124" s="749">
        <v>4041</v>
      </c>
      <c r="O124" s="758">
        <v>5.6062873573000003</v>
      </c>
      <c r="P124" s="757">
        <v>0.87673403819999995</v>
      </c>
      <c r="Q124" s="758">
        <v>8.5529157682000001</v>
      </c>
      <c r="R124" s="759">
        <v>2.4226036090999998</v>
      </c>
      <c r="S124" s="757">
        <v>42.697296080999998</v>
      </c>
      <c r="T124" s="757">
        <v>1.6112034310000001</v>
      </c>
      <c r="U124" s="758">
        <v>0</v>
      </c>
      <c r="V124" s="759">
        <v>0</v>
      </c>
      <c r="W124" s="757">
        <v>10.182481293</v>
      </c>
      <c r="X124" s="757">
        <v>3.1267584799999998E-2</v>
      </c>
      <c r="Y124" s="758">
        <v>0</v>
      </c>
      <c r="Z124" s="759">
        <v>0</v>
      </c>
      <c r="AA124" s="757">
        <v>27.604487011</v>
      </c>
      <c r="AB124" s="757">
        <v>14.727937127000001</v>
      </c>
      <c r="AC124" s="758">
        <v>27.685107033000001</v>
      </c>
      <c r="AD124" s="759">
        <v>3.7650609081000002</v>
      </c>
      <c r="AE124" s="757">
        <v>1.9153020590000001</v>
      </c>
      <c r="AF124" s="766">
        <v>15.497513118000001</v>
      </c>
      <c r="AG124" s="757">
        <v>3.4637784662</v>
      </c>
      <c r="AH124" s="766">
        <v>12.489478834</v>
      </c>
      <c r="AI124" s="757">
        <v>3.8386798399999998E-2</v>
      </c>
      <c r="AJ124" s="757">
        <v>0.59479039869999994</v>
      </c>
      <c r="AK124" s="766">
        <v>58</v>
      </c>
      <c r="AV124" s="231"/>
    </row>
    <row r="125" spans="1:48" ht="14.5" x14ac:dyDescent="0.35">
      <c r="A125" s="755">
        <v>4042</v>
      </c>
      <c r="B125" s="756" t="s">
        <v>323</v>
      </c>
      <c r="C125" s="757">
        <v>52413</v>
      </c>
      <c r="D125" s="758">
        <v>348.18966274000002</v>
      </c>
      <c r="E125" s="757">
        <v>268.39562489999997</v>
      </c>
      <c r="F125" s="759">
        <v>79.794037837000005</v>
      </c>
      <c r="G125" s="757">
        <v>21.038730527999999</v>
      </c>
      <c r="H125" s="757">
        <v>1.4489908992</v>
      </c>
      <c r="I125" s="758">
        <v>75.488695450999998</v>
      </c>
      <c r="J125" s="759">
        <v>4.1135294269999996</v>
      </c>
      <c r="K125" s="757">
        <v>33.552053379</v>
      </c>
      <c r="L125" s="758">
        <v>4.2054397288000001</v>
      </c>
      <c r="M125" s="759">
        <v>1.5735005279000001</v>
      </c>
      <c r="N125" s="749">
        <v>4042</v>
      </c>
      <c r="O125" s="758">
        <v>4.5317778333999996</v>
      </c>
      <c r="P125" s="757">
        <v>0.69033170440000002</v>
      </c>
      <c r="Q125" s="758">
        <v>16.494772063999999</v>
      </c>
      <c r="R125" s="759">
        <v>2.6909955711000002</v>
      </c>
      <c r="S125" s="757">
        <v>6.5199074800999997</v>
      </c>
      <c r="T125" s="757">
        <v>0.46799530760000002</v>
      </c>
      <c r="U125" s="758">
        <v>0.47008702990000001</v>
      </c>
      <c r="V125" s="759">
        <v>2.9218339999999998E-4</v>
      </c>
      <c r="W125" s="757">
        <v>4.8367528799999997E-2</v>
      </c>
      <c r="X125" s="757">
        <v>1.6783130100000002E-2</v>
      </c>
      <c r="Y125" s="758">
        <v>5.7564689999999995E-4</v>
      </c>
      <c r="Z125" s="759">
        <v>2.82831E-5</v>
      </c>
      <c r="AA125" s="757">
        <v>21.318746678</v>
      </c>
      <c r="AB125" s="757">
        <v>15.612440107999999</v>
      </c>
      <c r="AC125" s="758">
        <v>78.107098074000007</v>
      </c>
      <c r="AD125" s="759">
        <v>14.370051846000001</v>
      </c>
      <c r="AE125" s="757">
        <v>0.96371911430000001</v>
      </c>
      <c r="AF125" s="766">
        <v>20.999581074000002</v>
      </c>
      <c r="AG125" s="757">
        <v>3.8301363487</v>
      </c>
      <c r="AH125" s="766">
        <v>18.915810067999999</v>
      </c>
      <c r="AI125" s="757">
        <v>0.31897781879999998</v>
      </c>
      <c r="AJ125" s="757">
        <v>0.40024790729999998</v>
      </c>
      <c r="AK125" s="766">
        <v>69</v>
      </c>
      <c r="AV125" s="231"/>
    </row>
    <row r="126" spans="1:48" ht="14.5" x14ac:dyDescent="0.35">
      <c r="A126" s="755">
        <v>4043</v>
      </c>
      <c r="B126" s="756" t="s">
        <v>192</v>
      </c>
      <c r="C126" s="757">
        <v>18836</v>
      </c>
      <c r="D126" s="758">
        <v>585.44331834000002</v>
      </c>
      <c r="E126" s="757">
        <v>493.1338255</v>
      </c>
      <c r="F126" s="759">
        <v>92.309492844999994</v>
      </c>
      <c r="G126" s="757">
        <v>27.244600759000001</v>
      </c>
      <c r="H126" s="757">
        <v>1.7678281131</v>
      </c>
      <c r="I126" s="758">
        <v>81.553223728000006</v>
      </c>
      <c r="J126" s="759">
        <v>3.7492182853</v>
      </c>
      <c r="K126" s="757">
        <v>40.76938723</v>
      </c>
      <c r="L126" s="758">
        <v>15.860721346</v>
      </c>
      <c r="M126" s="759">
        <v>5.4783721174000002</v>
      </c>
      <c r="N126" s="749">
        <v>4043</v>
      </c>
      <c r="O126" s="758">
        <v>19.180349948</v>
      </c>
      <c r="P126" s="757">
        <v>3.193994182</v>
      </c>
      <c r="Q126" s="758">
        <v>8.2558981243999998</v>
      </c>
      <c r="R126" s="759">
        <v>2.3051070446000002</v>
      </c>
      <c r="S126" s="757">
        <v>285.72517886999998</v>
      </c>
      <c r="T126" s="757">
        <v>17.554938409999998</v>
      </c>
      <c r="U126" s="758">
        <v>0</v>
      </c>
      <c r="V126" s="759">
        <v>0</v>
      </c>
      <c r="W126" s="757">
        <v>0.1671584505</v>
      </c>
      <c r="X126" s="757">
        <v>3.99441044E-2</v>
      </c>
      <c r="Y126" s="758">
        <v>0</v>
      </c>
      <c r="Z126" s="759">
        <v>0</v>
      </c>
      <c r="AA126" s="757">
        <v>13.507011690000001</v>
      </c>
      <c r="AB126" s="757">
        <v>15.592535391</v>
      </c>
      <c r="AC126" s="758">
        <v>0.21758199410000001</v>
      </c>
      <c r="AD126" s="759">
        <v>9.3715873300000002E-2</v>
      </c>
      <c r="AE126" s="757">
        <v>1.1553068285999999</v>
      </c>
      <c r="AF126" s="766">
        <v>20.200361892</v>
      </c>
      <c r="AG126" s="757">
        <v>3.9647449094999998</v>
      </c>
      <c r="AH126" s="766">
        <v>17.359665800999998</v>
      </c>
      <c r="AI126" s="757">
        <v>5.2952177900000001E-2</v>
      </c>
      <c r="AJ126" s="757">
        <v>0.45352106679999998</v>
      </c>
      <c r="AK126" s="766">
        <v>32</v>
      </c>
      <c r="AV126" s="231"/>
    </row>
    <row r="127" spans="1:48" ht="14.5" x14ac:dyDescent="0.35">
      <c r="A127" s="755">
        <v>4044</v>
      </c>
      <c r="B127" s="756" t="s">
        <v>198</v>
      </c>
      <c r="C127" s="757">
        <v>154530</v>
      </c>
      <c r="D127" s="758">
        <v>182.45426319000001</v>
      </c>
      <c r="E127" s="757">
        <v>130.28430293</v>
      </c>
      <c r="F127" s="759">
        <v>52.169960257</v>
      </c>
      <c r="G127" s="757">
        <v>6.2323301143999998</v>
      </c>
      <c r="H127" s="757">
        <v>0.76872766749999999</v>
      </c>
      <c r="I127" s="758">
        <v>18.924986368999999</v>
      </c>
      <c r="J127" s="759">
        <v>4.2278285081</v>
      </c>
      <c r="K127" s="757">
        <v>18.787577877</v>
      </c>
      <c r="L127" s="758">
        <v>0.74349668400000002</v>
      </c>
      <c r="M127" s="759">
        <v>0.26216893349999998</v>
      </c>
      <c r="N127" s="749">
        <v>4044</v>
      </c>
      <c r="O127" s="758">
        <v>4.2812181372999998</v>
      </c>
      <c r="P127" s="757">
        <v>0.87720762090000004</v>
      </c>
      <c r="Q127" s="758">
        <v>69.790633892000002</v>
      </c>
      <c r="R127" s="759">
        <v>15.863592065000001</v>
      </c>
      <c r="S127" s="757">
        <v>2.1385855296999998</v>
      </c>
      <c r="T127" s="757">
        <v>0.16885640360000001</v>
      </c>
      <c r="U127" s="758">
        <v>0</v>
      </c>
      <c r="V127" s="759">
        <v>0</v>
      </c>
      <c r="W127" s="757">
        <v>1.4583786099999999E-2</v>
      </c>
      <c r="X127" s="757">
        <v>4.4336130000000003E-3</v>
      </c>
      <c r="Y127" s="758">
        <v>0.2605126713</v>
      </c>
      <c r="Z127" s="759">
        <v>2.6090090999999998E-3</v>
      </c>
      <c r="AA127" s="757">
        <v>7.8825546578000001</v>
      </c>
      <c r="AB127" s="757">
        <v>7.7263996122999998</v>
      </c>
      <c r="AC127" s="758">
        <v>7.4683719000000004E-3</v>
      </c>
      <c r="AD127" s="759">
        <v>2.2263516999999999E-3</v>
      </c>
      <c r="AE127" s="757">
        <v>0.30361894719999999</v>
      </c>
      <c r="AF127" s="766">
        <v>11.708826842000001</v>
      </c>
      <c r="AG127" s="757">
        <v>3.017320319</v>
      </c>
      <c r="AH127" s="766">
        <v>7.9851279602999998</v>
      </c>
      <c r="AI127" s="757">
        <v>9.5555950700000003E-2</v>
      </c>
      <c r="AJ127" s="757">
        <v>0.37581529800000002</v>
      </c>
      <c r="AK127" s="766">
        <v>89</v>
      </c>
      <c r="AV127" s="231"/>
    </row>
    <row r="128" spans="1:48" ht="14.5" x14ac:dyDescent="0.35">
      <c r="A128" s="755">
        <v>4045</v>
      </c>
      <c r="B128" s="756" t="s">
        <v>206</v>
      </c>
      <c r="C128" s="757">
        <v>13828</v>
      </c>
      <c r="D128" s="758">
        <v>324.63540468000002</v>
      </c>
      <c r="E128" s="757">
        <v>216.28179220000001</v>
      </c>
      <c r="F128" s="759">
        <v>108.35361248</v>
      </c>
      <c r="G128" s="757">
        <v>7.6265369747999996</v>
      </c>
      <c r="H128" s="757">
        <v>2.0907960814000002</v>
      </c>
      <c r="I128" s="758">
        <v>68.644038909000002</v>
      </c>
      <c r="J128" s="759">
        <v>9.3475249944000005</v>
      </c>
      <c r="K128" s="757">
        <v>89.555025048000005</v>
      </c>
      <c r="L128" s="758">
        <v>1.6721503010000001</v>
      </c>
      <c r="M128" s="759">
        <v>0.2642116638</v>
      </c>
      <c r="N128" s="749">
        <v>4045</v>
      </c>
      <c r="O128" s="758">
        <v>1.2281138234</v>
      </c>
      <c r="P128" s="757">
        <v>0.14757891340000001</v>
      </c>
      <c r="Q128" s="758">
        <v>1.1969105900999999</v>
      </c>
      <c r="R128" s="759">
        <v>2.2343241917999999</v>
      </c>
      <c r="S128" s="757">
        <v>9.2725876718000002</v>
      </c>
      <c r="T128" s="757">
        <v>0.2155252758</v>
      </c>
      <c r="U128" s="758">
        <v>0</v>
      </c>
      <c r="V128" s="759">
        <v>0</v>
      </c>
      <c r="W128" s="757">
        <v>0</v>
      </c>
      <c r="X128" s="757">
        <v>0</v>
      </c>
      <c r="Y128" s="758">
        <v>0</v>
      </c>
      <c r="Z128" s="759">
        <v>0</v>
      </c>
      <c r="AA128" s="757">
        <v>19.018575345999999</v>
      </c>
      <c r="AB128" s="757">
        <v>22.586371776</v>
      </c>
      <c r="AC128" s="758">
        <v>35.002362749</v>
      </c>
      <c r="AD128" s="759">
        <v>11.951707823</v>
      </c>
      <c r="AE128" s="757">
        <v>3.1135810204999999</v>
      </c>
      <c r="AF128" s="766">
        <v>19.048560163000001</v>
      </c>
      <c r="AG128" s="757">
        <v>3.7722266472000001</v>
      </c>
      <c r="AH128" s="766">
        <v>14.757916158</v>
      </c>
      <c r="AI128" s="757">
        <v>7.2444370600000002E-2</v>
      </c>
      <c r="AJ128" s="757">
        <v>1.8163341868</v>
      </c>
      <c r="AK128" s="766">
        <v>22</v>
      </c>
      <c r="AV128" s="231"/>
    </row>
    <row r="129" spans="1:48" ht="14.5" x14ac:dyDescent="0.35">
      <c r="A129" s="755">
        <v>4046</v>
      </c>
      <c r="B129" s="756" t="s">
        <v>208</v>
      </c>
      <c r="C129" s="757">
        <v>249955</v>
      </c>
      <c r="D129" s="758">
        <v>239.44766727000001</v>
      </c>
      <c r="E129" s="757">
        <v>177.45805847</v>
      </c>
      <c r="F129" s="759">
        <v>61.989608799000003</v>
      </c>
      <c r="G129" s="757">
        <v>10.510628341</v>
      </c>
      <c r="H129" s="757">
        <v>1.2795115588999999</v>
      </c>
      <c r="I129" s="758">
        <v>83.099827934000004</v>
      </c>
      <c r="J129" s="759">
        <v>4.2369511913000002</v>
      </c>
      <c r="K129" s="757">
        <v>37.808850526000001</v>
      </c>
      <c r="L129" s="758">
        <v>3.5725109628</v>
      </c>
      <c r="M129" s="759">
        <v>0.84530985700000005</v>
      </c>
      <c r="N129" s="749">
        <v>4046</v>
      </c>
      <c r="O129" s="758">
        <v>3.6169257305000002</v>
      </c>
      <c r="P129" s="757">
        <v>0.65830643150000001</v>
      </c>
      <c r="Q129" s="758">
        <v>24.890129340000001</v>
      </c>
      <c r="R129" s="759">
        <v>4.7453514124999998</v>
      </c>
      <c r="S129" s="757">
        <v>7.1900763354999997</v>
      </c>
      <c r="T129" s="757">
        <v>0.4347348828</v>
      </c>
      <c r="U129" s="758">
        <v>0</v>
      </c>
      <c r="V129" s="759">
        <v>0</v>
      </c>
      <c r="W129" s="757">
        <v>6.9434080000000005E-4</v>
      </c>
      <c r="X129" s="757">
        <v>2.111099E-4</v>
      </c>
      <c r="Y129" s="758">
        <v>0.28235526350000001</v>
      </c>
      <c r="Z129" s="759">
        <v>2.5401112199999999E-2</v>
      </c>
      <c r="AA129" s="757">
        <v>9.519986931</v>
      </c>
      <c r="AB129" s="757">
        <v>15.715324840999999</v>
      </c>
      <c r="AC129" s="758">
        <v>3.6202576799999997E-2</v>
      </c>
      <c r="AD129" s="759">
        <v>1.1601307599999999E-2</v>
      </c>
      <c r="AE129" s="757">
        <v>0.1651682813</v>
      </c>
      <c r="AF129" s="766">
        <v>19.706734623999999</v>
      </c>
      <c r="AG129" s="757">
        <v>3.3268719347000002</v>
      </c>
      <c r="AH129" s="766">
        <v>7.4590227706999999</v>
      </c>
      <c r="AI129" s="757">
        <v>6.9997442500000007E-2</v>
      </c>
      <c r="AJ129" s="757">
        <v>0.2389802322</v>
      </c>
      <c r="AK129" s="766">
        <v>137</v>
      </c>
      <c r="AV129" s="231"/>
    </row>
    <row r="130" spans="1:48" ht="14.5" x14ac:dyDescent="0.35">
      <c r="A130" s="755">
        <v>4047</v>
      </c>
      <c r="B130" s="756" t="s">
        <v>210</v>
      </c>
      <c r="C130" s="757">
        <v>77529</v>
      </c>
      <c r="D130" s="758">
        <v>350.01246757000001</v>
      </c>
      <c r="E130" s="757">
        <v>278.03597956999999</v>
      </c>
      <c r="F130" s="759">
        <v>71.976488001000007</v>
      </c>
      <c r="G130" s="757">
        <v>15.666469888</v>
      </c>
      <c r="H130" s="757">
        <v>1.2502313958</v>
      </c>
      <c r="I130" s="758">
        <v>105.08733053</v>
      </c>
      <c r="J130" s="759">
        <v>5.4872461967000001</v>
      </c>
      <c r="K130" s="757">
        <v>30.762972046000002</v>
      </c>
      <c r="L130" s="758">
        <v>8.2953109613000002</v>
      </c>
      <c r="M130" s="759">
        <v>2.4896899686</v>
      </c>
      <c r="N130" s="749">
        <v>4047</v>
      </c>
      <c r="O130" s="758">
        <v>3.6463125141999999</v>
      </c>
      <c r="P130" s="757">
        <v>0.67313515930000001</v>
      </c>
      <c r="Q130" s="758">
        <v>11.522556185999999</v>
      </c>
      <c r="R130" s="759">
        <v>2.8834074204000002</v>
      </c>
      <c r="S130" s="757">
        <v>37.484016979000003</v>
      </c>
      <c r="T130" s="757">
        <v>1.4478740879000001</v>
      </c>
      <c r="U130" s="758">
        <v>3.2912985E-3</v>
      </c>
      <c r="V130" s="759">
        <v>4.481415E-4</v>
      </c>
      <c r="W130" s="757">
        <v>1.8655288E-3</v>
      </c>
      <c r="X130" s="757">
        <v>3.0071679999999997E-4</v>
      </c>
      <c r="Y130" s="758">
        <v>0</v>
      </c>
      <c r="Z130" s="759">
        <v>0</v>
      </c>
      <c r="AA130" s="757">
        <v>64.12451025</v>
      </c>
      <c r="AB130" s="757">
        <v>20.595761784</v>
      </c>
      <c r="AC130" s="758">
        <v>1.49102712E-2</v>
      </c>
      <c r="AD130" s="759">
        <v>5.3902472E-3</v>
      </c>
      <c r="AE130" s="757">
        <v>0.17166702950000001</v>
      </c>
      <c r="AF130" s="766">
        <v>19.235065051999999</v>
      </c>
      <c r="AG130" s="757">
        <v>5.2886424707000002</v>
      </c>
      <c r="AH130" s="766">
        <v>13.163698114000001</v>
      </c>
      <c r="AI130" s="757">
        <v>0.37163778180000001</v>
      </c>
      <c r="AJ130" s="757">
        <v>0.33872555170000002</v>
      </c>
      <c r="AK130" s="766">
        <v>96</v>
      </c>
      <c r="AV130" s="231"/>
    </row>
    <row r="131" spans="1:48" ht="14.5" x14ac:dyDescent="0.35">
      <c r="A131" s="755">
        <v>4048</v>
      </c>
      <c r="B131" s="756" t="s">
        <v>330</v>
      </c>
      <c r="C131" s="757">
        <v>45851</v>
      </c>
      <c r="D131" s="758">
        <v>371.36569227000001</v>
      </c>
      <c r="E131" s="757">
        <v>284.27319068999998</v>
      </c>
      <c r="F131" s="759">
        <v>87.092501572000003</v>
      </c>
      <c r="G131" s="757">
        <v>15.381840005000001</v>
      </c>
      <c r="H131" s="757">
        <v>1.141564164</v>
      </c>
      <c r="I131" s="758">
        <v>54.194491456999998</v>
      </c>
      <c r="J131" s="759">
        <v>3.8784908430999998</v>
      </c>
      <c r="K131" s="757">
        <v>25.137920799</v>
      </c>
      <c r="L131" s="758">
        <v>94.314272033999998</v>
      </c>
      <c r="M131" s="759">
        <v>24.382212311</v>
      </c>
      <c r="N131" s="749">
        <v>4048</v>
      </c>
      <c r="O131" s="758">
        <v>7.4194748882999999</v>
      </c>
      <c r="P131" s="757">
        <v>1.1594208780999999</v>
      </c>
      <c r="Q131" s="758">
        <v>3.3079236881999998</v>
      </c>
      <c r="R131" s="759">
        <v>1.3545183269000001</v>
      </c>
      <c r="S131" s="757">
        <v>64.952563192</v>
      </c>
      <c r="T131" s="757">
        <v>6.6704887930999996</v>
      </c>
      <c r="U131" s="758">
        <v>7.3688438999999998E-3</v>
      </c>
      <c r="V131" s="759">
        <v>2.5375460000000001E-4</v>
      </c>
      <c r="W131" s="757">
        <v>2.4553655800000001E-2</v>
      </c>
      <c r="X131" s="757">
        <v>8.0875236999999999E-3</v>
      </c>
      <c r="Y131" s="758">
        <v>0</v>
      </c>
      <c r="Z131" s="759">
        <v>0</v>
      </c>
      <c r="AA131" s="757">
        <v>12.870228638</v>
      </c>
      <c r="AB131" s="757">
        <v>14.741024983999999</v>
      </c>
      <c r="AC131" s="758">
        <v>7.7694352999999994E-2</v>
      </c>
      <c r="AD131" s="759">
        <v>2.45593666E-2</v>
      </c>
      <c r="AE131" s="757">
        <v>9.6055867700000006E-2</v>
      </c>
      <c r="AF131" s="766">
        <v>21.857275293000001</v>
      </c>
      <c r="AG131" s="757">
        <v>6.9116728645999999</v>
      </c>
      <c r="AH131" s="766">
        <v>11.212149740999999</v>
      </c>
      <c r="AI131" s="757">
        <v>4.7451420600000002E-2</v>
      </c>
      <c r="AJ131" s="757">
        <v>0.19213457989999999</v>
      </c>
      <c r="AK131" s="766">
        <v>51</v>
      </c>
      <c r="AV131" s="231"/>
    </row>
    <row r="132" spans="1:48" ht="14.5" x14ac:dyDescent="0.35">
      <c r="A132" s="755">
        <v>4049</v>
      </c>
      <c r="B132" s="756" t="s">
        <v>216</v>
      </c>
      <c r="C132" s="757">
        <v>22583</v>
      </c>
      <c r="D132" s="758">
        <v>293.49379448000002</v>
      </c>
      <c r="E132" s="757">
        <v>201.76822712000001</v>
      </c>
      <c r="F132" s="759">
        <v>91.725567358000006</v>
      </c>
      <c r="G132" s="757">
        <v>17.560999409000001</v>
      </c>
      <c r="H132" s="757">
        <v>1.1088215811</v>
      </c>
      <c r="I132" s="758">
        <v>98.858101579000007</v>
      </c>
      <c r="J132" s="759">
        <v>5.9224511393999997</v>
      </c>
      <c r="K132" s="757">
        <v>38.461172146999999</v>
      </c>
      <c r="L132" s="758">
        <v>9.8015277048999998</v>
      </c>
      <c r="M132" s="759">
        <v>1.5673513611000001</v>
      </c>
      <c r="N132" s="749">
        <v>4049</v>
      </c>
      <c r="O132" s="758">
        <v>18.213038071</v>
      </c>
      <c r="P132" s="757">
        <v>3.6243170508999998</v>
      </c>
      <c r="Q132" s="758">
        <v>5.9359373080999998</v>
      </c>
      <c r="R132" s="759">
        <v>2.0011401655999999</v>
      </c>
      <c r="S132" s="757">
        <v>6.0911322702000001</v>
      </c>
      <c r="T132" s="757">
        <v>0.74547723460000004</v>
      </c>
      <c r="U132" s="758">
        <v>0</v>
      </c>
      <c r="V132" s="759">
        <v>0</v>
      </c>
      <c r="W132" s="757">
        <v>4.52116121E-2</v>
      </c>
      <c r="X132" s="757">
        <v>2.2728911E-3</v>
      </c>
      <c r="Y132" s="758">
        <v>0</v>
      </c>
      <c r="Z132" s="759">
        <v>0</v>
      </c>
      <c r="AA132" s="757">
        <v>10.491946304000001</v>
      </c>
      <c r="AB132" s="757">
        <v>42.176595753000001</v>
      </c>
      <c r="AC132" s="758">
        <v>7.5261966E-2</v>
      </c>
      <c r="AD132" s="759">
        <v>3.0546866400000001E-2</v>
      </c>
      <c r="AE132" s="757">
        <v>0.56456306489999997</v>
      </c>
      <c r="AF132" s="766">
        <v>19.022231046000002</v>
      </c>
      <c r="AG132" s="757">
        <v>3.1375341857999999</v>
      </c>
      <c r="AH132" s="766">
        <v>7.6995860766000002</v>
      </c>
      <c r="AI132" s="757">
        <v>7.5346096200000004E-2</v>
      </c>
      <c r="AJ132" s="757">
        <v>0.28123159399999997</v>
      </c>
      <c r="AK132" s="766">
        <v>48</v>
      </c>
      <c r="AV132" s="231"/>
    </row>
    <row r="133" spans="1:48" ht="14.5" x14ac:dyDescent="0.35">
      <c r="A133" s="755">
        <v>4050</v>
      </c>
      <c r="B133" s="756" t="s">
        <v>212</v>
      </c>
      <c r="C133" s="757">
        <v>30316</v>
      </c>
      <c r="D133" s="758">
        <v>337.72147039999999</v>
      </c>
      <c r="E133" s="757">
        <v>233.91179256999999</v>
      </c>
      <c r="F133" s="759">
        <v>103.80967783</v>
      </c>
      <c r="G133" s="757">
        <v>15.903149261999999</v>
      </c>
      <c r="H133" s="757">
        <v>1.7690798521</v>
      </c>
      <c r="I133" s="758">
        <v>95.770446484000004</v>
      </c>
      <c r="J133" s="759">
        <v>5.8031822208000001</v>
      </c>
      <c r="K133" s="757">
        <v>73.164631591000003</v>
      </c>
      <c r="L133" s="758">
        <v>4.7131290057999999</v>
      </c>
      <c r="M133" s="759">
        <v>0.83924278789999995</v>
      </c>
      <c r="N133" s="749">
        <v>4050</v>
      </c>
      <c r="O133" s="758">
        <v>10.085969458999999</v>
      </c>
      <c r="P133" s="757">
        <v>2.2509548763999998</v>
      </c>
      <c r="Q133" s="758">
        <v>13.998366618</v>
      </c>
      <c r="R133" s="759">
        <v>4.0171707042999998</v>
      </c>
      <c r="S133" s="757">
        <v>11.689233607</v>
      </c>
      <c r="T133" s="757">
        <v>1.3308031976000001</v>
      </c>
      <c r="U133" s="758">
        <v>0</v>
      </c>
      <c r="V133" s="759">
        <v>0</v>
      </c>
      <c r="W133" s="757">
        <v>2.8042543499999999E-2</v>
      </c>
      <c r="X133" s="757">
        <v>2.99611E-5</v>
      </c>
      <c r="Y133" s="758">
        <v>0</v>
      </c>
      <c r="Z133" s="759">
        <v>0</v>
      </c>
      <c r="AA133" s="757">
        <v>31.019866685</v>
      </c>
      <c r="AB133" s="757">
        <v>22.007284681000002</v>
      </c>
      <c r="AC133" s="758">
        <v>9.1703901199999993E-2</v>
      </c>
      <c r="AD133" s="759">
        <v>3.9166432600000002E-2</v>
      </c>
      <c r="AE133" s="757">
        <v>1.2559306056999999</v>
      </c>
      <c r="AF133" s="766">
        <v>22.259529982</v>
      </c>
      <c r="AG133" s="757">
        <v>6.4090952018999996</v>
      </c>
      <c r="AH133" s="766">
        <v>12.533480795999999</v>
      </c>
      <c r="AI133" s="757">
        <v>0.27267945519999998</v>
      </c>
      <c r="AJ133" s="757">
        <v>0.46930048889999998</v>
      </c>
      <c r="AK133" s="766">
        <v>45</v>
      </c>
      <c r="AV133" s="231"/>
    </row>
    <row r="134" spans="1:48" ht="14.5" x14ac:dyDescent="0.35">
      <c r="A134" s="755">
        <v>4051</v>
      </c>
      <c r="B134" s="756" t="s">
        <v>204</v>
      </c>
      <c r="C134" s="757">
        <v>44842</v>
      </c>
      <c r="D134" s="758">
        <v>254.29029126</v>
      </c>
      <c r="E134" s="757">
        <v>184.51821408999999</v>
      </c>
      <c r="F134" s="759">
        <v>69.772077166000003</v>
      </c>
      <c r="G134" s="757">
        <v>15.774079610999999</v>
      </c>
      <c r="H134" s="757">
        <v>1.505097208</v>
      </c>
      <c r="I134" s="758">
        <v>79.291302794999993</v>
      </c>
      <c r="J134" s="759">
        <v>3.8427919459000002</v>
      </c>
      <c r="K134" s="757">
        <v>31.542286194999999</v>
      </c>
      <c r="L134" s="758">
        <v>5.8094967352999998</v>
      </c>
      <c r="M134" s="759">
        <v>1.8300927224000001</v>
      </c>
      <c r="N134" s="749">
        <v>4051</v>
      </c>
      <c r="O134" s="758">
        <v>20.362671328000001</v>
      </c>
      <c r="P134" s="757">
        <v>4.3896421819000002</v>
      </c>
      <c r="Q134" s="758">
        <v>11.98001715</v>
      </c>
      <c r="R134" s="759">
        <v>4.2930147610000002</v>
      </c>
      <c r="S134" s="757">
        <v>5.9878157033999999</v>
      </c>
      <c r="T134" s="757">
        <v>0.38217445690000001</v>
      </c>
      <c r="U134" s="758">
        <v>0</v>
      </c>
      <c r="V134" s="759">
        <v>0</v>
      </c>
      <c r="W134" s="757">
        <v>2.57168838E-2</v>
      </c>
      <c r="X134" s="757">
        <v>1.7439114E-3</v>
      </c>
      <c r="Y134" s="758">
        <v>0</v>
      </c>
      <c r="Z134" s="759">
        <v>0</v>
      </c>
      <c r="AA134" s="757">
        <v>10.555544499</v>
      </c>
      <c r="AB134" s="757">
        <v>17.384097472000001</v>
      </c>
      <c r="AC134" s="758">
        <v>1.8519336599999998E-2</v>
      </c>
      <c r="AD134" s="759">
        <v>2.1594368000000001E-3</v>
      </c>
      <c r="AE134" s="757">
        <v>2.5711777534000002</v>
      </c>
      <c r="AF134" s="766">
        <v>19.342083059</v>
      </c>
      <c r="AG134" s="757">
        <v>4.8023728922000002</v>
      </c>
      <c r="AH134" s="766">
        <v>12.402446000999999</v>
      </c>
      <c r="AI134" s="757">
        <v>2.2107677199999998E-2</v>
      </c>
      <c r="AJ134" s="757">
        <v>0.17183954160000001</v>
      </c>
      <c r="AK134" s="766">
        <v>55</v>
      </c>
      <c r="AV134" s="231"/>
    </row>
    <row r="135" spans="1:48" ht="14.5" x14ac:dyDescent="0.35">
      <c r="A135" s="755">
        <v>4052</v>
      </c>
      <c r="B135" s="756" t="s">
        <v>335</v>
      </c>
      <c r="C135" s="757">
        <v>310824</v>
      </c>
      <c r="D135" s="758">
        <v>250.96500386</v>
      </c>
      <c r="E135" s="757">
        <v>191.93985838</v>
      </c>
      <c r="F135" s="759">
        <v>59.025145475999999</v>
      </c>
      <c r="G135" s="757">
        <v>14.877805517000001</v>
      </c>
      <c r="H135" s="757">
        <v>0.99138574260000001</v>
      </c>
      <c r="I135" s="758">
        <v>57.160364844999997</v>
      </c>
      <c r="J135" s="759">
        <v>4.7552438322999997</v>
      </c>
      <c r="K135" s="757">
        <v>29.20364391</v>
      </c>
      <c r="L135" s="758">
        <v>9.7721909437000001</v>
      </c>
      <c r="M135" s="759">
        <v>1.3856413021</v>
      </c>
      <c r="N135" s="749">
        <v>4052</v>
      </c>
      <c r="O135" s="758">
        <v>7.4271511534999997</v>
      </c>
      <c r="P135" s="757">
        <v>1.1773645484999999</v>
      </c>
      <c r="Q135" s="758">
        <v>23.945646192000002</v>
      </c>
      <c r="R135" s="759">
        <v>2.984973246</v>
      </c>
      <c r="S135" s="757">
        <v>24.848382466</v>
      </c>
      <c r="T135" s="757">
        <v>1.5865677183</v>
      </c>
      <c r="U135" s="758">
        <v>7.9094481000000008E-3</v>
      </c>
      <c r="V135" s="759">
        <v>8.9359029999999998E-4</v>
      </c>
      <c r="W135" s="757">
        <v>3.9502243999999999E-2</v>
      </c>
      <c r="X135" s="757">
        <v>1.6535267400000001E-2</v>
      </c>
      <c r="Y135" s="758">
        <v>0</v>
      </c>
      <c r="Z135" s="759">
        <v>0</v>
      </c>
      <c r="AA135" s="757">
        <v>18.259474085000001</v>
      </c>
      <c r="AB135" s="757">
        <v>15.202298522</v>
      </c>
      <c r="AC135" s="758">
        <v>7.3757370000000003E-3</v>
      </c>
      <c r="AD135" s="759">
        <v>1.2250327000000001E-3</v>
      </c>
      <c r="AE135" s="757">
        <v>0.2386470356</v>
      </c>
      <c r="AF135" s="766">
        <v>17.065977312000001</v>
      </c>
      <c r="AG135" s="757">
        <v>3.6382363081000002</v>
      </c>
      <c r="AH135" s="766">
        <v>15.999438702000001</v>
      </c>
      <c r="AI135" s="757">
        <v>0.19012660519999999</v>
      </c>
      <c r="AJ135" s="757">
        <v>0.1810025505</v>
      </c>
      <c r="AK135" s="766">
        <v>126</v>
      </c>
      <c r="AV135" s="231"/>
    </row>
    <row r="136" spans="1:48" ht="14.5" x14ac:dyDescent="0.35">
      <c r="A136" s="755">
        <v>4053</v>
      </c>
      <c r="B136" s="756" t="s">
        <v>152</v>
      </c>
      <c r="C136" s="757">
        <v>226751</v>
      </c>
      <c r="D136" s="758">
        <v>278.89015479</v>
      </c>
      <c r="E136" s="757">
        <v>219.48063945000001</v>
      </c>
      <c r="F136" s="759">
        <v>59.409515341999999</v>
      </c>
      <c r="G136" s="757">
        <v>10.969010974</v>
      </c>
      <c r="H136" s="757">
        <v>2.4060039925000001</v>
      </c>
      <c r="I136" s="758">
        <v>105.235247</v>
      </c>
      <c r="J136" s="759">
        <v>3.68696628</v>
      </c>
      <c r="K136" s="757">
        <v>41.037433364999998</v>
      </c>
      <c r="L136" s="758">
        <v>1.6925521765</v>
      </c>
      <c r="M136" s="759">
        <v>0.30646411839999999</v>
      </c>
      <c r="N136" s="749">
        <v>4053</v>
      </c>
      <c r="O136" s="758">
        <v>1.5518447076999999</v>
      </c>
      <c r="P136" s="757">
        <v>0.22324781760000001</v>
      </c>
      <c r="Q136" s="758">
        <v>33.728500404000002</v>
      </c>
      <c r="R136" s="759">
        <v>1.1509106505</v>
      </c>
      <c r="S136" s="757">
        <v>8.1641590013999998</v>
      </c>
      <c r="T136" s="757">
        <v>0.4616831911</v>
      </c>
      <c r="U136" s="758">
        <v>3.6140176E-3</v>
      </c>
      <c r="V136" s="759">
        <v>4.0830290000000002E-4</v>
      </c>
      <c r="W136" s="757">
        <v>7.5100920000000003E-4</v>
      </c>
      <c r="X136" s="757">
        <v>2.040194E-4</v>
      </c>
      <c r="Y136" s="758">
        <v>9.5867128248999993</v>
      </c>
      <c r="Z136" s="759">
        <v>6.6393731048999998</v>
      </c>
      <c r="AA136" s="757">
        <v>13.692515290999999</v>
      </c>
      <c r="AB136" s="757">
        <v>11.528857831</v>
      </c>
      <c r="AC136" s="758">
        <v>6.5878920100000002E-2</v>
      </c>
      <c r="AD136" s="759">
        <v>2.3666950499999999E-2</v>
      </c>
      <c r="AE136" s="757">
        <v>1.6796386999999999E-2</v>
      </c>
      <c r="AF136" s="766">
        <v>13.205373801</v>
      </c>
      <c r="AG136" s="757">
        <v>5.2971689887000002</v>
      </c>
      <c r="AH136" s="766">
        <v>6.8782124739999997</v>
      </c>
      <c r="AI136" s="757">
        <v>0.72144904870000004</v>
      </c>
      <c r="AJ136" s="757">
        <v>0.61514814340000001</v>
      </c>
      <c r="AK136" s="766">
        <v>126</v>
      </c>
      <c r="AV136" s="231"/>
    </row>
    <row r="137" spans="1:48" ht="14.5" x14ac:dyDescent="0.35">
      <c r="A137" s="755">
        <v>4054</v>
      </c>
      <c r="B137" s="756" t="s">
        <v>156</v>
      </c>
      <c r="C137" s="757">
        <v>113240</v>
      </c>
      <c r="D137" s="758">
        <v>119.57675697000001</v>
      </c>
      <c r="E137" s="757">
        <v>87.906245717000004</v>
      </c>
      <c r="F137" s="759">
        <v>31.670511256000001</v>
      </c>
      <c r="G137" s="757">
        <v>4.0563082438000002</v>
      </c>
      <c r="H137" s="757">
        <v>0.66031174459999997</v>
      </c>
      <c r="I137" s="758">
        <v>37.567518204000002</v>
      </c>
      <c r="J137" s="759">
        <v>2.4633410459</v>
      </c>
      <c r="K137" s="757">
        <v>23.537525643999999</v>
      </c>
      <c r="L137" s="758">
        <v>1.9562354815</v>
      </c>
      <c r="M137" s="759">
        <v>0.14828772339999999</v>
      </c>
      <c r="N137" s="749">
        <v>4054</v>
      </c>
      <c r="O137" s="758">
        <v>2.5303013464999999</v>
      </c>
      <c r="P137" s="757">
        <v>0.3791310437</v>
      </c>
      <c r="Q137" s="758">
        <v>1.2436012181</v>
      </c>
      <c r="R137" s="759">
        <v>0.85454071509999996</v>
      </c>
      <c r="S137" s="757">
        <v>3.9441660676999999</v>
      </c>
      <c r="T137" s="757">
        <v>0.32077942339999999</v>
      </c>
      <c r="U137" s="758">
        <v>0</v>
      </c>
      <c r="V137" s="759">
        <v>0</v>
      </c>
      <c r="W137" s="757">
        <v>10.812410962</v>
      </c>
      <c r="X137" s="757">
        <v>4.6465157283999998</v>
      </c>
      <c r="Y137" s="758">
        <v>0</v>
      </c>
      <c r="Z137" s="759">
        <v>0</v>
      </c>
      <c r="AA137" s="757">
        <v>6.0243245266000001</v>
      </c>
      <c r="AB137" s="757">
        <v>6.9360526844999999</v>
      </c>
      <c r="AC137" s="758">
        <v>6.9067468999999999E-3</v>
      </c>
      <c r="AD137" s="759">
        <v>1.3725406E-3</v>
      </c>
      <c r="AE137" s="757">
        <v>0.1740491706</v>
      </c>
      <c r="AF137" s="766">
        <v>5.8866253299000002</v>
      </c>
      <c r="AG137" s="757">
        <v>1.5103079556000001</v>
      </c>
      <c r="AH137" s="766">
        <v>3.6155021516999999</v>
      </c>
      <c r="AI137" s="757">
        <v>1.80728294E-2</v>
      </c>
      <c r="AJ137" s="757">
        <v>0.28256844450000002</v>
      </c>
      <c r="AK137" s="766">
        <v>63</v>
      </c>
      <c r="AV137" s="231"/>
    </row>
    <row r="138" spans="1:48" ht="14.5" x14ac:dyDescent="0.35">
      <c r="A138" s="755">
        <v>4055</v>
      </c>
      <c r="B138" s="756" t="s">
        <v>339</v>
      </c>
      <c r="C138" s="757">
        <v>172946</v>
      </c>
      <c r="D138" s="758">
        <v>225.06857410999999</v>
      </c>
      <c r="E138" s="757">
        <v>171.98126682</v>
      </c>
      <c r="F138" s="759">
        <v>53.087307283000001</v>
      </c>
      <c r="G138" s="757">
        <v>18.141216196999999</v>
      </c>
      <c r="H138" s="757">
        <v>0.75680075680000003</v>
      </c>
      <c r="I138" s="758">
        <v>63.524132254999998</v>
      </c>
      <c r="J138" s="759">
        <v>3.9208201843000001</v>
      </c>
      <c r="K138" s="757">
        <v>31.718899963999998</v>
      </c>
      <c r="L138" s="758">
        <v>1.8709275078000001</v>
      </c>
      <c r="M138" s="759">
        <v>0.3457479276</v>
      </c>
      <c r="N138" s="749">
        <v>4055</v>
      </c>
      <c r="O138" s="758">
        <v>0.91036306749999996</v>
      </c>
      <c r="P138" s="757">
        <v>0.1559216246</v>
      </c>
      <c r="Q138" s="758">
        <v>38.724032324</v>
      </c>
      <c r="R138" s="759">
        <v>4.6133948002</v>
      </c>
      <c r="S138" s="757">
        <v>5.6338518878999997</v>
      </c>
      <c r="T138" s="757">
        <v>0.42207350399999999</v>
      </c>
      <c r="U138" s="758">
        <v>1.48148615E-2</v>
      </c>
      <c r="V138" s="759">
        <v>5.3019369999999996E-3</v>
      </c>
      <c r="W138" s="757">
        <v>3.8801880000000001E-4</v>
      </c>
      <c r="X138" s="757">
        <v>1.2170494999999999E-3</v>
      </c>
      <c r="Y138" s="758">
        <v>0</v>
      </c>
      <c r="Z138" s="759">
        <v>0</v>
      </c>
      <c r="AA138" s="757">
        <v>10.133684062</v>
      </c>
      <c r="AB138" s="757">
        <v>14.845991878</v>
      </c>
      <c r="AC138" s="758">
        <v>2.8407869400000001E-2</v>
      </c>
      <c r="AD138" s="759">
        <v>5.5473472999999999E-3</v>
      </c>
      <c r="AE138" s="757">
        <v>7.9426421999999997E-2</v>
      </c>
      <c r="AF138" s="766">
        <v>17.447602721999999</v>
      </c>
      <c r="AG138" s="757">
        <v>3.6304141076000001</v>
      </c>
      <c r="AH138" s="766">
        <v>7.7422386145999997</v>
      </c>
      <c r="AI138" s="757">
        <v>6.2444856100000001E-2</v>
      </c>
      <c r="AJ138" s="757">
        <v>0.33291236070000002</v>
      </c>
      <c r="AK138" s="766">
        <v>110</v>
      </c>
      <c r="AV138" s="231"/>
    </row>
    <row r="139" spans="1:48" ht="14.5" x14ac:dyDescent="0.35">
      <c r="A139" s="755">
        <v>4056</v>
      </c>
      <c r="B139" s="756" t="s">
        <v>341</v>
      </c>
      <c r="C139" s="757">
        <v>16469</v>
      </c>
      <c r="D139" s="758">
        <v>224.03696995999999</v>
      </c>
      <c r="E139" s="757">
        <v>180.15400923000001</v>
      </c>
      <c r="F139" s="759">
        <v>43.882960728</v>
      </c>
      <c r="G139" s="757">
        <v>8.0361924323</v>
      </c>
      <c r="H139" s="757">
        <v>0.99344443280000005</v>
      </c>
      <c r="I139" s="758">
        <v>15.546883537999999</v>
      </c>
      <c r="J139" s="759">
        <v>2.3702796368999999</v>
      </c>
      <c r="K139" s="757">
        <v>47.401857038999999</v>
      </c>
      <c r="L139" s="758">
        <v>0.37013626729999999</v>
      </c>
      <c r="M139" s="759">
        <v>2.9181731999999998E-2</v>
      </c>
      <c r="N139" s="749">
        <v>4056</v>
      </c>
      <c r="O139" s="758">
        <v>0.48880900350000001</v>
      </c>
      <c r="P139" s="757">
        <v>8.7489970599999994E-2</v>
      </c>
      <c r="Q139" s="758">
        <v>83.690365040000003</v>
      </c>
      <c r="R139" s="759">
        <v>7.9373397747999999</v>
      </c>
      <c r="S139" s="757">
        <v>0.92426619939999999</v>
      </c>
      <c r="T139" s="757">
        <v>0.39586965260000001</v>
      </c>
      <c r="U139" s="758">
        <v>0</v>
      </c>
      <c r="V139" s="759">
        <v>0</v>
      </c>
      <c r="W139" s="757">
        <v>0</v>
      </c>
      <c r="X139" s="757">
        <v>0</v>
      </c>
      <c r="Y139" s="758">
        <v>9.1600519999999997E-4</v>
      </c>
      <c r="Z139" s="759">
        <v>4.5005800000000002E-5</v>
      </c>
      <c r="AA139" s="757">
        <v>17.533912728000001</v>
      </c>
      <c r="AB139" s="757">
        <v>10.382427315999999</v>
      </c>
      <c r="AC139" s="758">
        <v>9.7377620000000005E-4</v>
      </c>
      <c r="AD139" s="759">
        <v>2.3067340000000001E-4</v>
      </c>
      <c r="AE139" s="757">
        <v>6.8500617E-3</v>
      </c>
      <c r="AF139" s="766">
        <v>21.082383988</v>
      </c>
      <c r="AG139" s="757">
        <v>3.1886396693000001</v>
      </c>
      <c r="AH139" s="766">
        <v>3.2940700823000002</v>
      </c>
      <c r="AI139" s="757">
        <v>2.8890201000000001E-2</v>
      </c>
      <c r="AJ139" s="757">
        <v>0.24551573739999999</v>
      </c>
      <c r="AK139" s="766">
        <v>41</v>
      </c>
      <c r="AV139" s="231"/>
    </row>
    <row r="140" spans="1:48" ht="14.5" x14ac:dyDescent="0.35">
      <c r="A140" s="755">
        <v>4057</v>
      </c>
      <c r="B140" s="756" t="s">
        <v>490</v>
      </c>
      <c r="C140" s="757">
        <v>18340</v>
      </c>
      <c r="D140" s="758">
        <v>298.59387477000001</v>
      </c>
      <c r="E140" s="757">
        <v>237.96565907999999</v>
      </c>
      <c r="F140" s="759">
        <v>60.628215695999998</v>
      </c>
      <c r="G140" s="757">
        <v>32.605437047999999</v>
      </c>
      <c r="H140" s="757">
        <v>0.72197362769999995</v>
      </c>
      <c r="I140" s="758">
        <v>57.156801690999998</v>
      </c>
      <c r="J140" s="759">
        <v>3.7611237810000002</v>
      </c>
      <c r="K140" s="757">
        <v>39.982482464999997</v>
      </c>
      <c r="L140" s="758">
        <v>0.1008533915</v>
      </c>
      <c r="M140" s="759">
        <v>5.2969350200000001E-2</v>
      </c>
      <c r="N140" s="749">
        <v>4057</v>
      </c>
      <c r="O140" s="758">
        <v>0.83661005079999995</v>
      </c>
      <c r="P140" s="757">
        <v>0.1219873425</v>
      </c>
      <c r="Q140" s="758">
        <v>70.802109795999996</v>
      </c>
      <c r="R140" s="759">
        <v>2.8524371518999998</v>
      </c>
      <c r="S140" s="757">
        <v>0.27042203380000002</v>
      </c>
      <c r="T140" s="757">
        <v>2.6592650999999998E-2</v>
      </c>
      <c r="U140" s="758">
        <v>0</v>
      </c>
      <c r="V140" s="759">
        <v>0</v>
      </c>
      <c r="W140" s="757">
        <v>0</v>
      </c>
      <c r="X140" s="757">
        <v>0</v>
      </c>
      <c r="Y140" s="758">
        <v>0</v>
      </c>
      <c r="Z140" s="759">
        <v>0</v>
      </c>
      <c r="AA140" s="757">
        <v>25.540946904999998</v>
      </c>
      <c r="AB140" s="757">
        <v>20.764639464999998</v>
      </c>
      <c r="AC140" s="758">
        <v>3.6095201999999998E-3</v>
      </c>
      <c r="AD140" s="759">
        <v>3.752944E-4</v>
      </c>
      <c r="AE140" s="757">
        <v>1.6513936900000002E-2</v>
      </c>
      <c r="AF140" s="766">
        <v>30.220706867000001</v>
      </c>
      <c r="AG140" s="757">
        <v>2.7796113388000001</v>
      </c>
      <c r="AH140" s="766">
        <v>8.5612387384000002</v>
      </c>
      <c r="AI140" s="757">
        <v>0.52421430680000003</v>
      </c>
      <c r="AJ140" s="757">
        <v>0.89021801950000001</v>
      </c>
      <c r="AK140" s="766">
        <v>27</v>
      </c>
      <c r="AV140" s="231"/>
    </row>
    <row r="141" spans="1:48" ht="14.5" x14ac:dyDescent="0.35">
      <c r="A141" s="755">
        <v>4058</v>
      </c>
      <c r="B141" s="756" t="s">
        <v>344</v>
      </c>
      <c r="C141" s="757">
        <v>287563</v>
      </c>
      <c r="D141" s="758">
        <v>283.38578381999997</v>
      </c>
      <c r="E141" s="757">
        <v>235.9079242</v>
      </c>
      <c r="F141" s="759">
        <v>47.477859625000001</v>
      </c>
      <c r="G141" s="757">
        <v>11.533960392999999</v>
      </c>
      <c r="H141" s="757">
        <v>0.87113800230000005</v>
      </c>
      <c r="I141" s="758">
        <v>108.44930029</v>
      </c>
      <c r="J141" s="759">
        <v>3.5095475583</v>
      </c>
      <c r="K141" s="757">
        <v>39.962292814999998</v>
      </c>
      <c r="L141" s="758">
        <v>0.84192475619999996</v>
      </c>
      <c r="M141" s="759">
        <v>0.15201367809999999</v>
      </c>
      <c r="N141" s="749">
        <v>4058</v>
      </c>
      <c r="O141" s="758">
        <v>0.94728333789999997</v>
      </c>
      <c r="P141" s="757">
        <v>0.208412187</v>
      </c>
      <c r="Q141" s="758">
        <v>40.992776259000003</v>
      </c>
      <c r="R141" s="759">
        <v>2.9962438907000002</v>
      </c>
      <c r="S141" s="757">
        <v>2.0452084551</v>
      </c>
      <c r="T141" s="757">
        <v>0.26877546530000002</v>
      </c>
      <c r="U141" s="758">
        <v>1.1544408590999999</v>
      </c>
      <c r="V141" s="759">
        <v>0.25345604900000002</v>
      </c>
      <c r="W141" s="757">
        <v>2.28575577E-2</v>
      </c>
      <c r="X141" s="757">
        <v>2.1382240999999998E-3</v>
      </c>
      <c r="Y141" s="758">
        <v>0.61179503550000003</v>
      </c>
      <c r="Z141" s="759">
        <v>0.1207754691</v>
      </c>
      <c r="AA141" s="757">
        <v>19.590570564</v>
      </c>
      <c r="AB141" s="757">
        <v>13.438753487</v>
      </c>
      <c r="AC141" s="758">
        <v>6.0130558999999997E-3</v>
      </c>
      <c r="AD141" s="759">
        <v>8.709729E-4</v>
      </c>
      <c r="AE141" s="757">
        <v>1.5391787699999999E-2</v>
      </c>
      <c r="AF141" s="766">
        <v>24.923012027999999</v>
      </c>
      <c r="AG141" s="757">
        <v>2.0553558086999999</v>
      </c>
      <c r="AH141" s="766">
        <v>7.5908231266000001</v>
      </c>
      <c r="AI141" s="757">
        <v>0.56436440310000002</v>
      </c>
      <c r="AJ141" s="757">
        <v>0.25628830549999998</v>
      </c>
      <c r="AK141" s="766">
        <v>154</v>
      </c>
      <c r="AV141" s="231"/>
    </row>
    <row r="142" spans="1:48" ht="14.5" x14ac:dyDescent="0.35">
      <c r="A142" s="755">
        <v>4059</v>
      </c>
      <c r="B142" s="756" t="s">
        <v>491</v>
      </c>
      <c r="C142" s="757">
        <v>309877</v>
      </c>
      <c r="D142" s="758">
        <v>185.01035325000001</v>
      </c>
      <c r="E142" s="757">
        <v>144.10012936999999</v>
      </c>
      <c r="F142" s="759">
        <v>40.910223873</v>
      </c>
      <c r="G142" s="757">
        <v>11.205913087000001</v>
      </c>
      <c r="H142" s="757">
        <v>0.63905165050000001</v>
      </c>
      <c r="I142" s="758">
        <v>57.911278721999999</v>
      </c>
      <c r="J142" s="759">
        <v>3.0623166148999998</v>
      </c>
      <c r="K142" s="757">
        <v>22.966606211999999</v>
      </c>
      <c r="L142" s="758">
        <v>1.2721623848000001</v>
      </c>
      <c r="M142" s="759">
        <v>0.13432735100000001</v>
      </c>
      <c r="N142" s="749">
        <v>4059</v>
      </c>
      <c r="O142" s="758">
        <v>0.6323437932</v>
      </c>
      <c r="P142" s="757">
        <v>7.8620497100000006E-2</v>
      </c>
      <c r="Q142" s="758">
        <v>22.865596311000001</v>
      </c>
      <c r="R142" s="759">
        <v>1.8702272415000001</v>
      </c>
      <c r="S142" s="757">
        <v>3.0074719814000002</v>
      </c>
      <c r="T142" s="757">
        <v>0.15200229379999999</v>
      </c>
      <c r="U142" s="758">
        <v>0.30494568230000002</v>
      </c>
      <c r="V142" s="759">
        <v>7.3510231800000006E-2</v>
      </c>
      <c r="W142" s="757">
        <v>8.4516568900000005E-2</v>
      </c>
      <c r="X142" s="757">
        <v>2.6906281099999999E-2</v>
      </c>
      <c r="Y142" s="758">
        <v>0</v>
      </c>
      <c r="Z142" s="759">
        <v>0</v>
      </c>
      <c r="AA142" s="757">
        <v>22.336140314000001</v>
      </c>
      <c r="AB142" s="757">
        <v>11.385667776</v>
      </c>
      <c r="AC142" s="758">
        <v>0.48268535359999998</v>
      </c>
      <c r="AD142" s="759">
        <v>9.6201305200000004E-2</v>
      </c>
      <c r="AE142" s="757">
        <v>0.3687095393</v>
      </c>
      <c r="AF142" s="766">
        <v>14.765094695</v>
      </c>
      <c r="AG142" s="757">
        <v>3.1449890702999999</v>
      </c>
      <c r="AH142" s="766">
        <v>5.9681887498000004</v>
      </c>
      <c r="AI142" s="757">
        <v>7.0727762700000002E-2</v>
      </c>
      <c r="AJ142" s="757">
        <v>0.10415177339999999</v>
      </c>
      <c r="AK142" s="766">
        <v>114</v>
      </c>
      <c r="AV142" s="231"/>
    </row>
    <row r="143" spans="1:48" ht="14.5" x14ac:dyDescent="0.35">
      <c r="A143" s="755">
        <v>4060</v>
      </c>
      <c r="B143" s="756" t="s">
        <v>492</v>
      </c>
      <c r="C143" s="757">
        <v>55265</v>
      </c>
      <c r="D143" s="758">
        <v>226.46676754000001</v>
      </c>
      <c r="E143" s="757">
        <v>168.79073020999999</v>
      </c>
      <c r="F143" s="759">
        <v>57.676037331000003</v>
      </c>
      <c r="G143" s="757">
        <v>8.3653752560000001</v>
      </c>
      <c r="H143" s="757">
        <v>0.8975795083</v>
      </c>
      <c r="I143" s="758">
        <v>47.255251768999997</v>
      </c>
      <c r="J143" s="759">
        <v>2.6115740680999999</v>
      </c>
      <c r="K143" s="757">
        <v>20.052749421000001</v>
      </c>
      <c r="L143" s="758">
        <v>4.1126062624999999</v>
      </c>
      <c r="M143" s="759">
        <v>1.0219902526</v>
      </c>
      <c r="N143" s="749">
        <v>4060</v>
      </c>
      <c r="O143" s="758">
        <v>1.8773231169</v>
      </c>
      <c r="P143" s="757">
        <v>0.38728019339999997</v>
      </c>
      <c r="Q143" s="758">
        <v>72.758455756999993</v>
      </c>
      <c r="R143" s="759">
        <v>14.997803449999999</v>
      </c>
      <c r="S143" s="757">
        <v>2.5044468531000001</v>
      </c>
      <c r="T143" s="757">
        <v>0.38095782610000001</v>
      </c>
      <c r="U143" s="758">
        <v>0</v>
      </c>
      <c r="V143" s="759">
        <v>0</v>
      </c>
      <c r="W143" s="757">
        <v>3.7813853000000001E-3</v>
      </c>
      <c r="X143" s="757">
        <v>4.6129960000000002E-4</v>
      </c>
      <c r="Y143" s="758">
        <v>0</v>
      </c>
      <c r="Z143" s="759">
        <v>0</v>
      </c>
      <c r="AA143" s="757">
        <v>9.9612332667000008</v>
      </c>
      <c r="AB143" s="757">
        <v>10.784757402</v>
      </c>
      <c r="AC143" s="758">
        <v>0.15828153989999999</v>
      </c>
      <c r="AD143" s="759">
        <v>5.2427063400000001E-2</v>
      </c>
      <c r="AE143" s="757">
        <v>0.2621900848</v>
      </c>
      <c r="AF143" s="766">
        <v>15.290135144000001</v>
      </c>
      <c r="AG143" s="757">
        <v>3.5458493868000001</v>
      </c>
      <c r="AH143" s="766">
        <v>8.7166027467999996</v>
      </c>
      <c r="AI143" s="757">
        <v>0.22125971310000001</v>
      </c>
      <c r="AJ143" s="757">
        <v>0.24639477439999999</v>
      </c>
      <c r="AK143" s="766">
        <v>59</v>
      </c>
      <c r="AV143" s="231"/>
    </row>
    <row r="144" spans="1:48" ht="14.5" x14ac:dyDescent="0.35">
      <c r="A144" s="755">
        <v>4061</v>
      </c>
      <c r="B144" s="756" t="s">
        <v>489</v>
      </c>
      <c r="C144" s="757">
        <v>29887</v>
      </c>
      <c r="D144" s="758">
        <v>388.06489105999998</v>
      </c>
      <c r="E144" s="757">
        <v>317.56514413000002</v>
      </c>
      <c r="F144" s="759">
        <v>70.499746930000001</v>
      </c>
      <c r="G144" s="757">
        <v>36.209348703000003</v>
      </c>
      <c r="H144" s="757">
        <v>1.3443750677999999</v>
      </c>
      <c r="I144" s="758">
        <v>89.141094491000004</v>
      </c>
      <c r="J144" s="759">
        <v>6.3479362868000004</v>
      </c>
      <c r="K144" s="757">
        <v>70.700620255000004</v>
      </c>
      <c r="L144" s="758">
        <v>2.4063677681</v>
      </c>
      <c r="M144" s="759">
        <v>5.36248691E-2</v>
      </c>
      <c r="N144" s="749">
        <v>4061</v>
      </c>
      <c r="O144" s="758">
        <v>11.353693637999999</v>
      </c>
      <c r="P144" s="757">
        <v>1.3353975295</v>
      </c>
      <c r="Q144" s="758">
        <v>9.6766905351000005</v>
      </c>
      <c r="R144" s="759">
        <v>1.4201821582</v>
      </c>
      <c r="S144" s="757">
        <v>25.784321949999999</v>
      </c>
      <c r="T144" s="757">
        <v>0.91540562940000003</v>
      </c>
      <c r="U144" s="758">
        <v>5.0688331307999999</v>
      </c>
      <c r="V144" s="759">
        <v>0.86478427309999994</v>
      </c>
      <c r="W144" s="757">
        <v>1.4790408786</v>
      </c>
      <c r="X144" s="757">
        <v>0.1968760906</v>
      </c>
      <c r="Y144" s="758">
        <v>38.209150862999998</v>
      </c>
      <c r="Z144" s="759">
        <v>0.4515741908</v>
      </c>
      <c r="AA144" s="757">
        <v>31.845770720000001</v>
      </c>
      <c r="AB144" s="757">
        <v>19.940414786000002</v>
      </c>
      <c r="AC144" s="758">
        <v>6.0211512600000003E-2</v>
      </c>
      <c r="AD144" s="759">
        <v>1.0420153499999999E-2</v>
      </c>
      <c r="AE144" s="757">
        <v>5.6964686200000003E-2</v>
      </c>
      <c r="AF144" s="766">
        <v>7.5687048458000001</v>
      </c>
      <c r="AG144" s="757">
        <v>3.4980734466999999</v>
      </c>
      <c r="AH144" s="766">
        <v>17.487785973000001</v>
      </c>
      <c r="AI144" s="757">
        <v>2.7109327758999999</v>
      </c>
      <c r="AJ144" s="757">
        <v>1.9262938556</v>
      </c>
      <c r="AK144" s="766">
        <v>157</v>
      </c>
      <c r="AV144" s="231"/>
    </row>
    <row r="145" spans="1:48" ht="14.5" x14ac:dyDescent="0.35">
      <c r="A145" s="755">
        <v>4062</v>
      </c>
      <c r="B145" s="756" t="s">
        <v>2748</v>
      </c>
      <c r="C145" s="757">
        <v>52754</v>
      </c>
      <c r="D145" s="758">
        <v>286.42372147999998</v>
      </c>
      <c r="E145" s="757">
        <v>216.68134241000001</v>
      </c>
      <c r="F145" s="759">
        <v>69.742379072000006</v>
      </c>
      <c r="G145" s="757">
        <v>19.084073941</v>
      </c>
      <c r="H145" s="757">
        <v>0.99632922909999999</v>
      </c>
      <c r="I145" s="758">
        <v>58.441292416000003</v>
      </c>
      <c r="J145" s="759">
        <v>4.0327021153000002</v>
      </c>
      <c r="K145" s="757">
        <v>31.99106527</v>
      </c>
      <c r="L145" s="758">
        <v>1.6372882415000001</v>
      </c>
      <c r="M145" s="759">
        <v>0.17907262600000001</v>
      </c>
      <c r="N145" s="749">
        <v>4062</v>
      </c>
      <c r="O145" s="758">
        <v>0.43386338190000001</v>
      </c>
      <c r="P145" s="757">
        <v>9.0037077500000007E-2</v>
      </c>
      <c r="Q145" s="758">
        <v>81.901990526000006</v>
      </c>
      <c r="R145" s="759">
        <v>8.3575552235000004</v>
      </c>
      <c r="S145" s="757">
        <v>0.78350044549999998</v>
      </c>
      <c r="T145" s="757">
        <v>0.1225112278</v>
      </c>
      <c r="U145" s="758">
        <v>0</v>
      </c>
      <c r="V145" s="759">
        <v>0</v>
      </c>
      <c r="W145" s="757">
        <v>6.0924172300000003E-2</v>
      </c>
      <c r="X145" s="757">
        <v>1.1444874400000001E-2</v>
      </c>
      <c r="Y145" s="758">
        <v>0</v>
      </c>
      <c r="Z145" s="759">
        <v>0</v>
      </c>
      <c r="AA145" s="757">
        <v>19.604858279999998</v>
      </c>
      <c r="AB145" s="757">
        <v>20.301151490999999</v>
      </c>
      <c r="AC145" s="758">
        <v>9.1427770899999997E-2</v>
      </c>
      <c r="AD145" s="759">
        <v>2.4870972099999999E-2</v>
      </c>
      <c r="AE145" s="757">
        <v>0.14777129050000001</v>
      </c>
      <c r="AF145" s="766">
        <v>22.246645072</v>
      </c>
      <c r="AG145" s="757">
        <v>5.1877314087000004</v>
      </c>
      <c r="AH145" s="766">
        <v>10.444007614</v>
      </c>
      <c r="AI145" s="757">
        <v>5.8004673299999997E-2</v>
      </c>
      <c r="AJ145" s="757">
        <v>0.19360214279999999</v>
      </c>
      <c r="AK145" s="766">
        <v>100</v>
      </c>
      <c r="AV145" s="231"/>
    </row>
    <row r="146" spans="1:48" ht="14.5" x14ac:dyDescent="0.35">
      <c r="A146" s="755"/>
      <c r="B146" s="756" t="s">
        <v>2749</v>
      </c>
      <c r="C146" s="757">
        <v>71233</v>
      </c>
      <c r="D146" s="758">
        <v>253.95992989000001</v>
      </c>
      <c r="E146" s="757">
        <v>178.25466244</v>
      </c>
      <c r="F146" s="759">
        <v>75.705267444</v>
      </c>
      <c r="G146" s="757">
        <v>19.771719956999998</v>
      </c>
      <c r="H146" s="757">
        <v>0.42515410180000002</v>
      </c>
      <c r="I146" s="758">
        <v>38.566006363</v>
      </c>
      <c r="J146" s="759">
        <v>4.8399003244000003</v>
      </c>
      <c r="K146" s="757">
        <v>23.601371989</v>
      </c>
      <c r="L146" s="758">
        <v>1.3232626748</v>
      </c>
      <c r="M146" s="759">
        <v>0.2424582659</v>
      </c>
      <c r="N146" s="749" t="s">
        <v>2812</v>
      </c>
      <c r="O146" s="758">
        <v>0.96617658439999998</v>
      </c>
      <c r="P146" s="757">
        <v>0.1143434144</v>
      </c>
      <c r="Q146" s="758">
        <v>67.198977799000005</v>
      </c>
      <c r="R146" s="759">
        <v>2.6395771774000001</v>
      </c>
      <c r="S146" s="757">
        <v>3.7778562083999998</v>
      </c>
      <c r="T146" s="757">
        <v>0.16587096530000001</v>
      </c>
      <c r="U146" s="758">
        <v>0</v>
      </c>
      <c r="V146" s="759">
        <v>0</v>
      </c>
      <c r="W146" s="757">
        <v>2.3400260437</v>
      </c>
      <c r="X146" s="757">
        <v>0.49091746670000003</v>
      </c>
      <c r="Y146" s="758">
        <v>1.8218446085</v>
      </c>
      <c r="Z146" s="759">
        <v>0.61065259080000001</v>
      </c>
      <c r="AA146" s="757">
        <v>7.0308492826000002</v>
      </c>
      <c r="AB146" s="757">
        <v>27.651834683000001</v>
      </c>
      <c r="AC146" s="758">
        <v>0.1239771591</v>
      </c>
      <c r="AD146" s="759">
        <v>3.4770389999999998E-2</v>
      </c>
      <c r="AE146" s="757">
        <v>1.9604861500000001E-2</v>
      </c>
      <c r="AF146" s="766">
        <v>30.386257916000002</v>
      </c>
      <c r="AG146" s="757">
        <v>12.193933051</v>
      </c>
      <c r="AH146" s="766">
        <v>6.9756587272999999</v>
      </c>
      <c r="AI146" s="757">
        <v>0.25163269090000001</v>
      </c>
      <c r="AJ146" s="757">
        <v>0.39529459119999999</v>
      </c>
      <c r="AK146" s="766">
        <v>52</v>
      </c>
      <c r="AV146" s="231"/>
    </row>
    <row r="147" spans="1:48" ht="15" thickBot="1" x14ac:dyDescent="0.4">
      <c r="A147" s="760"/>
      <c r="B147" s="761" t="s">
        <v>39</v>
      </c>
      <c r="C147" s="762">
        <v>20731176</v>
      </c>
      <c r="D147" s="763">
        <v>332.36145090000002</v>
      </c>
      <c r="E147" s="762">
        <v>259.80876212999999</v>
      </c>
      <c r="F147" s="764">
        <v>72.552688770000003</v>
      </c>
      <c r="G147" s="762">
        <v>57.332295258000002</v>
      </c>
      <c r="H147" s="762">
        <v>1.7616878004000001</v>
      </c>
      <c r="I147" s="763">
        <v>44.223329466000003</v>
      </c>
      <c r="J147" s="764">
        <v>3.8475477385999999</v>
      </c>
      <c r="K147" s="762">
        <v>33.641176772999998</v>
      </c>
      <c r="L147" s="763">
        <v>12.222935728</v>
      </c>
      <c r="M147" s="764">
        <v>2.5130388129000001</v>
      </c>
      <c r="N147" s="455" t="s">
        <v>2816</v>
      </c>
      <c r="O147" s="763">
        <v>13.250062149</v>
      </c>
      <c r="P147" s="762">
        <v>2.2635758423999999</v>
      </c>
      <c r="Q147" s="763">
        <v>34.520707848999997</v>
      </c>
      <c r="R147" s="764">
        <v>5.1527988645000002</v>
      </c>
      <c r="S147" s="762">
        <v>32.587734523000002</v>
      </c>
      <c r="T147" s="762">
        <v>1.885577386</v>
      </c>
      <c r="U147" s="763">
        <v>0.41035069540000002</v>
      </c>
      <c r="V147" s="764">
        <v>6.7241983699999994E-2</v>
      </c>
      <c r="W147" s="762">
        <v>4.8757833251999996</v>
      </c>
      <c r="X147" s="762">
        <v>1.1887387218000001</v>
      </c>
      <c r="Y147" s="763">
        <v>0.35558059060000002</v>
      </c>
      <c r="Z147" s="764">
        <v>0.1117675486</v>
      </c>
      <c r="AA147" s="762">
        <v>16.628928622</v>
      </c>
      <c r="AB147" s="762">
        <v>17.379601640000001</v>
      </c>
      <c r="AC147" s="763">
        <v>4.2851402305999997</v>
      </c>
      <c r="AD147" s="764">
        <v>0.9266415361</v>
      </c>
      <c r="AE147" s="762">
        <v>0.96328442839999995</v>
      </c>
      <c r="AF147" s="767">
        <v>22.56114371</v>
      </c>
      <c r="AG147" s="762">
        <v>4.2820581260999999</v>
      </c>
      <c r="AH147" s="767">
        <v>12.402942041999999</v>
      </c>
      <c r="AI147" s="762">
        <v>0.3333982479</v>
      </c>
      <c r="AJ147" s="762">
        <v>0.3863812606</v>
      </c>
      <c r="AK147" s="767">
        <v>332</v>
      </c>
      <c r="AV147" s="231"/>
    </row>
    <row r="148" spans="1:48" ht="12" thickTop="1" x14ac:dyDescent="0.25"/>
  </sheetData>
  <autoFilter ref="A6:AJ144"/>
  <mergeCells count="1">
    <mergeCell ref="G5:H5"/>
  </mergeCells>
  <pageMargins left="0.70866141732283472" right="0.70866141732283472" top="0.74803149606299213" bottom="0.74803149606299213" header="0.31496062992125984" footer="0.31496062992125984"/>
  <pageSetup paperSize="9" scale="40" fitToWidth="2" fitToHeight="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1027"/>
  <sheetViews>
    <sheetView showGridLines="0" zoomScale="70" zoomScaleNormal="70" zoomScaleSheetLayoutView="80" workbookViewId="0"/>
  </sheetViews>
  <sheetFormatPr defaultColWidth="9.1796875" defaultRowHeight="11.5" x14ac:dyDescent="0.25"/>
  <cols>
    <col min="1" max="1" width="8.1796875" style="459" bestFit="1" customWidth="1"/>
    <col min="2" max="2" width="15.7265625" style="2" customWidth="1"/>
    <col min="3" max="3" width="31" style="2" customWidth="1"/>
    <col min="4" max="4" width="16.453125" style="2" customWidth="1"/>
    <col min="5" max="5" width="12.54296875" style="2" bestFit="1" customWidth="1"/>
    <col min="6" max="6" width="13.81640625" style="2" bestFit="1" customWidth="1"/>
    <col min="7" max="7" width="11.453125" style="2" bestFit="1" customWidth="1"/>
    <col min="8" max="9" width="8.7265625" style="2" bestFit="1" customWidth="1"/>
    <col min="10" max="10" width="2.54296875" style="2" customWidth="1"/>
    <col min="11" max="11" width="14.54296875" style="2" customWidth="1"/>
    <col min="12" max="12" width="14.7265625" style="2" customWidth="1"/>
    <col min="13" max="13" width="9.1796875" style="225"/>
    <col min="14" max="16" width="13.54296875" style="227" bestFit="1" customWidth="1"/>
    <col min="17" max="18" width="9.1796875" style="459"/>
    <col min="19" max="22" width="9.1796875" style="225"/>
    <col min="23" max="16384" width="9.1796875" style="2"/>
  </cols>
  <sheetData>
    <row r="1" spans="1:22" s="459" customFormat="1" x14ac:dyDescent="0.25">
      <c r="D1" s="459">
        <v>0</v>
      </c>
      <c r="E1" s="459">
        <v>1</v>
      </c>
      <c r="F1" s="459">
        <v>2</v>
      </c>
      <c r="G1" s="459">
        <v>3</v>
      </c>
      <c r="H1" s="459">
        <v>4</v>
      </c>
      <c r="I1" s="459">
        <v>5</v>
      </c>
      <c r="K1" s="459">
        <v>0</v>
      </c>
      <c r="L1" s="459">
        <v>1</v>
      </c>
      <c r="N1" s="227"/>
      <c r="O1" s="227"/>
      <c r="P1" s="227"/>
    </row>
    <row r="2" spans="1:22" x14ac:dyDescent="0.25">
      <c r="A2" s="459">
        <f>'13 ED by Jurisdiction'!A2+5</f>
        <v>18</v>
      </c>
    </row>
    <row r="3" spans="1:22" x14ac:dyDescent="0.25">
      <c r="B3" s="1" t="s">
        <v>2831</v>
      </c>
      <c r="C3" s="1"/>
      <c r="E3" s="1"/>
      <c r="F3" s="1"/>
      <c r="G3" s="1"/>
      <c r="H3" s="1"/>
      <c r="I3" s="1"/>
      <c r="K3" s="1"/>
    </row>
    <row r="4" spans="1:22" x14ac:dyDescent="0.25">
      <c r="B4" s="1"/>
      <c r="C4" s="1"/>
      <c r="D4" s="1"/>
      <c r="E4" s="1"/>
      <c r="F4" s="1"/>
      <c r="G4" s="1"/>
      <c r="H4" s="1"/>
      <c r="I4" s="1"/>
    </row>
    <row r="5" spans="1:22" ht="36.65" customHeight="1" x14ac:dyDescent="0.25">
      <c r="B5" s="1037" t="s">
        <v>348</v>
      </c>
      <c r="C5" s="1039" t="s">
        <v>349</v>
      </c>
      <c r="D5" s="456" t="s">
        <v>112</v>
      </c>
      <c r="E5" s="457"/>
      <c r="F5" s="458"/>
      <c r="G5" s="456" t="s">
        <v>82</v>
      </c>
      <c r="H5" s="457"/>
      <c r="I5" s="458"/>
      <c r="K5" s="1041" t="s">
        <v>2852</v>
      </c>
      <c r="L5" s="1042"/>
      <c r="M5" s="460"/>
      <c r="N5" s="469" t="s">
        <v>50</v>
      </c>
      <c r="O5" s="470"/>
      <c r="P5" s="470"/>
    </row>
    <row r="6" spans="1:22" s="1" customFormat="1" x14ac:dyDescent="0.25">
      <c r="A6" s="462"/>
      <c r="B6" s="1038"/>
      <c r="C6" s="1040"/>
      <c r="D6" s="770" t="s">
        <v>29</v>
      </c>
      <c r="E6" s="799" t="s">
        <v>30</v>
      </c>
      <c r="F6" s="771" t="s">
        <v>31</v>
      </c>
      <c r="G6" s="770" t="s">
        <v>29</v>
      </c>
      <c r="H6" s="799" t="s">
        <v>30</v>
      </c>
      <c r="I6" s="800" t="s">
        <v>31</v>
      </c>
      <c r="J6" s="2"/>
      <c r="K6" s="126" t="s">
        <v>112</v>
      </c>
      <c r="L6" s="127" t="s">
        <v>82</v>
      </c>
      <c r="M6" s="461"/>
      <c r="N6" s="469" t="e">
        <f t="shared" ref="N6:P6" si="0">INDEX(round_labels_t2,MOD(N$1,rounds_bucket)+1)</f>
        <v>#NAME?</v>
      </c>
      <c r="O6" s="469" t="e">
        <f t="shared" si="0"/>
        <v>#NAME?</v>
      </c>
      <c r="P6" s="469" t="e">
        <f t="shared" si="0"/>
        <v>#NAME?</v>
      </c>
      <c r="Q6" s="708"/>
      <c r="R6" s="462"/>
      <c r="S6" s="461"/>
      <c r="T6" s="461"/>
      <c r="U6" s="461"/>
      <c r="V6" s="461"/>
    </row>
    <row r="7" spans="1:22" ht="10.9" customHeight="1" x14ac:dyDescent="0.25">
      <c r="A7" s="463">
        <v>1001</v>
      </c>
      <c r="B7" s="665" t="s">
        <v>113</v>
      </c>
      <c r="C7" s="2" t="s">
        <v>114</v>
      </c>
      <c r="D7" s="600">
        <v>11086</v>
      </c>
      <c r="E7" s="600">
        <v>9230</v>
      </c>
      <c r="F7" s="600">
        <v>7590</v>
      </c>
      <c r="G7" s="600">
        <v>540.13878957999998</v>
      </c>
      <c r="H7" s="600">
        <v>458.11463963</v>
      </c>
      <c r="I7" s="601">
        <v>484.85453439000003</v>
      </c>
      <c r="K7" s="73">
        <v>-0.1776814734561214</v>
      </c>
      <c r="L7" s="115">
        <v>5.8369439539405876E-2</v>
      </c>
      <c r="N7" s="469">
        <f>IFERROR(G7*D7,0)</f>
        <v>5987978.6212838795</v>
      </c>
      <c r="O7" s="469">
        <f>IFERROR(H7*E7,0)</f>
        <v>4228398.1237848997</v>
      </c>
      <c r="P7" s="469">
        <f>IFERROR(I7*F7,0)</f>
        <v>3680045.9160201</v>
      </c>
    </row>
    <row r="8" spans="1:22" ht="10.9" customHeight="1" x14ac:dyDescent="0.25">
      <c r="A8" s="463">
        <v>1002</v>
      </c>
      <c r="B8" s="665" t="s">
        <v>115</v>
      </c>
      <c r="C8" s="2" t="s">
        <v>116</v>
      </c>
      <c r="D8" s="600">
        <v>2367</v>
      </c>
      <c r="E8" s="600">
        <v>7046</v>
      </c>
      <c r="F8" s="600">
        <v>7562</v>
      </c>
      <c r="G8" s="600">
        <v>1366.8345062000001</v>
      </c>
      <c r="H8" s="600">
        <v>1146.6764530999999</v>
      </c>
      <c r="I8" s="601">
        <v>1173.5872692</v>
      </c>
      <c r="K8" s="114">
        <v>7.3233040022707918E-2</v>
      </c>
      <c r="L8" s="115">
        <v>2.3468534674491393E-2</v>
      </c>
      <c r="N8" s="469">
        <f t="shared" ref="N8:N71" si="1">IFERROR(G8*D8,0)</f>
        <v>3235297.2761754002</v>
      </c>
      <c r="O8" s="469">
        <f t="shared" ref="O8:O71" si="2">IFERROR(H8*E8,0)</f>
        <v>8079482.2885425994</v>
      </c>
      <c r="P8" s="469">
        <f t="shared" ref="P8:P71" si="3">IFERROR(I8*F8,0)</f>
        <v>8874666.9296904001</v>
      </c>
    </row>
    <row r="9" spans="1:22" ht="10.9" customHeight="1" x14ac:dyDescent="0.25">
      <c r="A9" s="463">
        <v>1003</v>
      </c>
      <c r="B9" s="665" t="s">
        <v>117</v>
      </c>
      <c r="C9" s="2" t="s">
        <v>118</v>
      </c>
      <c r="D9" s="600">
        <v>25615</v>
      </c>
      <c r="E9" s="600">
        <v>35140</v>
      </c>
      <c r="F9" s="600">
        <v>36104</v>
      </c>
      <c r="G9" s="600">
        <v>307.96549453</v>
      </c>
      <c r="H9" s="600">
        <v>407.17454214999998</v>
      </c>
      <c r="I9" s="601">
        <v>466.65185117999999</v>
      </c>
      <c r="K9" s="114">
        <v>2.7433124644280049E-2</v>
      </c>
      <c r="L9" s="115">
        <v>0.14607325083720246</v>
      </c>
      <c r="N9" s="469">
        <f t="shared" si="1"/>
        <v>7888536.1423859503</v>
      </c>
      <c r="O9" s="469">
        <f t="shared" si="2"/>
        <v>14308113.411150999</v>
      </c>
      <c r="P9" s="469">
        <f t="shared" si="3"/>
        <v>16847998.435002718</v>
      </c>
    </row>
    <row r="10" spans="1:22" ht="10.9" customHeight="1" x14ac:dyDescent="0.25">
      <c r="A10" s="463">
        <v>1004</v>
      </c>
      <c r="B10" s="665">
        <v>10.039999999999999</v>
      </c>
      <c r="C10" s="2" t="s">
        <v>119</v>
      </c>
      <c r="D10" s="600">
        <v>25301</v>
      </c>
      <c r="E10" s="600">
        <v>24587</v>
      </c>
      <c r="F10" s="600">
        <v>25574</v>
      </c>
      <c r="G10" s="600">
        <v>396.56388304000001</v>
      </c>
      <c r="H10" s="600">
        <v>370.08910328000002</v>
      </c>
      <c r="I10" s="601">
        <v>417.89584909000001</v>
      </c>
      <c r="K10" s="114">
        <v>4.014316508724125E-2</v>
      </c>
      <c r="L10" s="115">
        <v>0.12917631291032805</v>
      </c>
      <c r="N10" s="469">
        <f t="shared" si="1"/>
        <v>10033462.80479504</v>
      </c>
      <c r="O10" s="469">
        <f t="shared" si="2"/>
        <v>9099380.7823453601</v>
      </c>
      <c r="P10" s="469">
        <f t="shared" si="3"/>
        <v>10687268.444627661</v>
      </c>
    </row>
    <row r="11" spans="1:22" ht="10.9" customHeight="1" x14ac:dyDescent="0.25">
      <c r="A11" s="463">
        <v>1005</v>
      </c>
      <c r="B11" s="665" t="s">
        <v>120</v>
      </c>
      <c r="C11" s="2" t="s">
        <v>121</v>
      </c>
      <c r="D11" s="600">
        <v>17680</v>
      </c>
      <c r="E11" s="600">
        <v>18935</v>
      </c>
      <c r="F11" s="600">
        <v>16983</v>
      </c>
      <c r="G11" s="600">
        <v>1408.9452471</v>
      </c>
      <c r="H11" s="600">
        <v>1295.5398431000001</v>
      </c>
      <c r="I11" s="601">
        <v>1785.3188367</v>
      </c>
      <c r="K11" s="114">
        <v>-0.10308951676789013</v>
      </c>
      <c r="L11" s="115">
        <v>0.37805012034832108</v>
      </c>
      <c r="N11" s="469">
        <f t="shared" si="1"/>
        <v>24910151.968727998</v>
      </c>
      <c r="O11" s="469">
        <f t="shared" si="2"/>
        <v>24531046.929098502</v>
      </c>
      <c r="P11" s="469">
        <f t="shared" si="3"/>
        <v>30320069.803676099</v>
      </c>
    </row>
    <row r="12" spans="1:22" ht="10.9" customHeight="1" x14ac:dyDescent="0.25">
      <c r="A12" s="463">
        <v>1006</v>
      </c>
      <c r="B12" s="665" t="s">
        <v>122</v>
      </c>
      <c r="C12" s="2" t="s">
        <v>123</v>
      </c>
      <c r="D12" s="600">
        <v>122088</v>
      </c>
      <c r="E12" s="600">
        <v>126319</v>
      </c>
      <c r="F12" s="600">
        <v>134924</v>
      </c>
      <c r="G12" s="600">
        <v>1181.2226731000001</v>
      </c>
      <c r="H12" s="600">
        <v>1242.8089742</v>
      </c>
      <c r="I12" s="601">
        <v>1369.8884816</v>
      </c>
      <c r="J12" s="3"/>
      <c r="K12" s="114">
        <v>6.8121185253208205E-2</v>
      </c>
      <c r="L12" s="115">
        <v>0.10225184242960705</v>
      </c>
      <c r="N12" s="469">
        <f t="shared" si="1"/>
        <v>144213113.71343282</v>
      </c>
      <c r="O12" s="469">
        <f t="shared" si="2"/>
        <v>156990386.81196979</v>
      </c>
      <c r="P12" s="469">
        <f t="shared" si="3"/>
        <v>184830833.49139839</v>
      </c>
    </row>
    <row r="13" spans="1:22" ht="10.9" customHeight="1" x14ac:dyDescent="0.25">
      <c r="A13" s="463">
        <v>1007</v>
      </c>
      <c r="B13" s="665" t="s">
        <v>124</v>
      </c>
      <c r="C13" s="2" t="s">
        <v>471</v>
      </c>
      <c r="D13" s="600">
        <v>30941</v>
      </c>
      <c r="E13" s="600">
        <v>33587</v>
      </c>
      <c r="F13" s="600">
        <v>36581</v>
      </c>
      <c r="G13" s="600">
        <v>335.58393317999997</v>
      </c>
      <c r="H13" s="600">
        <v>382.24561093</v>
      </c>
      <c r="I13" s="601">
        <v>399.19560121000001</v>
      </c>
      <c r="J13" s="3"/>
      <c r="K13" s="114">
        <v>8.914163217911697E-2</v>
      </c>
      <c r="L13" s="115">
        <v>4.4343191380957547E-2</v>
      </c>
      <c r="N13" s="469">
        <f t="shared" si="1"/>
        <v>10383302.476522379</v>
      </c>
      <c r="O13" s="469">
        <f t="shared" si="2"/>
        <v>12838483.33430591</v>
      </c>
      <c r="P13" s="469">
        <f t="shared" si="3"/>
        <v>14602974.287863011</v>
      </c>
    </row>
    <row r="14" spans="1:22" ht="10.9" customHeight="1" x14ac:dyDescent="0.25">
      <c r="A14" s="463">
        <v>1008</v>
      </c>
      <c r="B14" s="665" t="s">
        <v>125</v>
      </c>
      <c r="C14" s="2" t="s">
        <v>472</v>
      </c>
      <c r="D14" s="600" t="s">
        <v>353</v>
      </c>
      <c r="E14" s="600" t="s">
        <v>353</v>
      </c>
      <c r="F14" s="600" t="s">
        <v>353</v>
      </c>
      <c r="G14" s="600" t="s">
        <v>353</v>
      </c>
      <c r="H14" s="600" t="s">
        <v>353</v>
      </c>
      <c r="I14" s="601" t="s">
        <v>353</v>
      </c>
      <c r="J14" s="3"/>
      <c r="K14" s="114" t="s">
        <v>353</v>
      </c>
      <c r="L14" s="115" t="s">
        <v>353</v>
      </c>
      <c r="N14" s="469">
        <f t="shared" si="1"/>
        <v>0</v>
      </c>
      <c r="O14" s="469">
        <f t="shared" si="2"/>
        <v>0</v>
      </c>
      <c r="P14" s="469">
        <f t="shared" si="3"/>
        <v>0</v>
      </c>
    </row>
    <row r="15" spans="1:22" ht="10.9" customHeight="1" x14ac:dyDescent="0.25">
      <c r="A15" s="463">
        <v>1009</v>
      </c>
      <c r="B15" s="665" t="s">
        <v>126</v>
      </c>
      <c r="C15" s="2" t="s">
        <v>127</v>
      </c>
      <c r="D15" s="600">
        <v>11601</v>
      </c>
      <c r="E15" s="600">
        <v>11234</v>
      </c>
      <c r="F15" s="600">
        <v>10220</v>
      </c>
      <c r="G15" s="600">
        <v>1085.5230320000001</v>
      </c>
      <c r="H15" s="600">
        <v>990.16225757999996</v>
      </c>
      <c r="I15" s="601">
        <v>1238.3187620000001</v>
      </c>
      <c r="J15" s="3"/>
      <c r="K15" s="114">
        <v>-9.0261705536763381E-2</v>
      </c>
      <c r="L15" s="115">
        <v>0.25062205968798046</v>
      </c>
      <c r="N15" s="469">
        <f t="shared" si="1"/>
        <v>12593152.694232</v>
      </c>
      <c r="O15" s="469">
        <f t="shared" si="2"/>
        <v>11123482.80165372</v>
      </c>
      <c r="P15" s="469">
        <f t="shared" si="3"/>
        <v>12655617.747640001</v>
      </c>
    </row>
    <row r="16" spans="1:22" ht="10.9" customHeight="1" x14ac:dyDescent="0.25">
      <c r="A16" s="463">
        <v>1010</v>
      </c>
      <c r="B16" s="665" t="s">
        <v>128</v>
      </c>
      <c r="C16" s="2" t="s">
        <v>129</v>
      </c>
      <c r="D16" s="600">
        <v>15510</v>
      </c>
      <c r="E16" s="600">
        <v>17808</v>
      </c>
      <c r="F16" s="600">
        <v>22470</v>
      </c>
      <c r="G16" s="600">
        <v>268.43425558000001</v>
      </c>
      <c r="H16" s="600">
        <v>206.18055344999999</v>
      </c>
      <c r="I16" s="601">
        <v>412.52943207999999</v>
      </c>
      <c r="J16" s="3"/>
      <c r="K16" s="114">
        <v>0.2617924528301887</v>
      </c>
      <c r="L16" s="115">
        <v>1.0008163969743191</v>
      </c>
      <c r="N16" s="469">
        <f t="shared" si="1"/>
        <v>4163415.3040458001</v>
      </c>
      <c r="O16" s="469">
        <f t="shared" si="2"/>
        <v>3671663.2958375998</v>
      </c>
      <c r="P16" s="469">
        <f t="shared" si="3"/>
        <v>9269536.3388375994</v>
      </c>
      <c r="Q16" s="709"/>
    </row>
    <row r="17" spans="1:16" ht="10.9" customHeight="1" x14ac:dyDescent="0.25">
      <c r="A17" s="463">
        <v>1011</v>
      </c>
      <c r="B17" s="665" t="s">
        <v>130</v>
      </c>
      <c r="C17" s="2" t="s">
        <v>473</v>
      </c>
      <c r="D17" s="600">
        <v>247550</v>
      </c>
      <c r="E17" s="600">
        <v>301072</v>
      </c>
      <c r="F17" s="600">
        <v>311177</v>
      </c>
      <c r="G17" s="600">
        <v>490.56562226</v>
      </c>
      <c r="H17" s="600">
        <v>494.66087546</v>
      </c>
      <c r="I17" s="601">
        <v>546.27943524</v>
      </c>
      <c r="J17" s="3"/>
      <c r="K17" s="114">
        <v>3.3563400116915609E-2</v>
      </c>
      <c r="L17" s="115">
        <v>0.10435140990683434</v>
      </c>
      <c r="N17" s="469">
        <f t="shared" si="1"/>
        <v>121439519.790463</v>
      </c>
      <c r="O17" s="469">
        <f t="shared" si="2"/>
        <v>148928539.09649312</v>
      </c>
      <c r="P17" s="469">
        <f t="shared" si="3"/>
        <v>169989595.81967747</v>
      </c>
    </row>
    <row r="18" spans="1:16" ht="10.9" customHeight="1" x14ac:dyDescent="0.25">
      <c r="A18" s="463">
        <v>1012</v>
      </c>
      <c r="B18" s="665" t="s">
        <v>131</v>
      </c>
      <c r="C18" s="2" t="s">
        <v>474</v>
      </c>
      <c r="D18" s="600">
        <v>342944</v>
      </c>
      <c r="E18" s="600">
        <v>510310</v>
      </c>
      <c r="F18" s="600">
        <v>531515</v>
      </c>
      <c r="G18" s="600">
        <v>405.62919390000002</v>
      </c>
      <c r="H18" s="600">
        <v>445.14168030000002</v>
      </c>
      <c r="I18" s="601">
        <v>426.59637303</v>
      </c>
      <c r="J18" s="3"/>
      <c r="K18" s="114">
        <v>4.1553173561168721E-2</v>
      </c>
      <c r="L18" s="115">
        <v>-4.1661583470461672E-2</v>
      </c>
      <c r="N18" s="469">
        <f t="shared" si="1"/>
        <v>139108098.2728416</v>
      </c>
      <c r="O18" s="469">
        <f t="shared" si="2"/>
        <v>227160250.87389302</v>
      </c>
      <c r="P18" s="469">
        <f t="shared" si="3"/>
        <v>226742371.21104044</v>
      </c>
    </row>
    <row r="19" spans="1:16" ht="10.9" customHeight="1" x14ac:dyDescent="0.25">
      <c r="A19" s="463">
        <v>1013</v>
      </c>
      <c r="B19" s="665" t="s">
        <v>132</v>
      </c>
      <c r="C19" s="2" t="s">
        <v>133</v>
      </c>
      <c r="D19" s="600">
        <v>123084</v>
      </c>
      <c r="E19" s="600">
        <v>159529</v>
      </c>
      <c r="F19" s="600">
        <v>183444</v>
      </c>
      <c r="G19" s="600">
        <v>731.54610104999995</v>
      </c>
      <c r="H19" s="600">
        <v>720.38234181999997</v>
      </c>
      <c r="I19" s="601">
        <v>753.84241573999998</v>
      </c>
      <c r="J19" s="3"/>
      <c r="K19" s="114">
        <v>0.1499100477029256</v>
      </c>
      <c r="L19" s="115">
        <v>4.6447659773926731E-2</v>
      </c>
      <c r="N19" s="469">
        <f t="shared" si="1"/>
        <v>90041620.301638201</v>
      </c>
      <c r="O19" s="469">
        <f t="shared" si="2"/>
        <v>114921874.60820277</v>
      </c>
      <c r="P19" s="469">
        <f t="shared" si="3"/>
        <v>138287868.11300856</v>
      </c>
    </row>
    <row r="20" spans="1:16" ht="10.9" customHeight="1" x14ac:dyDescent="0.25">
      <c r="A20" s="463">
        <v>1014</v>
      </c>
      <c r="B20" s="665" t="s">
        <v>134</v>
      </c>
      <c r="C20" s="2" t="s">
        <v>135</v>
      </c>
      <c r="D20" s="600">
        <v>4414</v>
      </c>
      <c r="E20" s="600">
        <v>4580</v>
      </c>
      <c r="F20" s="600">
        <v>4698</v>
      </c>
      <c r="G20" s="600">
        <v>676.91602508999995</v>
      </c>
      <c r="H20" s="600">
        <v>711.27557025999999</v>
      </c>
      <c r="I20" s="601">
        <v>954.91023804999998</v>
      </c>
      <c r="J20" s="3"/>
      <c r="K20" s="114">
        <v>2.5764192139738018E-2</v>
      </c>
      <c r="L20" s="115">
        <v>0.34253203396391307</v>
      </c>
      <c r="N20" s="469">
        <f t="shared" si="1"/>
        <v>2987907.33474726</v>
      </c>
      <c r="O20" s="469">
        <f t="shared" si="2"/>
        <v>3257642.1117908</v>
      </c>
      <c r="P20" s="469">
        <f t="shared" si="3"/>
        <v>4486168.2983588995</v>
      </c>
    </row>
    <row r="21" spans="1:16" ht="10.9" customHeight="1" x14ac:dyDescent="0.25">
      <c r="A21" s="463">
        <v>1015</v>
      </c>
      <c r="B21" s="665" t="s">
        <v>136</v>
      </c>
      <c r="C21" s="2" t="s">
        <v>137</v>
      </c>
      <c r="D21" s="600">
        <v>2982</v>
      </c>
      <c r="E21" s="600">
        <v>7774</v>
      </c>
      <c r="F21" s="600">
        <v>7727</v>
      </c>
      <c r="G21" s="600">
        <v>1690.8240857000001</v>
      </c>
      <c r="H21" s="600">
        <v>1071.6244185999999</v>
      </c>
      <c r="I21" s="601">
        <v>1652.4441674</v>
      </c>
      <c r="J21" s="3"/>
      <c r="K21" s="114">
        <v>-6.0457936712117188E-3</v>
      </c>
      <c r="L21" s="115">
        <v>0.54199935977457403</v>
      </c>
      <c r="N21" s="469">
        <f t="shared" si="1"/>
        <v>5042037.4235573998</v>
      </c>
      <c r="O21" s="469">
        <f t="shared" si="2"/>
        <v>8330808.2301963996</v>
      </c>
      <c r="P21" s="469">
        <f t="shared" si="3"/>
        <v>12768436.0814998</v>
      </c>
    </row>
    <row r="22" spans="1:16" ht="10.9" customHeight="1" x14ac:dyDescent="0.25">
      <c r="A22" s="463">
        <v>1016</v>
      </c>
      <c r="B22" s="665" t="s">
        <v>138</v>
      </c>
      <c r="C22" s="2" t="s">
        <v>475</v>
      </c>
      <c r="D22" s="600">
        <v>4987</v>
      </c>
      <c r="E22" s="600">
        <v>16313</v>
      </c>
      <c r="F22" s="600">
        <v>16363</v>
      </c>
      <c r="G22" s="600">
        <v>1670.1272925999999</v>
      </c>
      <c r="H22" s="600">
        <v>777.54973242000005</v>
      </c>
      <c r="I22" s="601">
        <v>2199.6987227999998</v>
      </c>
      <c r="J22" s="3"/>
      <c r="K22" s="114">
        <v>3.0650401520260218E-3</v>
      </c>
      <c r="L22" s="115">
        <v>1.8290135422640903</v>
      </c>
      <c r="N22" s="469">
        <f t="shared" si="1"/>
        <v>8328924.8081962001</v>
      </c>
      <c r="O22" s="469">
        <f t="shared" si="2"/>
        <v>12684168.784967462</v>
      </c>
      <c r="P22" s="469">
        <f t="shared" si="3"/>
        <v>35993670.201176398</v>
      </c>
    </row>
    <row r="23" spans="1:16" ht="10.9" customHeight="1" x14ac:dyDescent="0.25">
      <c r="A23" s="463">
        <v>1017</v>
      </c>
      <c r="B23" s="665" t="s">
        <v>139</v>
      </c>
      <c r="C23" s="2" t="s">
        <v>140</v>
      </c>
      <c r="D23" s="600">
        <v>373</v>
      </c>
      <c r="E23" s="600">
        <v>783</v>
      </c>
      <c r="F23" s="600">
        <v>1712</v>
      </c>
      <c r="G23" s="600">
        <v>1076.0661411000001</v>
      </c>
      <c r="H23" s="600">
        <v>5671.8136918</v>
      </c>
      <c r="I23" s="601">
        <v>7194.4448958000003</v>
      </c>
      <c r="J23" s="3"/>
      <c r="K23" s="114">
        <v>1.186462324393359</v>
      </c>
      <c r="L23" s="115">
        <v>0.26845578623312982</v>
      </c>
      <c r="N23" s="469">
        <f t="shared" si="1"/>
        <v>401372.67063030001</v>
      </c>
      <c r="O23" s="469">
        <f t="shared" si="2"/>
        <v>4441030.1206793999</v>
      </c>
      <c r="P23" s="469">
        <f t="shared" si="3"/>
        <v>12316889.661609601</v>
      </c>
    </row>
    <row r="24" spans="1:16" ht="10.9" customHeight="1" x14ac:dyDescent="0.25">
      <c r="A24" s="463">
        <v>1018</v>
      </c>
      <c r="B24" s="665" t="s">
        <v>141</v>
      </c>
      <c r="C24" s="2" t="s">
        <v>142</v>
      </c>
      <c r="D24" s="600">
        <v>25187</v>
      </c>
      <c r="E24" s="600">
        <v>27730</v>
      </c>
      <c r="F24" s="600">
        <v>48495</v>
      </c>
      <c r="G24" s="600">
        <v>300.96319890000001</v>
      </c>
      <c r="H24" s="600">
        <v>364.38668373000002</v>
      </c>
      <c r="I24" s="601">
        <v>411.43510488999999</v>
      </c>
      <c r="J24" s="3"/>
      <c r="K24" s="114">
        <v>0.74882798413270835</v>
      </c>
      <c r="L24" s="115">
        <v>0.12911674125518124</v>
      </c>
      <c r="N24" s="469">
        <f t="shared" si="1"/>
        <v>7580360.0906942999</v>
      </c>
      <c r="O24" s="469">
        <f t="shared" si="2"/>
        <v>10104442.7398329</v>
      </c>
      <c r="P24" s="469">
        <f t="shared" si="3"/>
        <v>19952545.411640551</v>
      </c>
    </row>
    <row r="25" spans="1:16" ht="10.9" customHeight="1" x14ac:dyDescent="0.25">
      <c r="A25" s="463">
        <v>1019</v>
      </c>
      <c r="B25" s="665" t="s">
        <v>476</v>
      </c>
      <c r="C25" s="2" t="s">
        <v>477</v>
      </c>
      <c r="D25" s="600">
        <v>6054</v>
      </c>
      <c r="E25" s="600">
        <v>3263</v>
      </c>
      <c r="F25" s="600">
        <v>9502</v>
      </c>
      <c r="G25" s="600">
        <v>1515.0354267</v>
      </c>
      <c r="H25" s="600">
        <v>4081.4705432999999</v>
      </c>
      <c r="I25" s="601">
        <v>2733.7298762999999</v>
      </c>
      <c r="J25" s="3"/>
      <c r="K25" s="114">
        <v>1.9120441311676371</v>
      </c>
      <c r="L25" s="115">
        <v>-0.33020957831299413</v>
      </c>
      <c r="N25" s="469">
        <f t="shared" si="1"/>
        <v>9172024.4732418004</v>
      </c>
      <c r="O25" s="469">
        <f t="shared" si="2"/>
        <v>13317838.3827879</v>
      </c>
      <c r="P25" s="469">
        <f t="shared" si="3"/>
        <v>25975901.284602597</v>
      </c>
    </row>
    <row r="26" spans="1:16" ht="10.9" customHeight="1" x14ac:dyDescent="0.25">
      <c r="A26" s="463">
        <v>1020</v>
      </c>
      <c r="B26" s="665" t="s">
        <v>478</v>
      </c>
      <c r="C26" s="2" t="s">
        <v>479</v>
      </c>
      <c r="D26" s="600">
        <v>26506</v>
      </c>
      <c r="E26" s="600">
        <v>44128</v>
      </c>
      <c r="F26" s="600">
        <v>42306</v>
      </c>
      <c r="G26" s="600">
        <v>627.35828386000003</v>
      </c>
      <c r="H26" s="600">
        <v>666.23134302000005</v>
      </c>
      <c r="I26" s="601">
        <v>719.64373873</v>
      </c>
      <c r="J26" s="3"/>
      <c r="K26" s="114">
        <v>-4.1288977519941983E-2</v>
      </c>
      <c r="L26" s="115">
        <v>8.0170944026565438E-2</v>
      </c>
      <c r="N26" s="469">
        <f t="shared" si="1"/>
        <v>16628758.671993161</v>
      </c>
      <c r="O26" s="469">
        <f t="shared" si="2"/>
        <v>29399456.704786561</v>
      </c>
      <c r="P26" s="469">
        <f t="shared" si="3"/>
        <v>30445248.010711379</v>
      </c>
    </row>
    <row r="27" spans="1:16" ht="10.9" customHeight="1" x14ac:dyDescent="0.25">
      <c r="A27" s="463">
        <v>2001</v>
      </c>
      <c r="B27" s="665" t="s">
        <v>143</v>
      </c>
      <c r="C27" s="2" t="s">
        <v>144</v>
      </c>
      <c r="D27" s="600">
        <v>92046</v>
      </c>
      <c r="E27" s="600">
        <v>97125</v>
      </c>
      <c r="F27" s="600">
        <v>74783</v>
      </c>
      <c r="G27" s="600">
        <v>553.17112549000001</v>
      </c>
      <c r="H27" s="600">
        <v>582.69185121999999</v>
      </c>
      <c r="I27" s="601">
        <v>636.84368969000002</v>
      </c>
      <c r="J27" s="3"/>
      <c r="K27" s="114">
        <v>-0.23003346203346209</v>
      </c>
      <c r="L27" s="115">
        <v>9.2933921002362752E-2</v>
      </c>
      <c r="N27" s="469">
        <f t="shared" si="1"/>
        <v>50917189.416852541</v>
      </c>
      <c r="O27" s="469">
        <f t="shared" si="2"/>
        <v>56593946.049742498</v>
      </c>
      <c r="P27" s="469">
        <f t="shared" si="3"/>
        <v>47625081.646087274</v>
      </c>
    </row>
    <row r="28" spans="1:16" ht="10.9" customHeight="1" x14ac:dyDescent="0.25">
      <c r="A28" s="463">
        <v>2002</v>
      </c>
      <c r="B28" s="665" t="s">
        <v>145</v>
      </c>
      <c r="C28" s="2" t="s">
        <v>146</v>
      </c>
      <c r="D28" s="600">
        <v>279571</v>
      </c>
      <c r="E28" s="600">
        <v>307651</v>
      </c>
      <c r="F28" s="600">
        <v>297780</v>
      </c>
      <c r="G28" s="600">
        <v>432.91306311</v>
      </c>
      <c r="H28" s="600">
        <v>455.61793649999998</v>
      </c>
      <c r="I28" s="601">
        <v>458.00626978000003</v>
      </c>
      <c r="J28" s="3"/>
      <c r="K28" s="114">
        <v>-3.2085057418958507E-2</v>
      </c>
      <c r="L28" s="115">
        <v>5.2419650076704905E-3</v>
      </c>
      <c r="N28" s="469">
        <f t="shared" si="1"/>
        <v>121029937.96672581</v>
      </c>
      <c r="O28" s="469">
        <f t="shared" si="2"/>
        <v>140171313.7821615</v>
      </c>
      <c r="P28" s="469">
        <f t="shared" si="3"/>
        <v>136385107.01508841</v>
      </c>
    </row>
    <row r="29" spans="1:16" ht="10.9" customHeight="1" x14ac:dyDescent="0.25">
      <c r="A29" s="463">
        <v>2003</v>
      </c>
      <c r="B29" s="665" t="s">
        <v>147</v>
      </c>
      <c r="C29" s="2" t="s">
        <v>148</v>
      </c>
      <c r="D29" s="600">
        <v>57295</v>
      </c>
      <c r="E29" s="600">
        <v>74668</v>
      </c>
      <c r="F29" s="600">
        <v>68803</v>
      </c>
      <c r="G29" s="600">
        <v>471.62516209</v>
      </c>
      <c r="H29" s="600">
        <v>502.66218171999998</v>
      </c>
      <c r="I29" s="601">
        <v>582.50684510999997</v>
      </c>
      <c r="J29" s="3"/>
      <c r="K29" s="114">
        <v>-7.8547704505276705E-2</v>
      </c>
      <c r="L29" s="115">
        <v>0.15884358579909286</v>
      </c>
      <c r="N29" s="469">
        <f t="shared" si="1"/>
        <v>27021763.66194655</v>
      </c>
      <c r="O29" s="469">
        <f t="shared" si="2"/>
        <v>37532779.78466896</v>
      </c>
      <c r="P29" s="469">
        <f t="shared" si="3"/>
        <v>40078218.464103326</v>
      </c>
    </row>
    <row r="30" spans="1:16" ht="10.9" customHeight="1" x14ac:dyDescent="0.25">
      <c r="A30" s="463">
        <v>2004</v>
      </c>
      <c r="B30" s="665" t="s">
        <v>149</v>
      </c>
      <c r="C30" s="2" t="s">
        <v>150</v>
      </c>
      <c r="D30" s="600">
        <v>19057</v>
      </c>
      <c r="E30" s="600">
        <v>27904</v>
      </c>
      <c r="F30" s="600">
        <v>30841</v>
      </c>
      <c r="G30" s="600">
        <v>588.12369311999998</v>
      </c>
      <c r="H30" s="600">
        <v>646.28019443999995</v>
      </c>
      <c r="I30" s="601">
        <v>579.63147266999999</v>
      </c>
      <c r="J30" s="3"/>
      <c r="K30" s="114">
        <v>0.1052537270642202</v>
      </c>
      <c r="L30" s="115">
        <v>-0.10312666602409326</v>
      </c>
      <c r="N30" s="469">
        <f t="shared" si="1"/>
        <v>11207873.21978784</v>
      </c>
      <c r="O30" s="469">
        <f t="shared" si="2"/>
        <v>18033802.545653757</v>
      </c>
      <c r="P30" s="469">
        <f t="shared" si="3"/>
        <v>17876414.24861547</v>
      </c>
    </row>
    <row r="31" spans="1:16" ht="10.9" customHeight="1" x14ac:dyDescent="0.25">
      <c r="A31" s="463">
        <v>2005</v>
      </c>
      <c r="B31" s="665" t="s">
        <v>151</v>
      </c>
      <c r="C31" s="2" t="s">
        <v>152</v>
      </c>
      <c r="D31" s="600">
        <v>156051</v>
      </c>
      <c r="E31" s="600">
        <v>169984</v>
      </c>
      <c r="F31" s="600">
        <v>167811</v>
      </c>
      <c r="G31" s="600">
        <v>392.38761086</v>
      </c>
      <c r="H31" s="600">
        <v>399.08365065999999</v>
      </c>
      <c r="I31" s="601">
        <v>376.83997485999998</v>
      </c>
      <c r="K31" s="114">
        <v>-1.278355609939763E-2</v>
      </c>
      <c r="L31" s="115">
        <v>-5.5736875622976911E-2</v>
      </c>
      <c r="N31" s="469">
        <f t="shared" si="1"/>
        <v>61232479.062313862</v>
      </c>
      <c r="O31" s="469">
        <f t="shared" si="2"/>
        <v>67837835.273789436</v>
      </c>
      <c r="P31" s="469">
        <f t="shared" si="3"/>
        <v>63237893.021231458</v>
      </c>
    </row>
    <row r="32" spans="1:16" ht="10.9" customHeight="1" x14ac:dyDescent="0.25">
      <c r="A32" s="463">
        <v>2006</v>
      </c>
      <c r="B32" s="665" t="s">
        <v>153</v>
      </c>
      <c r="C32" s="2" t="s">
        <v>154</v>
      </c>
      <c r="D32" s="600">
        <v>38162</v>
      </c>
      <c r="E32" s="600">
        <v>49096</v>
      </c>
      <c r="F32" s="600">
        <v>128551</v>
      </c>
      <c r="G32" s="600">
        <v>342.23682544000002</v>
      </c>
      <c r="H32" s="600">
        <v>295.84500014999998</v>
      </c>
      <c r="I32" s="601">
        <v>361.34403286000003</v>
      </c>
      <c r="K32" s="114">
        <v>1.6183599478572592</v>
      </c>
      <c r="L32" s="115">
        <v>0.22139644975169626</v>
      </c>
      <c r="N32" s="469">
        <f t="shared" si="1"/>
        <v>13060441.73244128</v>
      </c>
      <c r="O32" s="469">
        <f t="shared" si="2"/>
        <v>14524806.127364399</v>
      </c>
      <c r="P32" s="469">
        <f t="shared" si="3"/>
        <v>46451136.768185861</v>
      </c>
    </row>
    <row r="33" spans="1:16" ht="10.9" customHeight="1" x14ac:dyDescent="0.25">
      <c r="A33" s="463">
        <v>2007</v>
      </c>
      <c r="B33" s="665" t="s">
        <v>155</v>
      </c>
      <c r="C33" s="2" t="s">
        <v>156</v>
      </c>
      <c r="D33" s="600">
        <v>398759</v>
      </c>
      <c r="E33" s="600">
        <v>411357</v>
      </c>
      <c r="F33" s="600">
        <v>397781</v>
      </c>
      <c r="G33" s="600">
        <v>271.61737806000002</v>
      </c>
      <c r="H33" s="600">
        <v>275.74664302999997</v>
      </c>
      <c r="I33" s="601">
        <v>311.96320624999998</v>
      </c>
      <c r="K33" s="114">
        <v>-3.3002963362723903E-2</v>
      </c>
      <c r="L33" s="115">
        <v>0.13133999682476571</v>
      </c>
      <c r="N33" s="469">
        <f t="shared" si="1"/>
        <v>108309874.05782755</v>
      </c>
      <c r="O33" s="469">
        <f t="shared" si="2"/>
        <v>113430311.8368917</v>
      </c>
      <c r="P33" s="469">
        <f t="shared" si="3"/>
        <v>124093036.14533125</v>
      </c>
    </row>
    <row r="34" spans="1:16" ht="10.9" customHeight="1" x14ac:dyDescent="0.25">
      <c r="A34" s="463">
        <v>2008</v>
      </c>
      <c r="B34" s="665" t="s">
        <v>157</v>
      </c>
      <c r="C34" s="2" t="s">
        <v>158</v>
      </c>
      <c r="D34" s="600">
        <v>20696</v>
      </c>
      <c r="E34" s="600">
        <v>28174</v>
      </c>
      <c r="F34" s="600">
        <v>35638</v>
      </c>
      <c r="G34" s="600">
        <v>844.31306070999995</v>
      </c>
      <c r="H34" s="600">
        <v>1075.6427564999999</v>
      </c>
      <c r="I34" s="601">
        <v>1093.0124264999999</v>
      </c>
      <c r="K34" s="114">
        <v>0.26492510825583881</v>
      </c>
      <c r="L34" s="115">
        <v>1.6148177352598658E-2</v>
      </c>
      <c r="N34" s="469">
        <f t="shared" si="1"/>
        <v>17473903.10445416</v>
      </c>
      <c r="O34" s="469">
        <f t="shared" si="2"/>
        <v>30305159.021630999</v>
      </c>
      <c r="P34" s="469">
        <f t="shared" si="3"/>
        <v>38952776.855606996</v>
      </c>
    </row>
    <row r="35" spans="1:16" ht="10.9" customHeight="1" x14ac:dyDescent="0.25">
      <c r="A35" s="463">
        <v>2009</v>
      </c>
      <c r="B35" s="665" t="s">
        <v>159</v>
      </c>
      <c r="C35" s="2" t="s">
        <v>160</v>
      </c>
      <c r="D35" s="600">
        <v>49883</v>
      </c>
      <c r="E35" s="600">
        <v>71162</v>
      </c>
      <c r="F35" s="600">
        <v>66199</v>
      </c>
      <c r="G35" s="600">
        <v>362.76236434999998</v>
      </c>
      <c r="H35" s="600">
        <v>493.00994952000002</v>
      </c>
      <c r="I35" s="601">
        <v>466.72495441000001</v>
      </c>
      <c r="K35" s="114">
        <v>-6.9742278182175932E-2</v>
      </c>
      <c r="L35" s="115">
        <v>-5.3315344113422758E-2</v>
      </c>
      <c r="N35" s="469">
        <f t="shared" si="1"/>
        <v>18095675.020871051</v>
      </c>
      <c r="O35" s="469">
        <f t="shared" si="2"/>
        <v>35083574.027742244</v>
      </c>
      <c r="P35" s="469">
        <f t="shared" si="3"/>
        <v>30896725.25698759</v>
      </c>
    </row>
    <row r="36" spans="1:16" ht="10.9" customHeight="1" x14ac:dyDescent="0.25">
      <c r="A36" s="463">
        <v>2010</v>
      </c>
      <c r="B36" s="665" t="s">
        <v>161</v>
      </c>
      <c r="C36" s="2" t="s">
        <v>162</v>
      </c>
      <c r="D36" s="600">
        <v>239476</v>
      </c>
      <c r="E36" s="600">
        <v>275704</v>
      </c>
      <c r="F36" s="600">
        <v>293404</v>
      </c>
      <c r="G36" s="600">
        <v>463.51975384999997</v>
      </c>
      <c r="H36" s="600">
        <v>520.90113713999995</v>
      </c>
      <c r="I36" s="601">
        <v>542.84705762999999</v>
      </c>
      <c r="J36" s="3"/>
      <c r="K36" s="114">
        <v>6.419928619098747E-2</v>
      </c>
      <c r="L36" s="115">
        <v>4.2130682629133442E-2</v>
      </c>
      <c r="N36" s="469">
        <f t="shared" si="1"/>
        <v>111001856.57298259</v>
      </c>
      <c r="O36" s="469">
        <f t="shared" si="2"/>
        <v>143614527.11404654</v>
      </c>
      <c r="P36" s="469">
        <f t="shared" si="3"/>
        <v>159273498.09687251</v>
      </c>
    </row>
    <row r="37" spans="1:16" ht="10.9" customHeight="1" x14ac:dyDescent="0.25">
      <c r="A37" s="463">
        <v>2011</v>
      </c>
      <c r="B37" s="665" t="s">
        <v>163</v>
      </c>
      <c r="C37" s="2" t="s">
        <v>164</v>
      </c>
      <c r="D37" s="600">
        <v>286126</v>
      </c>
      <c r="E37" s="600">
        <v>310266</v>
      </c>
      <c r="F37" s="600">
        <v>313063</v>
      </c>
      <c r="G37" s="600">
        <v>368.18866064000002</v>
      </c>
      <c r="H37" s="600">
        <v>407.32366442</v>
      </c>
      <c r="I37" s="601">
        <v>438.82318986000001</v>
      </c>
      <c r="J37" s="3"/>
      <c r="K37" s="114">
        <v>9.0148453262683947E-3</v>
      </c>
      <c r="L37" s="115">
        <v>7.7332912844268797E-2</v>
      </c>
      <c r="N37" s="469">
        <f t="shared" si="1"/>
        <v>105348348.71428065</v>
      </c>
      <c r="O37" s="469">
        <f t="shared" si="2"/>
        <v>126378684.06493571</v>
      </c>
      <c r="P37" s="469">
        <f t="shared" si="3"/>
        <v>137379304.28714117</v>
      </c>
    </row>
    <row r="38" spans="1:16" ht="10.9" customHeight="1" x14ac:dyDescent="0.25">
      <c r="A38" s="463">
        <v>2012</v>
      </c>
      <c r="B38" s="665" t="s">
        <v>165</v>
      </c>
      <c r="C38" s="2" t="s">
        <v>166</v>
      </c>
      <c r="D38" s="600">
        <v>39097</v>
      </c>
      <c r="E38" s="600">
        <v>40038</v>
      </c>
      <c r="F38" s="600">
        <v>36603</v>
      </c>
      <c r="G38" s="600">
        <v>307.03896744999997</v>
      </c>
      <c r="H38" s="600">
        <v>306.24816148999997</v>
      </c>
      <c r="I38" s="601">
        <v>288.39217639999998</v>
      </c>
      <c r="J38" s="3"/>
      <c r="K38" s="114">
        <v>-8.5793496178630302E-2</v>
      </c>
      <c r="L38" s="115">
        <v>-5.8305607462668996E-2</v>
      </c>
      <c r="N38" s="469">
        <f t="shared" si="1"/>
        <v>12004302.510392649</v>
      </c>
      <c r="O38" s="469">
        <f t="shared" si="2"/>
        <v>12261563.889736619</v>
      </c>
      <c r="P38" s="469">
        <f t="shared" si="3"/>
        <v>10556018.8327692</v>
      </c>
    </row>
    <row r="39" spans="1:16" ht="10.9" customHeight="1" x14ac:dyDescent="0.25">
      <c r="A39" s="463">
        <v>2013</v>
      </c>
      <c r="B39" s="665" t="s">
        <v>167</v>
      </c>
      <c r="C39" s="2" t="s">
        <v>103</v>
      </c>
      <c r="D39" s="600">
        <v>54758</v>
      </c>
      <c r="E39" s="600">
        <v>84007</v>
      </c>
      <c r="F39" s="600">
        <v>83445</v>
      </c>
      <c r="G39" s="600">
        <v>329.18652051999999</v>
      </c>
      <c r="H39" s="600">
        <v>404.02182200999999</v>
      </c>
      <c r="I39" s="601">
        <v>465.18355516000003</v>
      </c>
      <c r="J39" s="3"/>
      <c r="K39" s="114">
        <v>-6.6899186972514402E-3</v>
      </c>
      <c r="L39" s="115">
        <v>0.151382251695519</v>
      </c>
      <c r="N39" s="469">
        <f t="shared" si="1"/>
        <v>18025595.490634158</v>
      </c>
      <c r="O39" s="469">
        <f t="shared" si="2"/>
        <v>33940661.20159407</v>
      </c>
      <c r="P39" s="469">
        <f t="shared" si="3"/>
        <v>38817241.760326199</v>
      </c>
    </row>
    <row r="40" spans="1:16" ht="10.9" customHeight="1" x14ac:dyDescent="0.25">
      <c r="A40" s="463">
        <v>2014</v>
      </c>
      <c r="B40" s="665" t="s">
        <v>168</v>
      </c>
      <c r="C40" s="2" t="s">
        <v>169</v>
      </c>
      <c r="D40" s="600">
        <v>16628</v>
      </c>
      <c r="E40" s="600">
        <v>18582</v>
      </c>
      <c r="F40" s="600">
        <v>13275</v>
      </c>
      <c r="G40" s="600">
        <v>333.57916003000003</v>
      </c>
      <c r="H40" s="600">
        <v>317.43955911</v>
      </c>
      <c r="I40" s="601">
        <v>395.07824005999998</v>
      </c>
      <c r="J40" s="3"/>
      <c r="K40" s="114">
        <v>-0.28559896674200835</v>
      </c>
      <c r="L40" s="115">
        <v>0.24457783764466612</v>
      </c>
      <c r="N40" s="469">
        <f t="shared" si="1"/>
        <v>5546754.2729788404</v>
      </c>
      <c r="O40" s="469">
        <f t="shared" si="2"/>
        <v>5898661.8873820202</v>
      </c>
      <c r="P40" s="469">
        <f t="shared" si="3"/>
        <v>5244663.6367964996</v>
      </c>
    </row>
    <row r="41" spans="1:16" ht="10.9" customHeight="1" x14ac:dyDescent="0.25">
      <c r="A41" s="463">
        <v>2015</v>
      </c>
      <c r="B41" s="665" t="s">
        <v>170</v>
      </c>
      <c r="C41" s="2" t="s">
        <v>171</v>
      </c>
      <c r="D41" s="600">
        <v>180694</v>
      </c>
      <c r="E41" s="600">
        <v>214747</v>
      </c>
      <c r="F41" s="600">
        <v>200103</v>
      </c>
      <c r="G41" s="600">
        <v>400.42028448000002</v>
      </c>
      <c r="H41" s="600">
        <v>443.47218371999998</v>
      </c>
      <c r="I41" s="601">
        <v>515.6485831</v>
      </c>
      <c r="J41" s="3"/>
      <c r="K41" s="114">
        <v>-6.8191872296237022E-2</v>
      </c>
      <c r="L41" s="115">
        <v>0.16275293474905039</v>
      </c>
      <c r="N41" s="469">
        <f t="shared" si="1"/>
        <v>72353542.883829117</v>
      </c>
      <c r="O41" s="469">
        <f t="shared" si="2"/>
        <v>95234321.037318841</v>
      </c>
      <c r="P41" s="469">
        <f t="shared" si="3"/>
        <v>103182828.4240593</v>
      </c>
    </row>
    <row r="42" spans="1:16" ht="10.9" customHeight="1" x14ac:dyDescent="0.25">
      <c r="A42" s="463">
        <v>2016</v>
      </c>
      <c r="B42" s="665" t="s">
        <v>172</v>
      </c>
      <c r="C42" s="2" t="s">
        <v>173</v>
      </c>
      <c r="D42" s="600">
        <v>88952</v>
      </c>
      <c r="E42" s="600">
        <v>95264</v>
      </c>
      <c r="F42" s="600">
        <v>80285</v>
      </c>
      <c r="G42" s="600">
        <v>405.95567535999999</v>
      </c>
      <c r="H42" s="600">
        <v>409.99933307999999</v>
      </c>
      <c r="I42" s="601">
        <v>478.64551188000002</v>
      </c>
      <c r="J42" s="3"/>
      <c r="K42" s="114">
        <v>-0.15723673160900231</v>
      </c>
      <c r="L42" s="115">
        <v>0.16742997673756133</v>
      </c>
      <c r="N42" s="469">
        <f t="shared" si="1"/>
        <v>36110569.234622717</v>
      </c>
      <c r="O42" s="469">
        <f t="shared" si="2"/>
        <v>39058176.466533117</v>
      </c>
      <c r="P42" s="469">
        <f t="shared" si="3"/>
        <v>38428054.921285801</v>
      </c>
    </row>
    <row r="43" spans="1:16" ht="10.9" customHeight="1" x14ac:dyDescent="0.25">
      <c r="A43" s="463">
        <v>2017</v>
      </c>
      <c r="B43" s="665" t="s">
        <v>174</v>
      </c>
      <c r="C43" s="2" t="s">
        <v>175</v>
      </c>
      <c r="D43" s="600">
        <v>499136</v>
      </c>
      <c r="E43" s="600">
        <v>530892</v>
      </c>
      <c r="F43" s="600">
        <v>453095</v>
      </c>
      <c r="G43" s="600">
        <v>237.67508771999999</v>
      </c>
      <c r="H43" s="600">
        <v>240.23315205</v>
      </c>
      <c r="I43" s="601">
        <v>254.50758711</v>
      </c>
      <c r="J43" s="3"/>
      <c r="K43" s="114">
        <v>-0.14654016259427527</v>
      </c>
      <c r="L43" s="115">
        <v>5.9419089073222686E-2</v>
      </c>
      <c r="N43" s="469">
        <f t="shared" si="1"/>
        <v>118632192.58420992</v>
      </c>
      <c r="O43" s="469">
        <f t="shared" si="2"/>
        <v>127537858.5581286</v>
      </c>
      <c r="P43" s="469">
        <f t="shared" si="3"/>
        <v>115316115.18160546</v>
      </c>
    </row>
    <row r="44" spans="1:16" ht="10.9" customHeight="1" x14ac:dyDescent="0.25">
      <c r="A44" s="463">
        <v>2018</v>
      </c>
      <c r="B44" s="665" t="s">
        <v>176</v>
      </c>
      <c r="C44" s="2" t="s">
        <v>177</v>
      </c>
      <c r="D44" s="600">
        <v>221717</v>
      </c>
      <c r="E44" s="600">
        <v>231889</v>
      </c>
      <c r="F44" s="600">
        <v>205753</v>
      </c>
      <c r="G44" s="600">
        <v>244.05772390000001</v>
      </c>
      <c r="H44" s="600">
        <v>264.51506391999999</v>
      </c>
      <c r="I44" s="601">
        <v>282.07609287999998</v>
      </c>
      <c r="J44" s="3"/>
      <c r="K44" s="114">
        <v>-0.11270909788735128</v>
      </c>
      <c r="L44" s="115">
        <v>6.6389523151358709E-2</v>
      </c>
      <c r="N44" s="469">
        <f t="shared" si="1"/>
        <v>54111746.369936302</v>
      </c>
      <c r="O44" s="469">
        <f t="shared" si="2"/>
        <v>61338133.657344878</v>
      </c>
      <c r="P44" s="469">
        <f t="shared" si="3"/>
        <v>58038002.338338636</v>
      </c>
    </row>
    <row r="45" spans="1:16" ht="10.9" customHeight="1" x14ac:dyDescent="0.25">
      <c r="A45" s="463">
        <v>2019</v>
      </c>
      <c r="B45" s="665" t="s">
        <v>178</v>
      </c>
      <c r="C45" s="2" t="s">
        <v>179</v>
      </c>
      <c r="D45" s="600">
        <v>223819</v>
      </c>
      <c r="E45" s="600">
        <v>267549</v>
      </c>
      <c r="F45" s="600">
        <v>230621</v>
      </c>
      <c r="G45" s="600">
        <v>378.17163577999997</v>
      </c>
      <c r="H45" s="600">
        <v>428.34856205</v>
      </c>
      <c r="I45" s="601">
        <v>453.51891896000001</v>
      </c>
      <c r="J45" s="3"/>
      <c r="K45" s="114">
        <v>-0.13802331535531809</v>
      </c>
      <c r="L45" s="115">
        <v>5.8761389998694513E-2</v>
      </c>
      <c r="N45" s="469">
        <f t="shared" si="1"/>
        <v>84641997.34864381</v>
      </c>
      <c r="O45" s="469">
        <f t="shared" si="2"/>
        <v>114604229.42791545</v>
      </c>
      <c r="P45" s="469">
        <f t="shared" si="3"/>
        <v>104590986.60947417</v>
      </c>
    </row>
    <row r="46" spans="1:16" ht="10.9" customHeight="1" x14ac:dyDescent="0.25">
      <c r="A46" s="463">
        <v>2020</v>
      </c>
      <c r="B46" s="665" t="s">
        <v>180</v>
      </c>
      <c r="C46" s="2" t="s">
        <v>181</v>
      </c>
      <c r="D46" s="600">
        <v>12063</v>
      </c>
      <c r="E46" s="600">
        <v>16340</v>
      </c>
      <c r="F46" s="600">
        <v>17110</v>
      </c>
      <c r="G46" s="600">
        <v>1533.1176708</v>
      </c>
      <c r="H46" s="600">
        <v>1895.970957</v>
      </c>
      <c r="I46" s="601">
        <v>3489.3240808999999</v>
      </c>
      <c r="J46" s="3"/>
      <c r="K46" s="114">
        <v>4.7123623011015914E-2</v>
      </c>
      <c r="L46" s="115">
        <v>0.84038899331093497</v>
      </c>
      <c r="N46" s="469">
        <f t="shared" si="1"/>
        <v>18493998.462860402</v>
      </c>
      <c r="O46" s="469">
        <f t="shared" si="2"/>
        <v>30980165.437380001</v>
      </c>
      <c r="P46" s="469">
        <f t="shared" si="3"/>
        <v>59702335.024199001</v>
      </c>
    </row>
    <row r="47" spans="1:16" ht="10.9" customHeight="1" x14ac:dyDescent="0.25">
      <c r="A47" s="463">
        <v>2021</v>
      </c>
      <c r="B47" s="665" t="s">
        <v>182</v>
      </c>
      <c r="C47" s="2" t="s">
        <v>480</v>
      </c>
      <c r="D47" s="600">
        <v>6963</v>
      </c>
      <c r="E47" s="600">
        <v>7303</v>
      </c>
      <c r="F47" s="600">
        <v>5312</v>
      </c>
      <c r="G47" s="600">
        <v>228.14432533999999</v>
      </c>
      <c r="H47" s="600">
        <v>252.61432855999999</v>
      </c>
      <c r="I47" s="601">
        <v>215.86752722</v>
      </c>
      <c r="J47" s="3"/>
      <c r="K47" s="114">
        <v>-0.2726276872518143</v>
      </c>
      <c r="L47" s="115">
        <v>-0.14546602146232579</v>
      </c>
      <c r="N47" s="469">
        <f t="shared" si="1"/>
        <v>1588568.93734242</v>
      </c>
      <c r="O47" s="469">
        <f t="shared" si="2"/>
        <v>1844842.4414736798</v>
      </c>
      <c r="P47" s="469">
        <f t="shared" si="3"/>
        <v>1146688.3045926399</v>
      </c>
    </row>
    <row r="48" spans="1:16" ht="10.9" customHeight="1" x14ac:dyDescent="0.25">
      <c r="A48" s="463">
        <v>2022</v>
      </c>
      <c r="B48" s="665" t="s">
        <v>183</v>
      </c>
      <c r="C48" s="2" t="s">
        <v>184</v>
      </c>
      <c r="D48" s="600">
        <v>284338</v>
      </c>
      <c r="E48" s="600">
        <v>324891</v>
      </c>
      <c r="F48" s="600">
        <v>302687</v>
      </c>
      <c r="G48" s="600">
        <v>328.60931076999998</v>
      </c>
      <c r="H48" s="600">
        <v>351.70310072000001</v>
      </c>
      <c r="I48" s="601">
        <v>357.44821410999998</v>
      </c>
      <c r="J48" s="3"/>
      <c r="K48" s="114">
        <v>-6.834292116432894E-2</v>
      </c>
      <c r="L48" s="115">
        <v>1.6335122943865743E-2</v>
      </c>
      <c r="N48" s="469">
        <f t="shared" si="1"/>
        <v>93436114.205720261</v>
      </c>
      <c r="O48" s="469">
        <f t="shared" si="2"/>
        <v>114265172.09602152</v>
      </c>
      <c r="P48" s="469">
        <f t="shared" si="3"/>
        <v>108194927.58431357</v>
      </c>
    </row>
    <row r="49" spans="1:16" ht="10.9" customHeight="1" x14ac:dyDescent="0.25">
      <c r="A49" s="463">
        <v>2023</v>
      </c>
      <c r="B49" s="665" t="s">
        <v>185</v>
      </c>
      <c r="C49" s="2" t="s">
        <v>186</v>
      </c>
      <c r="D49" s="600">
        <v>24509</v>
      </c>
      <c r="E49" s="600">
        <v>27115</v>
      </c>
      <c r="F49" s="600">
        <v>25704</v>
      </c>
      <c r="G49" s="600">
        <v>389.50316272999999</v>
      </c>
      <c r="H49" s="600">
        <v>486.95977847</v>
      </c>
      <c r="I49" s="601">
        <v>538.61988692</v>
      </c>
      <c r="J49" s="3"/>
      <c r="K49" s="114">
        <v>-5.2037617554858917E-2</v>
      </c>
      <c r="L49" s="115">
        <v>0.10608701320735991</v>
      </c>
      <c r="N49" s="469">
        <f t="shared" si="1"/>
        <v>9546333.0153495688</v>
      </c>
      <c r="O49" s="469">
        <f t="shared" si="2"/>
        <v>13203914.393214051</v>
      </c>
      <c r="P49" s="469">
        <f t="shared" si="3"/>
        <v>13844685.57339168</v>
      </c>
    </row>
    <row r="50" spans="1:16" ht="10.9" customHeight="1" x14ac:dyDescent="0.25">
      <c r="A50" s="463">
        <v>2024</v>
      </c>
      <c r="B50" s="665" t="s">
        <v>187</v>
      </c>
      <c r="C50" s="2" t="s">
        <v>188</v>
      </c>
      <c r="D50" s="600">
        <v>81177</v>
      </c>
      <c r="E50" s="600">
        <v>89172</v>
      </c>
      <c r="F50" s="600">
        <v>84938</v>
      </c>
      <c r="G50" s="600">
        <v>338.03706847000001</v>
      </c>
      <c r="H50" s="600">
        <v>338.16811168999999</v>
      </c>
      <c r="I50" s="601">
        <v>350.72567817999999</v>
      </c>
      <c r="J50" s="3"/>
      <c r="K50" s="114">
        <v>-4.7481272148207965E-2</v>
      </c>
      <c r="L50" s="115">
        <v>3.7134094126271666E-2</v>
      </c>
      <c r="N50" s="469">
        <f t="shared" si="1"/>
        <v>27440835.10718919</v>
      </c>
      <c r="O50" s="469">
        <f t="shared" si="2"/>
        <v>30155126.855620679</v>
      </c>
      <c r="P50" s="469">
        <f t="shared" si="3"/>
        <v>29789937.65325284</v>
      </c>
    </row>
    <row r="51" spans="1:16" ht="10.9" customHeight="1" x14ac:dyDescent="0.25">
      <c r="A51" s="463">
        <v>2025</v>
      </c>
      <c r="B51" s="665" t="s">
        <v>189</v>
      </c>
      <c r="C51" s="2" t="s">
        <v>190</v>
      </c>
      <c r="D51" s="600">
        <v>276928</v>
      </c>
      <c r="E51" s="600">
        <v>303549</v>
      </c>
      <c r="F51" s="600">
        <v>272769</v>
      </c>
      <c r="G51" s="600">
        <v>832.16068308000001</v>
      </c>
      <c r="H51" s="600">
        <v>561.83210714999996</v>
      </c>
      <c r="I51" s="601">
        <v>442.38571172000002</v>
      </c>
      <c r="J51" s="3"/>
      <c r="K51" s="114">
        <v>-0.10140043287904099</v>
      </c>
      <c r="L51" s="115">
        <v>-0.21260158312403055</v>
      </c>
      <c r="N51" s="469">
        <f t="shared" si="1"/>
        <v>230448593.64397824</v>
      </c>
      <c r="O51" s="469">
        <f t="shared" si="2"/>
        <v>170543574.29327533</v>
      </c>
      <c r="P51" s="469">
        <f t="shared" si="3"/>
        <v>120669108.20015268</v>
      </c>
    </row>
    <row r="52" spans="1:16" ht="10.9" customHeight="1" x14ac:dyDescent="0.25">
      <c r="A52" s="463">
        <v>2026</v>
      </c>
      <c r="B52" s="665" t="s">
        <v>191</v>
      </c>
      <c r="C52" s="2" t="s">
        <v>192</v>
      </c>
      <c r="D52" s="600">
        <v>70562</v>
      </c>
      <c r="E52" s="600">
        <v>75621</v>
      </c>
      <c r="F52" s="600">
        <v>79024</v>
      </c>
      <c r="G52" s="600">
        <v>808.99609526999996</v>
      </c>
      <c r="H52" s="600">
        <v>511.20733351000001</v>
      </c>
      <c r="I52" s="601">
        <v>477.37888419000001</v>
      </c>
      <c r="J52" s="3"/>
      <c r="K52" s="114">
        <v>4.5000727311196531E-2</v>
      </c>
      <c r="L52" s="115">
        <v>-6.6173638566040416E-2</v>
      </c>
      <c r="N52" s="469">
        <f t="shared" si="1"/>
        <v>57084382.474441737</v>
      </c>
      <c r="O52" s="469">
        <f t="shared" si="2"/>
        <v>38658009.767359711</v>
      </c>
      <c r="P52" s="469">
        <f t="shared" si="3"/>
        <v>37724388.944230564</v>
      </c>
    </row>
    <row r="53" spans="1:16" ht="10.9" customHeight="1" x14ac:dyDescent="0.25">
      <c r="A53" s="463">
        <v>2027</v>
      </c>
      <c r="B53" s="665" t="s">
        <v>193</v>
      </c>
      <c r="C53" s="2" t="s">
        <v>194</v>
      </c>
      <c r="D53" s="600">
        <v>38881</v>
      </c>
      <c r="E53" s="600">
        <v>44987</v>
      </c>
      <c r="F53" s="600">
        <v>39458</v>
      </c>
      <c r="G53" s="600">
        <v>253.98260228000001</v>
      </c>
      <c r="H53" s="600">
        <v>262.69059443999998</v>
      </c>
      <c r="I53" s="601">
        <v>331.07777981999999</v>
      </c>
      <c r="J53" s="3"/>
      <c r="K53" s="114">
        <v>-0.12290217173850226</v>
      </c>
      <c r="L53" s="115">
        <v>0.26033358950588559</v>
      </c>
      <c r="N53" s="469">
        <f t="shared" si="1"/>
        <v>9875097.5592486802</v>
      </c>
      <c r="O53" s="469">
        <f t="shared" si="2"/>
        <v>11817661.77207228</v>
      </c>
      <c r="P53" s="469">
        <f t="shared" si="3"/>
        <v>13063667.03613756</v>
      </c>
    </row>
    <row r="54" spans="1:16" ht="10.9" customHeight="1" x14ac:dyDescent="0.25">
      <c r="A54" s="463">
        <v>2028</v>
      </c>
      <c r="B54" s="665" t="s">
        <v>195</v>
      </c>
      <c r="C54" s="2" t="s">
        <v>196</v>
      </c>
      <c r="D54" s="600">
        <v>17227</v>
      </c>
      <c r="E54" s="600">
        <v>20571</v>
      </c>
      <c r="F54" s="600">
        <v>22197</v>
      </c>
      <c r="G54" s="600">
        <v>358.71951919999998</v>
      </c>
      <c r="H54" s="600">
        <v>354.59834487000001</v>
      </c>
      <c r="I54" s="601">
        <v>368.15949927999998</v>
      </c>
      <c r="J54" s="3"/>
      <c r="K54" s="114">
        <v>7.9043313402362481E-2</v>
      </c>
      <c r="L54" s="115">
        <v>3.8243704761147912E-2</v>
      </c>
      <c r="N54" s="469">
        <f t="shared" si="1"/>
        <v>6179661.1572583998</v>
      </c>
      <c r="O54" s="469">
        <f t="shared" si="2"/>
        <v>7294442.55232077</v>
      </c>
      <c r="P54" s="469">
        <f t="shared" si="3"/>
        <v>8172036.4055181593</v>
      </c>
    </row>
    <row r="55" spans="1:16" ht="10.9" customHeight="1" x14ac:dyDescent="0.25">
      <c r="A55" s="463">
        <v>2029</v>
      </c>
      <c r="B55" s="665" t="s">
        <v>197</v>
      </c>
      <c r="C55" s="2" t="s">
        <v>198</v>
      </c>
      <c r="D55" s="600">
        <v>1036084</v>
      </c>
      <c r="E55" s="600">
        <v>1044493</v>
      </c>
      <c r="F55" s="600">
        <v>990027</v>
      </c>
      <c r="G55" s="600">
        <v>241.98962356999999</v>
      </c>
      <c r="H55" s="600">
        <v>249.56255136999999</v>
      </c>
      <c r="I55" s="601">
        <v>261.02346104999998</v>
      </c>
      <c r="K55" s="114">
        <v>-5.2145873643959284E-2</v>
      </c>
      <c r="L55" s="115">
        <v>4.5923996277021928E-2</v>
      </c>
      <c r="N55" s="469">
        <f t="shared" si="1"/>
        <v>250721577.14689988</v>
      </c>
      <c r="O55" s="469">
        <f t="shared" si="2"/>
        <v>260666337.96810541</v>
      </c>
      <c r="P55" s="469">
        <f t="shared" si="3"/>
        <v>258420274.07294834</v>
      </c>
    </row>
    <row r="56" spans="1:16" ht="10.9" customHeight="1" x14ac:dyDescent="0.25">
      <c r="A56" s="463">
        <v>2030</v>
      </c>
      <c r="B56" s="665" t="s">
        <v>199</v>
      </c>
      <c r="C56" s="2" t="s">
        <v>200</v>
      </c>
      <c r="D56" s="600">
        <v>129940</v>
      </c>
      <c r="E56" s="600">
        <v>140351</v>
      </c>
      <c r="F56" s="600">
        <v>130887</v>
      </c>
      <c r="G56" s="600">
        <v>367.33944253999999</v>
      </c>
      <c r="H56" s="600">
        <v>384.93155579</v>
      </c>
      <c r="I56" s="601">
        <v>428.43515458000002</v>
      </c>
      <c r="K56" s="114">
        <v>-6.7430940997926681E-2</v>
      </c>
      <c r="L56" s="115">
        <v>0.11301645223841672</v>
      </c>
      <c r="N56" s="469">
        <f t="shared" si="1"/>
        <v>47732087.1636476</v>
      </c>
      <c r="O56" s="469">
        <f t="shared" si="2"/>
        <v>54025528.786682293</v>
      </c>
      <c r="P56" s="469">
        <f t="shared" si="3"/>
        <v>56076592.077512465</v>
      </c>
    </row>
    <row r="57" spans="1:16" ht="10.9" customHeight="1" x14ac:dyDescent="0.25">
      <c r="A57" s="463">
        <v>2031</v>
      </c>
      <c r="B57" s="665" t="s">
        <v>201</v>
      </c>
      <c r="C57" s="2" t="s">
        <v>202</v>
      </c>
      <c r="D57" s="600">
        <v>15333</v>
      </c>
      <c r="E57" s="600">
        <v>16426</v>
      </c>
      <c r="F57" s="600">
        <v>15138</v>
      </c>
      <c r="G57" s="600">
        <v>430.27221635000001</v>
      </c>
      <c r="H57" s="600">
        <v>483.23214853000002</v>
      </c>
      <c r="I57" s="601">
        <v>589.52016722999997</v>
      </c>
      <c r="K57" s="114">
        <v>-7.8412273225374363E-2</v>
      </c>
      <c r="L57" s="115">
        <v>0.21995229212983824</v>
      </c>
      <c r="N57" s="469">
        <f t="shared" si="1"/>
        <v>6597363.8932945505</v>
      </c>
      <c r="O57" s="469">
        <f t="shared" si="2"/>
        <v>7937571.2717537805</v>
      </c>
      <c r="P57" s="469">
        <f t="shared" si="3"/>
        <v>8924156.2915277388</v>
      </c>
    </row>
    <row r="58" spans="1:16" ht="10.9" customHeight="1" x14ac:dyDescent="0.25">
      <c r="A58" s="463">
        <v>2032</v>
      </c>
      <c r="B58" s="665" t="s">
        <v>203</v>
      </c>
      <c r="C58" s="2" t="s">
        <v>204</v>
      </c>
      <c r="D58" s="600">
        <v>91548</v>
      </c>
      <c r="E58" s="600">
        <v>99951</v>
      </c>
      <c r="F58" s="600">
        <v>89650</v>
      </c>
      <c r="G58" s="600">
        <v>430.91774587999998</v>
      </c>
      <c r="H58" s="600">
        <v>468.06039850000002</v>
      </c>
      <c r="I58" s="601">
        <v>494.29570597999998</v>
      </c>
      <c r="K58" s="114">
        <v>-0.103060499644826</v>
      </c>
      <c r="L58" s="115">
        <v>5.6051115548498842E-2</v>
      </c>
      <c r="N58" s="469">
        <f t="shared" si="1"/>
        <v>39449657.799822241</v>
      </c>
      <c r="O58" s="469">
        <f t="shared" si="2"/>
        <v>46783104.8904735</v>
      </c>
      <c r="P58" s="469">
        <f t="shared" si="3"/>
        <v>44313610.041106999</v>
      </c>
    </row>
    <row r="59" spans="1:16" ht="10.9" customHeight="1" x14ac:dyDescent="0.25">
      <c r="A59" s="463">
        <v>2033</v>
      </c>
      <c r="B59" s="665" t="s">
        <v>205</v>
      </c>
      <c r="C59" s="2" t="s">
        <v>206</v>
      </c>
      <c r="D59" s="600">
        <v>157705</v>
      </c>
      <c r="E59" s="600">
        <v>156869</v>
      </c>
      <c r="F59" s="600">
        <v>145016</v>
      </c>
      <c r="G59" s="600">
        <v>255.17384147000001</v>
      </c>
      <c r="H59" s="600">
        <v>274.46592407000003</v>
      </c>
      <c r="I59" s="601">
        <v>296.33584572000001</v>
      </c>
      <c r="K59" s="114">
        <v>-7.5559862050500692E-2</v>
      </c>
      <c r="L59" s="115">
        <v>7.9681737265214325E-2</v>
      </c>
      <c r="N59" s="469">
        <f t="shared" si="1"/>
        <v>40242190.669026352</v>
      </c>
      <c r="O59" s="469">
        <f t="shared" si="2"/>
        <v>43055195.042936832</v>
      </c>
      <c r="P59" s="469">
        <f t="shared" si="3"/>
        <v>42973439.00293152</v>
      </c>
    </row>
    <row r="60" spans="1:16" ht="10.9" customHeight="1" x14ac:dyDescent="0.25">
      <c r="A60" s="463">
        <v>2034</v>
      </c>
      <c r="B60" s="665" t="s">
        <v>207</v>
      </c>
      <c r="C60" s="2" t="s">
        <v>208</v>
      </c>
      <c r="D60" s="600">
        <v>368430</v>
      </c>
      <c r="E60" s="600">
        <v>406381</v>
      </c>
      <c r="F60" s="600">
        <v>390677</v>
      </c>
      <c r="G60" s="600">
        <v>316.05769285000002</v>
      </c>
      <c r="H60" s="600">
        <v>321.72197435999999</v>
      </c>
      <c r="I60" s="601">
        <v>347.80679330999999</v>
      </c>
      <c r="J60" s="3"/>
      <c r="K60" s="114">
        <v>-3.8643538944980182E-2</v>
      </c>
      <c r="L60" s="115">
        <v>8.107876063452113E-2</v>
      </c>
      <c r="N60" s="469">
        <f t="shared" si="1"/>
        <v>116445135.77672552</v>
      </c>
      <c r="O60" s="469">
        <f t="shared" si="2"/>
        <v>130741697.66239116</v>
      </c>
      <c r="P60" s="469">
        <f t="shared" si="3"/>
        <v>135880114.58997086</v>
      </c>
    </row>
    <row r="61" spans="1:16" ht="10.9" customHeight="1" x14ac:dyDescent="0.25">
      <c r="A61" s="463">
        <v>2035</v>
      </c>
      <c r="B61" s="665" t="s">
        <v>209</v>
      </c>
      <c r="C61" s="2" t="s">
        <v>210</v>
      </c>
      <c r="D61" s="600">
        <v>251243</v>
      </c>
      <c r="E61" s="600">
        <v>270369</v>
      </c>
      <c r="F61" s="600">
        <v>260560</v>
      </c>
      <c r="G61" s="600">
        <v>435.64244621</v>
      </c>
      <c r="H61" s="600">
        <v>429.99814349000002</v>
      </c>
      <c r="I61" s="601">
        <v>452.23396396999999</v>
      </c>
      <c r="J61" s="3"/>
      <c r="K61" s="114">
        <v>-3.6280046898867879E-2</v>
      </c>
      <c r="L61" s="115">
        <v>5.1711433680915686E-2</v>
      </c>
      <c r="N61" s="469">
        <f t="shared" si="1"/>
        <v>109452115.11313903</v>
      </c>
      <c r="O61" s="469">
        <f t="shared" si="2"/>
        <v>116258168.05724782</v>
      </c>
      <c r="P61" s="469">
        <f t="shared" si="3"/>
        <v>117834081.6520232</v>
      </c>
    </row>
    <row r="62" spans="1:16" ht="10.9" customHeight="1" x14ac:dyDescent="0.25">
      <c r="A62" s="463">
        <v>2036</v>
      </c>
      <c r="B62" s="665" t="s">
        <v>211</v>
      </c>
      <c r="C62" s="2" t="s">
        <v>212</v>
      </c>
      <c r="D62" s="600">
        <v>187822</v>
      </c>
      <c r="E62" s="600">
        <v>199205</v>
      </c>
      <c r="F62" s="600">
        <v>187093</v>
      </c>
      <c r="G62" s="600">
        <v>298.24317516000002</v>
      </c>
      <c r="H62" s="600">
        <v>301.45500934</v>
      </c>
      <c r="I62" s="601">
        <v>329.38664139999997</v>
      </c>
      <c r="J62" s="3"/>
      <c r="K62" s="114">
        <v>-6.0801686704651026E-2</v>
      </c>
      <c r="L62" s="115">
        <v>9.2656055446393104E-2</v>
      </c>
      <c r="N62" s="469">
        <f t="shared" si="1"/>
        <v>56016629.644901522</v>
      </c>
      <c r="O62" s="469">
        <f t="shared" si="2"/>
        <v>60051345.135574698</v>
      </c>
      <c r="P62" s="469">
        <f t="shared" si="3"/>
        <v>61625934.899450198</v>
      </c>
    </row>
    <row r="63" spans="1:16" ht="10.9" customHeight="1" x14ac:dyDescent="0.25">
      <c r="A63" s="463">
        <v>2037</v>
      </c>
      <c r="B63" s="665" t="s">
        <v>213</v>
      </c>
      <c r="C63" s="2" t="s">
        <v>214</v>
      </c>
      <c r="D63" s="600">
        <v>16754</v>
      </c>
      <c r="E63" s="600">
        <v>14363</v>
      </c>
      <c r="F63" s="600">
        <v>14334</v>
      </c>
      <c r="G63" s="600">
        <v>383.83975462000001</v>
      </c>
      <c r="H63" s="600">
        <v>520.09272151000005</v>
      </c>
      <c r="I63" s="601">
        <v>447.09917496999998</v>
      </c>
      <c r="J63" s="3"/>
      <c r="K63" s="114">
        <v>-2.0190767945414967E-3</v>
      </c>
      <c r="L63" s="115">
        <v>-0.14034717949537112</v>
      </c>
      <c r="N63" s="469">
        <f t="shared" si="1"/>
        <v>6430851.2489034804</v>
      </c>
      <c r="O63" s="469">
        <f t="shared" si="2"/>
        <v>7470091.7590481304</v>
      </c>
      <c r="P63" s="469">
        <f t="shared" si="3"/>
        <v>6408719.5740199797</v>
      </c>
    </row>
    <row r="64" spans="1:16" ht="10.9" customHeight="1" x14ac:dyDescent="0.25">
      <c r="A64" s="463">
        <v>2038</v>
      </c>
      <c r="B64" s="665" t="s">
        <v>215</v>
      </c>
      <c r="C64" s="2" t="s">
        <v>216</v>
      </c>
      <c r="D64" s="600">
        <v>302658</v>
      </c>
      <c r="E64" s="600">
        <v>321590</v>
      </c>
      <c r="F64" s="600">
        <v>328213</v>
      </c>
      <c r="G64" s="600">
        <v>281.37868974999998</v>
      </c>
      <c r="H64" s="600">
        <v>301.55299882999998</v>
      </c>
      <c r="I64" s="601">
        <v>314.95159864999999</v>
      </c>
      <c r="J64" s="3"/>
      <c r="K64" s="114">
        <v>2.0594545850306289E-2</v>
      </c>
      <c r="L64" s="115">
        <v>4.4431989971863706E-2</v>
      </c>
      <c r="N64" s="469">
        <f t="shared" si="1"/>
        <v>85161511.48235549</v>
      </c>
      <c r="O64" s="469">
        <f t="shared" si="2"/>
        <v>96976428.8937397</v>
      </c>
      <c r="P64" s="469">
        <f t="shared" si="3"/>
        <v>103371209.04771245</v>
      </c>
    </row>
    <row r="65" spans="1:16" ht="10.9" customHeight="1" x14ac:dyDescent="0.25">
      <c r="A65" s="463">
        <v>2039</v>
      </c>
      <c r="B65" s="665" t="s">
        <v>217</v>
      </c>
      <c r="C65" s="2" t="s">
        <v>481</v>
      </c>
      <c r="D65" s="600">
        <v>33379</v>
      </c>
      <c r="E65" s="600">
        <v>39817</v>
      </c>
      <c r="F65" s="600">
        <v>39941</v>
      </c>
      <c r="G65" s="600">
        <v>532.00424938000003</v>
      </c>
      <c r="H65" s="600">
        <v>437.01695662999998</v>
      </c>
      <c r="I65" s="601">
        <v>446.91631851</v>
      </c>
      <c r="J65" s="3"/>
      <c r="K65" s="114">
        <v>3.114247683150495E-3</v>
      </c>
      <c r="L65" s="115">
        <v>2.2652123057964824E-2</v>
      </c>
      <c r="N65" s="469">
        <f t="shared" si="1"/>
        <v>17757769.840055022</v>
      </c>
      <c r="O65" s="469">
        <f t="shared" si="2"/>
        <v>17400704.162136707</v>
      </c>
      <c r="P65" s="469">
        <f t="shared" si="3"/>
        <v>17850284.677607909</v>
      </c>
    </row>
    <row r="66" spans="1:16" ht="10.9" customHeight="1" x14ac:dyDescent="0.25">
      <c r="A66" s="463">
        <v>2040</v>
      </c>
      <c r="B66" s="665" t="s">
        <v>218</v>
      </c>
      <c r="C66" s="2" t="s">
        <v>482</v>
      </c>
      <c r="D66" s="600">
        <v>431671</v>
      </c>
      <c r="E66" s="600">
        <v>419678</v>
      </c>
      <c r="F66" s="600">
        <v>377928</v>
      </c>
      <c r="G66" s="600">
        <v>212.99197258000001</v>
      </c>
      <c r="H66" s="600">
        <v>241.96244729</v>
      </c>
      <c r="I66" s="601">
        <v>263.84599437999998</v>
      </c>
      <c r="J66" s="3"/>
      <c r="K66" s="114">
        <v>-9.9481030694961392E-2</v>
      </c>
      <c r="L66" s="115">
        <v>9.044191499589127E-2</v>
      </c>
      <c r="N66" s="469">
        <f t="shared" si="1"/>
        <v>91942457.795581177</v>
      </c>
      <c r="O66" s="469">
        <f t="shared" si="2"/>
        <v>101546315.95377262</v>
      </c>
      <c r="P66" s="469">
        <f t="shared" si="3"/>
        <v>99714788.964044631</v>
      </c>
    </row>
    <row r="67" spans="1:16" ht="10.9" customHeight="1" x14ac:dyDescent="0.25">
      <c r="A67" s="463">
        <v>2041</v>
      </c>
      <c r="B67" s="665" t="s">
        <v>219</v>
      </c>
      <c r="C67" s="2" t="s">
        <v>220</v>
      </c>
      <c r="D67" s="600">
        <v>102259</v>
      </c>
      <c r="E67" s="600">
        <v>96398</v>
      </c>
      <c r="F67" s="600">
        <v>95618</v>
      </c>
      <c r="G67" s="600">
        <v>464.10002388999999</v>
      </c>
      <c r="H67" s="600">
        <v>488.90649714</v>
      </c>
      <c r="I67" s="601">
        <v>520.25763541000003</v>
      </c>
      <c r="J67" s="3"/>
      <c r="K67" s="114">
        <v>-8.0914541795472639E-3</v>
      </c>
      <c r="L67" s="115">
        <v>6.4125018696616909E-2</v>
      </c>
      <c r="N67" s="469">
        <f t="shared" si="1"/>
        <v>47458404.34296751</v>
      </c>
      <c r="O67" s="469">
        <f t="shared" si="2"/>
        <v>47129608.511301719</v>
      </c>
      <c r="P67" s="469">
        <f t="shared" si="3"/>
        <v>49745994.582633384</v>
      </c>
    </row>
    <row r="68" spans="1:16" ht="10.9" customHeight="1" x14ac:dyDescent="0.25">
      <c r="A68" s="463">
        <v>2042</v>
      </c>
      <c r="B68" s="665" t="s">
        <v>221</v>
      </c>
      <c r="C68" s="2" t="s">
        <v>222</v>
      </c>
      <c r="D68" s="600">
        <v>530414</v>
      </c>
      <c r="E68" s="600">
        <v>610966</v>
      </c>
      <c r="F68" s="600">
        <v>644245</v>
      </c>
      <c r="G68" s="600">
        <v>442.27773024999999</v>
      </c>
      <c r="H68" s="600">
        <v>492.65243222999999</v>
      </c>
      <c r="I68" s="601">
        <v>532.06508955000004</v>
      </c>
      <c r="J68" s="3"/>
      <c r="K68" s="114">
        <v>5.4469479480036442E-2</v>
      </c>
      <c r="L68" s="115">
        <v>8.0000939286137163E-2</v>
      </c>
      <c r="N68" s="469">
        <f t="shared" si="1"/>
        <v>234590300.01282349</v>
      </c>
      <c r="O68" s="469">
        <f t="shared" si="2"/>
        <v>300993885.90983415</v>
      </c>
      <c r="P68" s="469">
        <f t="shared" si="3"/>
        <v>342780273.61713976</v>
      </c>
    </row>
    <row r="69" spans="1:16" ht="10.9" customHeight="1" x14ac:dyDescent="0.25">
      <c r="A69" s="463">
        <v>2043</v>
      </c>
      <c r="B69" s="665" t="s">
        <v>223</v>
      </c>
      <c r="C69" s="2" t="s">
        <v>224</v>
      </c>
      <c r="D69" s="600">
        <v>150807</v>
      </c>
      <c r="E69" s="600">
        <v>198652</v>
      </c>
      <c r="F69" s="600">
        <v>244755</v>
      </c>
      <c r="G69" s="600">
        <v>335.68863167000001</v>
      </c>
      <c r="H69" s="600">
        <v>367.60210798000003</v>
      </c>
      <c r="I69" s="601">
        <v>393.60088037999998</v>
      </c>
      <c r="J69" s="3"/>
      <c r="K69" s="114">
        <v>0.23207921390169739</v>
      </c>
      <c r="L69" s="115">
        <v>7.0725308249359742E-2</v>
      </c>
      <c r="N69" s="469">
        <f t="shared" si="1"/>
        <v>50624195.476257689</v>
      </c>
      <c r="O69" s="469">
        <f t="shared" si="2"/>
        <v>73024893.954442963</v>
      </c>
      <c r="P69" s="469">
        <f t="shared" si="3"/>
        <v>96335783.477406889</v>
      </c>
    </row>
    <row r="70" spans="1:16" ht="10.9" customHeight="1" x14ac:dyDescent="0.25">
      <c r="A70" s="463">
        <v>2044</v>
      </c>
      <c r="B70" s="665" t="s">
        <v>225</v>
      </c>
      <c r="C70" s="2" t="s">
        <v>226</v>
      </c>
      <c r="D70" s="600">
        <v>123278</v>
      </c>
      <c r="E70" s="600">
        <v>162094</v>
      </c>
      <c r="F70" s="600">
        <v>146954</v>
      </c>
      <c r="G70" s="600">
        <v>977.23964116000002</v>
      </c>
      <c r="H70" s="600">
        <v>668.80568344000005</v>
      </c>
      <c r="I70" s="601">
        <v>550.29696320999994</v>
      </c>
      <c r="J70" s="3"/>
      <c r="K70" s="114">
        <v>-9.3402593556825009E-2</v>
      </c>
      <c r="L70" s="115">
        <v>-0.17719454718215144</v>
      </c>
      <c r="N70" s="469">
        <f t="shared" si="1"/>
        <v>120472148.48292248</v>
      </c>
      <c r="O70" s="469">
        <f t="shared" si="2"/>
        <v>108409388.45152336</v>
      </c>
      <c r="P70" s="469">
        <f t="shared" si="3"/>
        <v>80868339.931562334</v>
      </c>
    </row>
    <row r="71" spans="1:16" ht="10.9" customHeight="1" x14ac:dyDescent="0.25">
      <c r="A71" s="463">
        <v>2045</v>
      </c>
      <c r="B71" s="665" t="s">
        <v>227</v>
      </c>
      <c r="C71" s="2" t="s">
        <v>228</v>
      </c>
      <c r="D71" s="600">
        <v>60990</v>
      </c>
      <c r="E71" s="600">
        <v>64072</v>
      </c>
      <c r="F71" s="600">
        <v>76281</v>
      </c>
      <c r="G71" s="600">
        <v>408.28593124000002</v>
      </c>
      <c r="H71" s="600">
        <v>360.62459675999997</v>
      </c>
      <c r="I71" s="601">
        <v>362.46384297999998</v>
      </c>
      <c r="J71" s="3"/>
      <c r="K71" s="114">
        <v>0.19055125483830682</v>
      </c>
      <c r="L71" s="115">
        <v>5.1001685312774825E-3</v>
      </c>
      <c r="N71" s="469">
        <f t="shared" si="1"/>
        <v>24901358.946327601</v>
      </c>
      <c r="O71" s="469">
        <f t="shared" si="2"/>
        <v>23105939.163606718</v>
      </c>
      <c r="P71" s="469">
        <f t="shared" si="3"/>
        <v>27649104.406357378</v>
      </c>
    </row>
    <row r="72" spans="1:16" ht="10.9" customHeight="1" x14ac:dyDescent="0.25">
      <c r="A72" s="463">
        <v>2046</v>
      </c>
      <c r="B72" s="665" t="s">
        <v>229</v>
      </c>
      <c r="C72" s="2" t="s">
        <v>230</v>
      </c>
      <c r="D72" s="600">
        <v>276919</v>
      </c>
      <c r="E72" s="600">
        <v>293650</v>
      </c>
      <c r="F72" s="600">
        <v>278196</v>
      </c>
      <c r="G72" s="600">
        <v>215.58764764</v>
      </c>
      <c r="H72" s="600">
        <v>225.22417501000001</v>
      </c>
      <c r="I72" s="601">
        <v>251.24364704000001</v>
      </c>
      <c r="J72" s="3"/>
      <c r="K72" s="114">
        <v>-5.2627277371019909E-2</v>
      </c>
      <c r="L72" s="115">
        <v>0.11552699451044601</v>
      </c>
      <c r="N72" s="469">
        <f t="shared" ref="N72:N135" si="4">IFERROR(G72*D72,0)</f>
        <v>59700315.796821162</v>
      </c>
      <c r="O72" s="469">
        <f t="shared" ref="O72:O135" si="5">IFERROR(H72*E72,0)</f>
        <v>66137078.991686501</v>
      </c>
      <c r="P72" s="469">
        <f t="shared" ref="P72:P135" si="6">IFERROR(I72*F72,0)</f>
        <v>69894977.631939843</v>
      </c>
    </row>
    <row r="73" spans="1:16" ht="10.9" customHeight="1" x14ac:dyDescent="0.25">
      <c r="A73" s="463">
        <v>2047</v>
      </c>
      <c r="B73" s="665" t="s">
        <v>231</v>
      </c>
      <c r="C73" s="2" t="s">
        <v>105</v>
      </c>
      <c r="D73" s="600">
        <v>74264</v>
      </c>
      <c r="E73" s="600">
        <v>98794</v>
      </c>
      <c r="F73" s="600">
        <v>75386</v>
      </c>
      <c r="G73" s="600">
        <v>396.05056667000002</v>
      </c>
      <c r="H73" s="600">
        <v>470.25752951999999</v>
      </c>
      <c r="I73" s="601">
        <v>553.38110057999995</v>
      </c>
      <c r="J73" s="3"/>
      <c r="K73" s="114">
        <v>-0.23693746583800634</v>
      </c>
      <c r="L73" s="115">
        <v>0.17676180782229189</v>
      </c>
      <c r="N73" s="469">
        <f t="shared" si="4"/>
        <v>29412299.283180881</v>
      </c>
      <c r="O73" s="469">
        <f t="shared" si="5"/>
        <v>46458622.371398881</v>
      </c>
      <c r="P73" s="469">
        <f t="shared" si="6"/>
        <v>41717187.648323879</v>
      </c>
    </row>
    <row r="74" spans="1:16" ht="10.9" customHeight="1" x14ac:dyDescent="0.25">
      <c r="A74" s="463">
        <v>2048</v>
      </c>
      <c r="B74" s="665" t="s">
        <v>232</v>
      </c>
      <c r="C74" s="2" t="s">
        <v>233</v>
      </c>
      <c r="D74" s="600">
        <v>36100</v>
      </c>
      <c r="E74" s="600">
        <v>37607</v>
      </c>
      <c r="F74" s="600">
        <v>32928</v>
      </c>
      <c r="G74" s="600">
        <v>415.46411652</v>
      </c>
      <c r="H74" s="600">
        <v>333.17844572000001</v>
      </c>
      <c r="I74" s="601">
        <v>338.03549205000002</v>
      </c>
      <c r="J74" s="3"/>
      <c r="K74" s="114">
        <v>-0.12441832637540884</v>
      </c>
      <c r="L74" s="115">
        <v>1.4577912804365045E-2</v>
      </c>
      <c r="N74" s="469">
        <f t="shared" si="4"/>
        <v>14998254.606372001</v>
      </c>
      <c r="O74" s="469">
        <f t="shared" si="5"/>
        <v>12529841.808192041</v>
      </c>
      <c r="P74" s="469">
        <f t="shared" si="6"/>
        <v>11130832.6822224</v>
      </c>
    </row>
    <row r="75" spans="1:16" ht="10.9" customHeight="1" x14ac:dyDescent="0.25">
      <c r="A75" s="463">
        <v>2049</v>
      </c>
      <c r="B75" s="665" t="s">
        <v>234</v>
      </c>
      <c r="C75" s="2" t="s">
        <v>235</v>
      </c>
      <c r="D75" s="600">
        <v>8865</v>
      </c>
      <c r="E75" s="600">
        <v>36762</v>
      </c>
      <c r="F75" s="600">
        <v>32638</v>
      </c>
      <c r="G75" s="600">
        <v>367.37034528999999</v>
      </c>
      <c r="H75" s="600">
        <v>510.79394865</v>
      </c>
      <c r="I75" s="601">
        <v>585.04536043999997</v>
      </c>
      <c r="J75" s="3"/>
      <c r="K75" s="114">
        <v>-0.11218105652576027</v>
      </c>
      <c r="L75" s="115">
        <v>0.14536470525197553</v>
      </c>
      <c r="N75" s="469">
        <f t="shared" si="4"/>
        <v>3256738.1109958501</v>
      </c>
      <c r="O75" s="469">
        <f t="shared" si="5"/>
        <v>18777807.140271299</v>
      </c>
      <c r="P75" s="469">
        <f t="shared" si="6"/>
        <v>19094710.474040721</v>
      </c>
    </row>
    <row r="76" spans="1:16" ht="10.9" customHeight="1" x14ac:dyDescent="0.25">
      <c r="A76" s="463">
        <v>2050</v>
      </c>
      <c r="B76" s="665" t="s">
        <v>236</v>
      </c>
      <c r="C76" s="2" t="s">
        <v>104</v>
      </c>
      <c r="D76" s="600">
        <v>991</v>
      </c>
      <c r="E76" s="600">
        <v>2820</v>
      </c>
      <c r="F76" s="600">
        <v>4065</v>
      </c>
      <c r="G76" s="600">
        <v>378.10116033999998</v>
      </c>
      <c r="H76" s="600">
        <v>293.49867239999998</v>
      </c>
      <c r="I76" s="601">
        <v>345.35024921000002</v>
      </c>
      <c r="J76" s="3"/>
      <c r="K76" s="114">
        <v>0.4414893617021276</v>
      </c>
      <c r="L76" s="115">
        <v>0.17666715963652879</v>
      </c>
      <c r="N76" s="469">
        <f t="shared" si="4"/>
        <v>374698.24989693996</v>
      </c>
      <c r="O76" s="469">
        <f t="shared" si="5"/>
        <v>827666.25616799993</v>
      </c>
      <c r="P76" s="469">
        <f t="shared" si="6"/>
        <v>1403848.7630386502</v>
      </c>
    </row>
    <row r="77" spans="1:16" ht="10.9" customHeight="1" x14ac:dyDescent="0.25">
      <c r="A77" s="463">
        <v>2051</v>
      </c>
      <c r="B77" s="665" t="s">
        <v>237</v>
      </c>
      <c r="C77" s="2" t="s">
        <v>238</v>
      </c>
      <c r="D77" s="600">
        <v>52543</v>
      </c>
      <c r="E77" s="600">
        <v>58075</v>
      </c>
      <c r="F77" s="600">
        <v>52280</v>
      </c>
      <c r="G77" s="600">
        <v>367.00834952999998</v>
      </c>
      <c r="H77" s="600">
        <v>459.90500130999999</v>
      </c>
      <c r="I77" s="601">
        <v>503.90328915999999</v>
      </c>
      <c r="J77" s="3"/>
      <c r="K77" s="114">
        <v>-9.9784761084804163E-2</v>
      </c>
      <c r="L77" s="115">
        <v>9.5668209140310712E-2</v>
      </c>
      <c r="N77" s="469">
        <f t="shared" si="4"/>
        <v>19283719.709354788</v>
      </c>
      <c r="O77" s="469">
        <f t="shared" si="5"/>
        <v>26708982.951078251</v>
      </c>
      <c r="P77" s="469">
        <f t="shared" si="6"/>
        <v>26344063.957284801</v>
      </c>
    </row>
    <row r="78" spans="1:16" ht="10.9" customHeight="1" x14ac:dyDescent="0.25">
      <c r="A78" s="463">
        <v>2052</v>
      </c>
      <c r="B78" s="665" t="s">
        <v>239</v>
      </c>
      <c r="C78" s="2" t="s">
        <v>483</v>
      </c>
      <c r="D78" s="600">
        <v>23835</v>
      </c>
      <c r="E78" s="600">
        <v>58287</v>
      </c>
      <c r="F78" s="600">
        <v>81956</v>
      </c>
      <c r="G78" s="600">
        <v>334.34472010000002</v>
      </c>
      <c r="H78" s="600">
        <v>179.95806052</v>
      </c>
      <c r="I78" s="601">
        <v>201.40255217000001</v>
      </c>
      <c r="J78" s="3"/>
      <c r="K78" s="114">
        <v>0.40607682673666523</v>
      </c>
      <c r="L78" s="115">
        <v>0.11916382955025639</v>
      </c>
      <c r="N78" s="469">
        <f t="shared" si="4"/>
        <v>7969106.4035835005</v>
      </c>
      <c r="O78" s="469">
        <f t="shared" si="5"/>
        <v>10489215.47352924</v>
      </c>
      <c r="P78" s="469">
        <f t="shared" si="6"/>
        <v>16506147.565644521</v>
      </c>
    </row>
    <row r="79" spans="1:16" ht="10.9" customHeight="1" x14ac:dyDescent="0.25">
      <c r="A79" s="463">
        <v>2053</v>
      </c>
      <c r="B79" s="665" t="s">
        <v>484</v>
      </c>
      <c r="C79" s="2" t="s">
        <v>485</v>
      </c>
      <c r="D79" s="600">
        <v>434323</v>
      </c>
      <c r="E79" s="600">
        <v>465323</v>
      </c>
      <c r="F79" s="600">
        <v>476398</v>
      </c>
      <c r="G79" s="600">
        <v>224.22095315000001</v>
      </c>
      <c r="H79" s="600">
        <v>251.06887062999999</v>
      </c>
      <c r="I79" s="601">
        <v>275.04752989000002</v>
      </c>
      <c r="K79" s="114">
        <v>2.3800671791422312E-2</v>
      </c>
      <c r="L79" s="115">
        <v>9.5506301517312986E-2</v>
      </c>
      <c r="N79" s="469">
        <f t="shared" si="4"/>
        <v>97384317.034967452</v>
      </c>
      <c r="O79" s="469">
        <f t="shared" si="5"/>
        <v>116828120.08816348</v>
      </c>
      <c r="P79" s="469">
        <f t="shared" si="6"/>
        <v>131032093.14453623</v>
      </c>
    </row>
    <row r="80" spans="1:16" ht="10.9" customHeight="1" x14ac:dyDescent="0.25">
      <c r="A80" s="463">
        <v>2054</v>
      </c>
      <c r="B80" s="665" t="s">
        <v>486</v>
      </c>
      <c r="C80" s="2" t="s">
        <v>487</v>
      </c>
      <c r="D80" s="600">
        <v>64511</v>
      </c>
      <c r="E80" s="600">
        <v>76709</v>
      </c>
      <c r="F80" s="600">
        <v>80868</v>
      </c>
      <c r="G80" s="600">
        <v>300.66095245000002</v>
      </c>
      <c r="H80" s="600">
        <v>335.02143466000001</v>
      </c>
      <c r="I80" s="601">
        <v>341.20405642999998</v>
      </c>
      <c r="K80" s="114">
        <v>5.4217888383370827E-2</v>
      </c>
      <c r="L80" s="115">
        <v>1.8454406585281635E-2</v>
      </c>
      <c r="N80" s="469">
        <f t="shared" si="4"/>
        <v>19395938.703501951</v>
      </c>
      <c r="O80" s="469">
        <f t="shared" si="5"/>
        <v>25699159.231333941</v>
      </c>
      <c r="P80" s="469">
        <f t="shared" si="6"/>
        <v>27592489.635381237</v>
      </c>
    </row>
    <row r="81" spans="1:22" ht="10.9" customHeight="1" x14ac:dyDescent="0.25">
      <c r="A81" s="463">
        <v>2055</v>
      </c>
      <c r="B81" s="665" t="s">
        <v>488</v>
      </c>
      <c r="C81" s="2" t="s">
        <v>489</v>
      </c>
      <c r="D81" s="600">
        <v>8216</v>
      </c>
      <c r="E81" s="600">
        <v>10624</v>
      </c>
      <c r="F81" s="600">
        <v>12431</v>
      </c>
      <c r="G81" s="600">
        <v>498.93832676</v>
      </c>
      <c r="H81" s="600">
        <v>613.96414496</v>
      </c>
      <c r="I81" s="601">
        <v>454.78980293000001</v>
      </c>
      <c r="K81" s="114">
        <v>0.17008659638554224</v>
      </c>
      <c r="L81" s="115">
        <v>-0.25925673891000633</v>
      </c>
      <c r="N81" s="469">
        <f t="shared" si="4"/>
        <v>4099277.29266016</v>
      </c>
      <c r="O81" s="469">
        <f t="shared" si="5"/>
        <v>6522755.0760550397</v>
      </c>
      <c r="P81" s="469">
        <f t="shared" si="6"/>
        <v>5653492.0402228301</v>
      </c>
    </row>
    <row r="82" spans="1:22" ht="10.9" customHeight="1" x14ac:dyDescent="0.25">
      <c r="A82" s="463">
        <v>2056</v>
      </c>
      <c r="B82" s="665">
        <v>20.56</v>
      </c>
      <c r="C82" s="2" t="s">
        <v>2748</v>
      </c>
      <c r="D82" s="600" t="s">
        <v>353</v>
      </c>
      <c r="E82" s="600" t="s">
        <v>353</v>
      </c>
      <c r="F82" s="600">
        <v>53677</v>
      </c>
      <c r="G82" s="600" t="s">
        <v>353</v>
      </c>
      <c r="H82" s="600" t="s">
        <v>353</v>
      </c>
      <c r="I82" s="601">
        <v>463.65622644000001</v>
      </c>
      <c r="K82" s="114" t="s">
        <v>353</v>
      </c>
      <c r="L82" s="115" t="s">
        <v>353</v>
      </c>
      <c r="N82" s="469">
        <f t="shared" si="4"/>
        <v>0</v>
      </c>
      <c r="O82" s="469">
        <f t="shared" si="5"/>
        <v>0</v>
      </c>
      <c r="P82" s="469">
        <f t="shared" si="6"/>
        <v>24887675.26661988</v>
      </c>
    </row>
    <row r="83" spans="1:22" ht="10.9" customHeight="1" x14ac:dyDescent="0.25">
      <c r="A83" s="463">
        <v>3001</v>
      </c>
      <c r="B83" s="665" t="s">
        <v>240</v>
      </c>
      <c r="C83" s="2" t="s">
        <v>241</v>
      </c>
      <c r="D83" s="600">
        <v>9604</v>
      </c>
      <c r="E83" s="600">
        <v>8513</v>
      </c>
      <c r="F83" s="600">
        <v>1693</v>
      </c>
      <c r="G83" s="600">
        <v>308.93551522000001</v>
      </c>
      <c r="H83" s="600">
        <v>287.50419675000001</v>
      </c>
      <c r="I83" s="601">
        <v>919.23077620000004</v>
      </c>
      <c r="K83" s="114">
        <v>-0.8011276870668389</v>
      </c>
      <c r="L83" s="115">
        <v>2.1972777670418475</v>
      </c>
      <c r="N83" s="469">
        <f t="shared" si="4"/>
        <v>2967016.6881728801</v>
      </c>
      <c r="O83" s="469">
        <f t="shared" si="5"/>
        <v>2447523.2269327501</v>
      </c>
      <c r="P83" s="469">
        <f t="shared" si="6"/>
        <v>1556257.7041066</v>
      </c>
    </row>
    <row r="84" spans="1:22" ht="10.9" customHeight="1" x14ac:dyDescent="0.25">
      <c r="A84" s="463">
        <v>3002</v>
      </c>
      <c r="B84" s="665" t="s">
        <v>242</v>
      </c>
      <c r="C84" s="2" t="s">
        <v>243</v>
      </c>
      <c r="D84" s="600" t="s">
        <v>353</v>
      </c>
      <c r="E84" s="600">
        <v>3</v>
      </c>
      <c r="F84" s="600">
        <v>3</v>
      </c>
      <c r="G84" s="600" t="s">
        <v>353</v>
      </c>
      <c r="H84" s="600">
        <v>160.51122899999999</v>
      </c>
      <c r="I84" s="601">
        <v>82.536701332999996</v>
      </c>
      <c r="J84" s="3"/>
      <c r="K84" s="114">
        <v>0</v>
      </c>
      <c r="L84" s="115">
        <v>-0.4857886152438593</v>
      </c>
      <c r="N84" s="469">
        <f t="shared" si="4"/>
        <v>0</v>
      </c>
      <c r="O84" s="469">
        <f t="shared" si="5"/>
        <v>481.53368699999999</v>
      </c>
      <c r="P84" s="469">
        <f t="shared" si="6"/>
        <v>247.61010399899999</v>
      </c>
    </row>
    <row r="85" spans="1:22" ht="10.9" customHeight="1" x14ac:dyDescent="0.25">
      <c r="A85" s="463">
        <v>3003</v>
      </c>
      <c r="B85" s="665" t="s">
        <v>244</v>
      </c>
      <c r="C85" s="2" t="s">
        <v>245</v>
      </c>
      <c r="D85" s="600" t="s">
        <v>353</v>
      </c>
      <c r="E85" s="600" t="s">
        <v>353</v>
      </c>
      <c r="F85" s="600" t="s">
        <v>353</v>
      </c>
      <c r="G85" s="600" t="s">
        <v>353</v>
      </c>
      <c r="H85" s="600" t="s">
        <v>353</v>
      </c>
      <c r="I85" s="601" t="s">
        <v>353</v>
      </c>
      <c r="J85" s="3"/>
      <c r="K85" s="114" t="s">
        <v>353</v>
      </c>
      <c r="L85" s="115" t="s">
        <v>353</v>
      </c>
      <c r="N85" s="469">
        <f t="shared" si="4"/>
        <v>0</v>
      </c>
      <c r="O85" s="469">
        <f t="shared" si="5"/>
        <v>0</v>
      </c>
      <c r="P85" s="469">
        <f t="shared" si="6"/>
        <v>0</v>
      </c>
    </row>
    <row r="86" spans="1:22" ht="10.9" customHeight="1" x14ac:dyDescent="0.25">
      <c r="A86" s="463">
        <v>3004</v>
      </c>
      <c r="B86" s="665" t="s">
        <v>246</v>
      </c>
      <c r="C86" s="2" t="s">
        <v>247</v>
      </c>
      <c r="D86" s="600">
        <v>631</v>
      </c>
      <c r="E86" s="600">
        <v>570</v>
      </c>
      <c r="F86" s="600">
        <v>187</v>
      </c>
      <c r="G86" s="600">
        <v>472.11452009999999</v>
      </c>
      <c r="H86" s="600">
        <v>713.14738782999996</v>
      </c>
      <c r="I86" s="601">
        <v>765.61208547000001</v>
      </c>
      <c r="J86" s="3"/>
      <c r="K86" s="114">
        <v>-0.67192982456140349</v>
      </c>
      <c r="L86" s="115">
        <v>7.3567818567831011E-2</v>
      </c>
      <c r="N86" s="469">
        <f t="shared" si="4"/>
        <v>297904.26218309999</v>
      </c>
      <c r="O86" s="469">
        <f t="shared" si="5"/>
        <v>406494.01106309996</v>
      </c>
      <c r="P86" s="469">
        <f t="shared" si="6"/>
        <v>143169.45998289</v>
      </c>
    </row>
    <row r="87" spans="1:22" ht="10.9" customHeight="1" x14ac:dyDescent="0.25">
      <c r="A87" s="463">
        <v>3005</v>
      </c>
      <c r="B87" s="665" t="s">
        <v>248</v>
      </c>
      <c r="C87" s="2" t="s">
        <v>249</v>
      </c>
      <c r="D87" s="600">
        <v>2331</v>
      </c>
      <c r="E87" s="600">
        <v>2790</v>
      </c>
      <c r="F87" s="600">
        <v>2606</v>
      </c>
      <c r="G87" s="600">
        <v>207.42248518</v>
      </c>
      <c r="H87" s="600">
        <v>209.90090875999999</v>
      </c>
      <c r="I87" s="601">
        <v>145.83916156999999</v>
      </c>
      <c r="J87" s="3"/>
      <c r="K87" s="114">
        <v>-6.5949820788530511E-2</v>
      </c>
      <c r="L87" s="115">
        <v>-0.30519995157928548</v>
      </c>
      <c r="N87" s="469">
        <f t="shared" si="4"/>
        <v>483501.81295458</v>
      </c>
      <c r="O87" s="469">
        <f t="shared" si="5"/>
        <v>585623.53544040001</v>
      </c>
      <c r="P87" s="469">
        <f t="shared" si="6"/>
        <v>380056.85505141999</v>
      </c>
    </row>
    <row r="88" spans="1:22" ht="10.9" customHeight="1" x14ac:dyDescent="0.25">
      <c r="A88" s="463">
        <v>3006</v>
      </c>
      <c r="B88" s="665" t="s">
        <v>250</v>
      </c>
      <c r="C88" s="2" t="s">
        <v>251</v>
      </c>
      <c r="D88" s="600" t="s">
        <v>353</v>
      </c>
      <c r="E88" s="600" t="s">
        <v>353</v>
      </c>
      <c r="F88" s="600" t="s">
        <v>353</v>
      </c>
      <c r="G88" s="600" t="s">
        <v>353</v>
      </c>
      <c r="H88" s="600" t="s">
        <v>353</v>
      </c>
      <c r="I88" s="601" t="s">
        <v>353</v>
      </c>
      <c r="J88" s="3"/>
      <c r="K88" s="114" t="s">
        <v>353</v>
      </c>
      <c r="L88" s="115" t="s">
        <v>353</v>
      </c>
      <c r="N88" s="469">
        <f t="shared" si="4"/>
        <v>0</v>
      </c>
      <c r="O88" s="469">
        <f t="shared" si="5"/>
        <v>0</v>
      </c>
      <c r="P88" s="469">
        <f t="shared" si="6"/>
        <v>0</v>
      </c>
    </row>
    <row r="89" spans="1:22" ht="10.9" customHeight="1" x14ac:dyDescent="0.25">
      <c r="A89" s="463">
        <v>3007</v>
      </c>
      <c r="B89" s="665" t="s">
        <v>252</v>
      </c>
      <c r="C89" s="2" t="s">
        <v>253</v>
      </c>
      <c r="D89" s="600" t="s">
        <v>353</v>
      </c>
      <c r="E89" s="600">
        <v>18123</v>
      </c>
      <c r="F89" s="600">
        <v>18764</v>
      </c>
      <c r="G89" s="600" t="s">
        <v>353</v>
      </c>
      <c r="H89" s="600">
        <v>189.87763816</v>
      </c>
      <c r="I89" s="601">
        <v>187.59826666999999</v>
      </c>
      <c r="J89" s="3"/>
      <c r="K89" s="114">
        <v>3.5369420073939173E-2</v>
      </c>
      <c r="L89" s="115">
        <v>-1.2004423017308197E-2</v>
      </c>
      <c r="N89" s="469">
        <f t="shared" si="4"/>
        <v>0</v>
      </c>
      <c r="O89" s="469">
        <f t="shared" si="5"/>
        <v>3441152.4363736799</v>
      </c>
      <c r="P89" s="469">
        <f t="shared" si="6"/>
        <v>3520093.8757958799</v>
      </c>
    </row>
    <row r="90" spans="1:22" s="129" customFormat="1" ht="10.9" customHeight="1" x14ac:dyDescent="0.25">
      <c r="A90" s="463">
        <v>3008</v>
      </c>
      <c r="B90" s="665" t="s">
        <v>254</v>
      </c>
      <c r="C90" s="2" t="s">
        <v>255</v>
      </c>
      <c r="D90" s="600">
        <v>200792</v>
      </c>
      <c r="E90" s="600">
        <v>222523</v>
      </c>
      <c r="F90" s="600">
        <v>215588</v>
      </c>
      <c r="G90" s="600">
        <v>399.25795655000002</v>
      </c>
      <c r="H90" s="600">
        <v>416.69924746999999</v>
      </c>
      <c r="I90" s="601">
        <v>383.26043850999997</v>
      </c>
      <c r="J90" s="222"/>
      <c r="K90" s="223">
        <v>-3.1165317742435583E-2</v>
      </c>
      <c r="L90" s="224">
        <v>-8.0246866686284113E-2</v>
      </c>
      <c r="M90" s="225"/>
      <c r="N90" s="469">
        <f t="shared" si="4"/>
        <v>80167803.611587599</v>
      </c>
      <c r="O90" s="469">
        <f t="shared" si="5"/>
        <v>92725166.644766808</v>
      </c>
      <c r="P90" s="469">
        <f t="shared" si="6"/>
        <v>82626351.41749388</v>
      </c>
      <c r="Q90" s="459"/>
      <c r="R90" s="459"/>
      <c r="S90" s="225"/>
      <c r="T90" s="225"/>
      <c r="U90" s="225"/>
      <c r="V90" s="225"/>
    </row>
    <row r="91" spans="1:22" ht="10.9" customHeight="1" x14ac:dyDescent="0.25">
      <c r="A91" s="463">
        <v>4001</v>
      </c>
      <c r="B91" s="228" t="s">
        <v>738</v>
      </c>
      <c r="C91" s="221" t="s">
        <v>725</v>
      </c>
      <c r="D91" s="600">
        <v>1167</v>
      </c>
      <c r="E91" s="600" t="s">
        <v>353</v>
      </c>
      <c r="F91" s="600" t="s">
        <v>353</v>
      </c>
      <c r="G91" s="600">
        <v>102.31729799</v>
      </c>
      <c r="H91" s="600" t="s">
        <v>353</v>
      </c>
      <c r="I91" s="601" t="s">
        <v>353</v>
      </c>
      <c r="J91" s="3"/>
      <c r="K91" s="114" t="s">
        <v>353</v>
      </c>
      <c r="L91" s="115" t="s">
        <v>353</v>
      </c>
      <c r="N91" s="469">
        <f t="shared" si="4"/>
        <v>119404.28675432999</v>
      </c>
      <c r="O91" s="469">
        <f t="shared" si="5"/>
        <v>0</v>
      </c>
      <c r="P91" s="469">
        <f t="shared" si="6"/>
        <v>0</v>
      </c>
    </row>
    <row r="92" spans="1:22" ht="10.9" customHeight="1" x14ac:dyDescent="0.25">
      <c r="A92" s="463">
        <v>4002</v>
      </c>
      <c r="B92" s="665" t="s">
        <v>256</v>
      </c>
      <c r="C92" s="225" t="s">
        <v>257</v>
      </c>
      <c r="D92" s="600">
        <v>48383</v>
      </c>
      <c r="E92" s="600">
        <v>51969</v>
      </c>
      <c r="F92" s="600">
        <v>46964</v>
      </c>
      <c r="G92" s="600">
        <v>301.67234063000001</v>
      </c>
      <c r="H92" s="600">
        <v>542.96500292999997</v>
      </c>
      <c r="I92" s="601">
        <v>522.33486895999999</v>
      </c>
      <c r="J92" s="3"/>
      <c r="K92" s="114">
        <v>-9.6307414035290306E-2</v>
      </c>
      <c r="L92" s="115">
        <v>-3.7995329088750918E-2</v>
      </c>
      <c r="N92" s="469">
        <f t="shared" si="4"/>
        <v>14595812.85670129</v>
      </c>
      <c r="O92" s="469">
        <f t="shared" si="5"/>
        <v>28217348.237269167</v>
      </c>
      <c r="P92" s="469">
        <f t="shared" si="6"/>
        <v>24530934.785837438</v>
      </c>
    </row>
    <row r="93" spans="1:22" ht="10.9" customHeight="1" x14ac:dyDescent="0.25">
      <c r="A93" s="463">
        <v>4003</v>
      </c>
      <c r="B93" s="665" t="s">
        <v>258</v>
      </c>
      <c r="C93" s="2" t="s">
        <v>259</v>
      </c>
      <c r="D93" s="600">
        <v>64488</v>
      </c>
      <c r="E93" s="600">
        <v>66898</v>
      </c>
      <c r="F93" s="600">
        <v>67676</v>
      </c>
      <c r="G93" s="600">
        <v>216.01429904</v>
      </c>
      <c r="H93" s="600">
        <v>229.75769378999999</v>
      </c>
      <c r="I93" s="601">
        <v>256.91166500000003</v>
      </c>
      <c r="J93" s="3"/>
      <c r="K93" s="114">
        <v>1.1629645131393973E-2</v>
      </c>
      <c r="L93" s="115">
        <v>0.11818525317728401</v>
      </c>
      <c r="N93" s="469">
        <f t="shared" si="4"/>
        <v>13930330.116491519</v>
      </c>
      <c r="O93" s="469">
        <f t="shared" si="5"/>
        <v>15370330.19916342</v>
      </c>
      <c r="P93" s="469">
        <f t="shared" si="6"/>
        <v>17386753.840540003</v>
      </c>
    </row>
    <row r="94" spans="1:22" ht="10.9" customHeight="1" x14ac:dyDescent="0.25">
      <c r="A94" s="463">
        <v>4004</v>
      </c>
      <c r="B94" s="665" t="s">
        <v>260</v>
      </c>
      <c r="C94" s="2" t="s">
        <v>261</v>
      </c>
      <c r="D94" s="600">
        <v>46613</v>
      </c>
      <c r="E94" s="600">
        <v>61264</v>
      </c>
      <c r="F94" s="600">
        <v>80471</v>
      </c>
      <c r="G94" s="600">
        <v>228.36131524000001</v>
      </c>
      <c r="H94" s="600">
        <v>265.73870915999998</v>
      </c>
      <c r="I94" s="601">
        <v>244.35064851000001</v>
      </c>
      <c r="J94" s="3"/>
      <c r="K94" s="114">
        <v>0.31351201358056935</v>
      </c>
      <c r="L94" s="115">
        <v>-8.0485303468236236E-2</v>
      </c>
      <c r="N94" s="469">
        <f t="shared" si="4"/>
        <v>10644605.98728212</v>
      </c>
      <c r="O94" s="469">
        <f t="shared" si="5"/>
        <v>16280216.27797824</v>
      </c>
      <c r="P94" s="469">
        <f t="shared" si="6"/>
        <v>19663141.036248211</v>
      </c>
    </row>
    <row r="95" spans="1:22" ht="10.9" customHeight="1" x14ac:dyDescent="0.25">
      <c r="A95" s="463">
        <v>4005</v>
      </c>
      <c r="B95" s="665" t="s">
        <v>262</v>
      </c>
      <c r="C95" s="2" t="s">
        <v>263</v>
      </c>
      <c r="D95" s="600">
        <v>116704</v>
      </c>
      <c r="E95" s="600">
        <v>125198</v>
      </c>
      <c r="F95" s="600">
        <v>120191</v>
      </c>
      <c r="G95" s="600">
        <v>93.277371360000004</v>
      </c>
      <c r="H95" s="600">
        <v>115.43789423</v>
      </c>
      <c r="I95" s="601">
        <v>113.24718464999999</v>
      </c>
      <c r="J95" s="3"/>
      <c r="K95" s="114">
        <v>-3.999265163980259E-2</v>
      </c>
      <c r="L95" s="115">
        <v>-1.8977386885065672E-2</v>
      </c>
      <c r="N95" s="469">
        <f t="shared" si="4"/>
        <v>10885842.34719744</v>
      </c>
      <c r="O95" s="469">
        <f t="shared" si="5"/>
        <v>14452593.481807539</v>
      </c>
      <c r="P95" s="469">
        <f t="shared" si="6"/>
        <v>13611292.370268149</v>
      </c>
    </row>
    <row r="96" spans="1:22" ht="10.9" customHeight="1" x14ac:dyDescent="0.25">
      <c r="A96" s="463">
        <v>4006</v>
      </c>
      <c r="B96" s="665" t="s">
        <v>264</v>
      </c>
      <c r="C96" s="2" t="s">
        <v>265</v>
      </c>
      <c r="D96" s="600">
        <v>333739</v>
      </c>
      <c r="E96" s="600">
        <v>363039</v>
      </c>
      <c r="F96" s="600">
        <v>341879</v>
      </c>
      <c r="G96" s="600">
        <v>193.46607857999999</v>
      </c>
      <c r="H96" s="600">
        <v>206.65417024999999</v>
      </c>
      <c r="I96" s="601">
        <v>211.45649822999999</v>
      </c>
      <c r="J96" s="3"/>
      <c r="K96" s="114">
        <v>-5.828574891402849E-2</v>
      </c>
      <c r="L96" s="115">
        <v>2.3238476021027799E-2</v>
      </c>
      <c r="N96" s="469">
        <f t="shared" si="4"/>
        <v>64567175.599210612</v>
      </c>
      <c r="O96" s="469">
        <f t="shared" si="5"/>
        <v>75023523.313389748</v>
      </c>
      <c r="P96" s="469">
        <f t="shared" si="6"/>
        <v>72292536.158374161</v>
      </c>
    </row>
    <row r="97" spans="1:16" ht="10.9" customHeight="1" x14ac:dyDescent="0.25">
      <c r="A97" s="463">
        <v>4007</v>
      </c>
      <c r="B97" s="665" t="s">
        <v>266</v>
      </c>
      <c r="C97" s="2" t="s">
        <v>267</v>
      </c>
      <c r="D97" s="600">
        <v>427519</v>
      </c>
      <c r="E97" s="600">
        <v>455265</v>
      </c>
      <c r="F97" s="600">
        <v>459115</v>
      </c>
      <c r="G97" s="600">
        <v>266.9116593</v>
      </c>
      <c r="H97" s="600">
        <v>241.6691648</v>
      </c>
      <c r="I97" s="601">
        <v>232.31394938</v>
      </c>
      <c r="J97" s="3"/>
      <c r="K97" s="114">
        <v>8.4566131813339496E-3</v>
      </c>
      <c r="L97" s="115">
        <v>-3.8710836062772702E-2</v>
      </c>
      <c r="N97" s="469">
        <f t="shared" si="4"/>
        <v>114109805.67227671</v>
      </c>
      <c r="O97" s="469">
        <f t="shared" si="5"/>
        <v>110023512.312672</v>
      </c>
      <c r="P97" s="469">
        <f t="shared" si="6"/>
        <v>106658818.8695987</v>
      </c>
    </row>
    <row r="98" spans="1:16" ht="10.9" customHeight="1" x14ac:dyDescent="0.25">
      <c r="A98" s="463">
        <v>4008</v>
      </c>
      <c r="B98" s="665" t="s">
        <v>268</v>
      </c>
      <c r="C98" s="2" t="s">
        <v>269</v>
      </c>
      <c r="D98" s="600">
        <v>706741</v>
      </c>
      <c r="E98" s="600">
        <v>672894</v>
      </c>
      <c r="F98" s="600">
        <v>557874</v>
      </c>
      <c r="G98" s="600">
        <v>151.15338341</v>
      </c>
      <c r="H98" s="600">
        <v>161.66034844000001</v>
      </c>
      <c r="I98" s="601">
        <v>162.87979512999999</v>
      </c>
      <c r="J98" s="3"/>
      <c r="K98" s="114">
        <v>-0.17093331193323169</v>
      </c>
      <c r="L98" s="115">
        <v>7.5432640209394108E-3</v>
      </c>
      <c r="N98" s="469">
        <f t="shared" si="4"/>
        <v>106826293.34456681</v>
      </c>
      <c r="O98" s="469">
        <f t="shared" si="5"/>
        <v>108780278.50318536</v>
      </c>
      <c r="P98" s="469">
        <f t="shared" si="6"/>
        <v>90866402.828353614</v>
      </c>
    </row>
    <row r="99" spans="1:16" ht="10.9" customHeight="1" x14ac:dyDescent="0.25">
      <c r="A99" s="463">
        <v>4009</v>
      </c>
      <c r="B99" s="665" t="s">
        <v>270</v>
      </c>
      <c r="C99" s="2" t="s">
        <v>271</v>
      </c>
      <c r="D99" s="600">
        <v>962515</v>
      </c>
      <c r="E99" s="600">
        <v>979005</v>
      </c>
      <c r="F99" s="600">
        <v>888561</v>
      </c>
      <c r="G99" s="600">
        <v>156.75373794000001</v>
      </c>
      <c r="H99" s="600">
        <v>156.39889959999999</v>
      </c>
      <c r="I99" s="601">
        <v>165.86009794</v>
      </c>
      <c r="J99" s="3"/>
      <c r="K99" s="114">
        <v>-9.2383593546508935E-2</v>
      </c>
      <c r="L99" s="115">
        <v>6.0494021148471022E-2</v>
      </c>
      <c r="N99" s="469">
        <f t="shared" si="4"/>
        <v>150877824.07331911</v>
      </c>
      <c r="O99" s="469">
        <f t="shared" si="5"/>
        <v>153115304.702898</v>
      </c>
      <c r="P99" s="469">
        <f t="shared" si="6"/>
        <v>147376814.48566434</v>
      </c>
    </row>
    <row r="100" spans="1:16" ht="10.9" customHeight="1" x14ac:dyDescent="0.25">
      <c r="A100" s="463">
        <v>4010</v>
      </c>
      <c r="B100" s="665" t="s">
        <v>272</v>
      </c>
      <c r="C100" s="2" t="s">
        <v>273</v>
      </c>
      <c r="D100" s="600">
        <v>48788</v>
      </c>
      <c r="E100" s="600">
        <v>113131</v>
      </c>
      <c r="F100" s="600">
        <v>113359</v>
      </c>
      <c r="G100" s="600">
        <v>285.61380601000002</v>
      </c>
      <c r="H100" s="600">
        <v>185.53039509999999</v>
      </c>
      <c r="I100" s="601">
        <v>198.35931665999999</v>
      </c>
      <c r="J100" s="3"/>
      <c r="K100" s="114">
        <v>2.0153627210932612E-3</v>
      </c>
      <c r="L100" s="115">
        <v>6.9147276666366553E-2</v>
      </c>
      <c r="N100" s="469">
        <f t="shared" si="4"/>
        <v>13934526.36761588</v>
      </c>
      <c r="O100" s="469">
        <f t="shared" si="5"/>
        <v>20989239.128058098</v>
      </c>
      <c r="P100" s="469">
        <f t="shared" si="6"/>
        <v>22485813.777260941</v>
      </c>
    </row>
    <row r="101" spans="1:16" ht="10.9" customHeight="1" x14ac:dyDescent="0.25">
      <c r="A101" s="463">
        <v>4011</v>
      </c>
      <c r="B101" s="665" t="s">
        <v>274</v>
      </c>
      <c r="C101" s="2" t="s">
        <v>275</v>
      </c>
      <c r="D101" s="600">
        <v>185443</v>
      </c>
      <c r="E101" s="600">
        <v>167622</v>
      </c>
      <c r="F101" s="600">
        <v>164529</v>
      </c>
      <c r="G101" s="600">
        <v>259.10241608000001</v>
      </c>
      <c r="H101" s="600">
        <v>278.4206843</v>
      </c>
      <c r="I101" s="601">
        <v>274.91150737999999</v>
      </c>
      <c r="J101" s="3"/>
      <c r="K101" s="114">
        <v>-1.8452231807280617E-2</v>
      </c>
      <c r="L101" s="115">
        <v>-1.2603865725072549E-2</v>
      </c>
      <c r="N101" s="469">
        <f t="shared" si="4"/>
        <v>48048729.34512344</v>
      </c>
      <c r="O101" s="469">
        <f t="shared" si="5"/>
        <v>46669431.943734601</v>
      </c>
      <c r="P101" s="469">
        <f t="shared" si="6"/>
        <v>45230915.397724018</v>
      </c>
    </row>
    <row r="102" spans="1:16" ht="10.9" customHeight="1" x14ac:dyDescent="0.25">
      <c r="A102" s="463">
        <v>4012</v>
      </c>
      <c r="B102" s="665" t="s">
        <v>276</v>
      </c>
      <c r="C102" s="2" t="s">
        <v>105</v>
      </c>
      <c r="D102" s="600">
        <v>196217</v>
      </c>
      <c r="E102" s="600">
        <v>670502</v>
      </c>
      <c r="F102" s="600">
        <v>553334</v>
      </c>
      <c r="G102" s="600">
        <v>225.14792621999999</v>
      </c>
      <c r="H102" s="600">
        <v>254.95008716000001</v>
      </c>
      <c r="I102" s="601">
        <v>270.00336391000002</v>
      </c>
      <c r="J102" s="3"/>
      <c r="K102" s="114">
        <v>-0.17474668233651802</v>
      </c>
      <c r="L102" s="115">
        <v>5.9044014919488852E-2</v>
      </c>
      <c r="N102" s="469">
        <f t="shared" si="4"/>
        <v>44177850.639109738</v>
      </c>
      <c r="O102" s="469">
        <f t="shared" si="5"/>
        <v>170944543.34095433</v>
      </c>
      <c r="P102" s="469">
        <f t="shared" si="6"/>
        <v>149402041.36577594</v>
      </c>
    </row>
    <row r="103" spans="1:16" ht="10.9" customHeight="1" x14ac:dyDescent="0.25">
      <c r="A103" s="463">
        <v>4013</v>
      </c>
      <c r="B103" s="665" t="s">
        <v>277</v>
      </c>
      <c r="C103" s="2" t="s">
        <v>278</v>
      </c>
      <c r="D103" s="600">
        <v>210992</v>
      </c>
      <c r="E103" s="600">
        <v>287142</v>
      </c>
      <c r="F103" s="600">
        <v>236812</v>
      </c>
      <c r="G103" s="600">
        <v>192.72451595999999</v>
      </c>
      <c r="H103" s="600">
        <v>198.21772174</v>
      </c>
      <c r="I103" s="601">
        <v>222.57863356999999</v>
      </c>
      <c r="J103" s="3"/>
      <c r="K103" s="114">
        <v>-0.17527913018645824</v>
      </c>
      <c r="L103" s="115">
        <v>0.12289976706499495</v>
      </c>
      <c r="N103" s="469">
        <f t="shared" si="4"/>
        <v>40663331.071432315</v>
      </c>
      <c r="O103" s="469">
        <f t="shared" si="5"/>
        <v>56916633.055867083</v>
      </c>
      <c r="P103" s="469">
        <f t="shared" si="6"/>
        <v>52709291.372978836</v>
      </c>
    </row>
    <row r="104" spans="1:16" ht="10.9" customHeight="1" x14ac:dyDescent="0.25">
      <c r="A104" s="463">
        <v>4014</v>
      </c>
      <c r="B104" s="665" t="s">
        <v>279</v>
      </c>
      <c r="C104" s="2" t="s">
        <v>280</v>
      </c>
      <c r="D104" s="600">
        <v>15258</v>
      </c>
      <c r="E104" s="600">
        <v>18952</v>
      </c>
      <c r="F104" s="600">
        <v>19749</v>
      </c>
      <c r="G104" s="600">
        <v>575.17865647999997</v>
      </c>
      <c r="H104" s="600">
        <v>592.42650373000004</v>
      </c>
      <c r="I104" s="601">
        <v>703.74378389000003</v>
      </c>
      <c r="K104" s="114">
        <v>4.2053609117771229E-2</v>
      </c>
      <c r="L104" s="115">
        <v>0.18790057409506633</v>
      </c>
      <c r="N104" s="469">
        <f t="shared" si="4"/>
        <v>8776075.940571839</v>
      </c>
      <c r="O104" s="469">
        <f t="shared" si="5"/>
        <v>11227667.098690961</v>
      </c>
      <c r="P104" s="469">
        <f t="shared" si="6"/>
        <v>13898235.98804361</v>
      </c>
    </row>
    <row r="105" spans="1:16" ht="10.9" customHeight="1" x14ac:dyDescent="0.25">
      <c r="A105" s="463">
        <v>4015</v>
      </c>
      <c r="B105" s="665" t="s">
        <v>281</v>
      </c>
      <c r="C105" s="2" t="s">
        <v>282</v>
      </c>
      <c r="D105" s="600">
        <v>25492</v>
      </c>
      <c r="E105" s="600">
        <v>16711</v>
      </c>
      <c r="F105" s="600">
        <v>17373</v>
      </c>
      <c r="G105" s="600">
        <v>191.5044303</v>
      </c>
      <c r="H105" s="600">
        <v>192.30568237</v>
      </c>
      <c r="I105" s="601">
        <v>163.72820396</v>
      </c>
      <c r="K105" s="114">
        <v>3.9614625097241341E-2</v>
      </c>
      <c r="L105" s="115">
        <v>-0.14860444089746838</v>
      </c>
      <c r="N105" s="469">
        <f t="shared" si="4"/>
        <v>4881830.9372076001</v>
      </c>
      <c r="O105" s="469">
        <f t="shared" si="5"/>
        <v>3213620.2580850702</v>
      </c>
      <c r="P105" s="469">
        <f t="shared" si="6"/>
        <v>2844450.0873970799</v>
      </c>
    </row>
    <row r="106" spans="1:16" ht="10.9" customHeight="1" x14ac:dyDescent="0.25">
      <c r="A106" s="463">
        <v>4016</v>
      </c>
      <c r="B106" s="665" t="s">
        <v>283</v>
      </c>
      <c r="C106" s="2" t="s">
        <v>284</v>
      </c>
      <c r="D106" s="600">
        <v>70019</v>
      </c>
      <c r="E106" s="600">
        <v>103563</v>
      </c>
      <c r="F106" s="600">
        <v>109791</v>
      </c>
      <c r="G106" s="600">
        <v>151.59269666</v>
      </c>
      <c r="H106" s="600">
        <v>180.92810639999999</v>
      </c>
      <c r="I106" s="601">
        <v>174.06421466</v>
      </c>
      <c r="K106" s="114">
        <v>6.0137307725732114E-2</v>
      </c>
      <c r="L106" s="115">
        <v>-3.7937122521058964E-2</v>
      </c>
      <c r="N106" s="469">
        <f t="shared" si="4"/>
        <v>10614369.02743654</v>
      </c>
      <c r="O106" s="469">
        <f t="shared" si="5"/>
        <v>18737457.483103201</v>
      </c>
      <c r="P106" s="469">
        <f t="shared" si="6"/>
        <v>19110684.191736061</v>
      </c>
    </row>
    <row r="107" spans="1:16" ht="10.9" customHeight="1" x14ac:dyDescent="0.25">
      <c r="A107" s="463">
        <v>4017</v>
      </c>
      <c r="B107" s="665" t="s">
        <v>285</v>
      </c>
      <c r="C107" s="2" t="s">
        <v>286</v>
      </c>
      <c r="D107" s="600">
        <v>88658</v>
      </c>
      <c r="E107" s="600">
        <v>94814</v>
      </c>
      <c r="F107" s="600">
        <v>92427</v>
      </c>
      <c r="G107" s="600">
        <v>275.14045856000001</v>
      </c>
      <c r="H107" s="600">
        <v>274.97942187000001</v>
      </c>
      <c r="I107" s="601">
        <v>260.29457550000001</v>
      </c>
      <c r="K107" s="114">
        <v>-2.5175606977872467E-2</v>
      </c>
      <c r="L107" s="115">
        <v>-5.3403437501379436E-2</v>
      </c>
      <c r="N107" s="469">
        <f t="shared" si="4"/>
        <v>24393402.775012482</v>
      </c>
      <c r="O107" s="469">
        <f t="shared" si="5"/>
        <v>26071898.905182183</v>
      </c>
      <c r="P107" s="469">
        <f t="shared" si="6"/>
        <v>24058246.7297385</v>
      </c>
    </row>
    <row r="108" spans="1:16" ht="10.9" customHeight="1" x14ac:dyDescent="0.25">
      <c r="A108" s="463">
        <v>4018</v>
      </c>
      <c r="B108" s="665" t="s">
        <v>287</v>
      </c>
      <c r="C108" s="2" t="s">
        <v>288</v>
      </c>
      <c r="D108" s="600">
        <v>174970</v>
      </c>
      <c r="E108" s="600">
        <v>170173</v>
      </c>
      <c r="F108" s="600">
        <v>157709</v>
      </c>
      <c r="G108" s="600">
        <v>240.76695197000001</v>
      </c>
      <c r="H108" s="600">
        <v>250.82881411</v>
      </c>
      <c r="I108" s="601">
        <v>253.25408985000001</v>
      </c>
      <c r="K108" s="114">
        <v>-7.3243111421905982E-2</v>
      </c>
      <c r="L108" s="115">
        <v>9.6690475877161397E-3</v>
      </c>
      <c r="N108" s="469">
        <f t="shared" si="4"/>
        <v>42126993.586190902</v>
      </c>
      <c r="O108" s="469">
        <f t="shared" si="5"/>
        <v>42684291.783541031</v>
      </c>
      <c r="P108" s="469">
        <f t="shared" si="6"/>
        <v>39940449.256153651</v>
      </c>
    </row>
    <row r="109" spans="1:16" ht="10.9" customHeight="1" x14ac:dyDescent="0.25">
      <c r="A109" s="463">
        <v>4021</v>
      </c>
      <c r="B109" s="665" t="s">
        <v>289</v>
      </c>
      <c r="C109" s="2" t="s">
        <v>290</v>
      </c>
      <c r="D109" s="600">
        <v>167811</v>
      </c>
      <c r="E109" s="600">
        <v>193568</v>
      </c>
      <c r="F109" s="600">
        <v>192520</v>
      </c>
      <c r="G109" s="600">
        <v>211.66801971999999</v>
      </c>
      <c r="H109" s="600">
        <v>221.94667557</v>
      </c>
      <c r="I109" s="601">
        <v>236.06455312</v>
      </c>
      <c r="J109" s="3"/>
      <c r="K109" s="114">
        <v>-5.4141180360389729E-3</v>
      </c>
      <c r="L109" s="115">
        <v>6.3609321985754974E-2</v>
      </c>
      <c r="N109" s="469">
        <f t="shared" si="4"/>
        <v>35520222.057232916</v>
      </c>
      <c r="O109" s="469">
        <f t="shared" si="5"/>
        <v>42961774.096733756</v>
      </c>
      <c r="P109" s="469">
        <f t="shared" si="6"/>
        <v>45447147.766662396</v>
      </c>
    </row>
    <row r="110" spans="1:16" ht="10.9" customHeight="1" x14ac:dyDescent="0.25">
      <c r="A110" s="463">
        <v>4022</v>
      </c>
      <c r="B110" s="665" t="s">
        <v>291</v>
      </c>
      <c r="C110" s="2" t="s">
        <v>292</v>
      </c>
      <c r="D110" s="600">
        <v>23731</v>
      </c>
      <c r="E110" s="600">
        <v>26677</v>
      </c>
      <c r="F110" s="600">
        <v>27614</v>
      </c>
      <c r="G110" s="600">
        <v>246.73468158</v>
      </c>
      <c r="H110" s="600">
        <v>295.83632272</v>
      </c>
      <c r="I110" s="601">
        <v>275.12273971000002</v>
      </c>
      <c r="J110" s="3"/>
      <c r="K110" s="114">
        <v>3.5123889492821636E-2</v>
      </c>
      <c r="L110" s="115">
        <v>-7.0017037865917287E-2</v>
      </c>
      <c r="N110" s="469">
        <f t="shared" si="4"/>
        <v>5855260.7285749801</v>
      </c>
      <c r="O110" s="469">
        <f t="shared" si="5"/>
        <v>7892025.5812014397</v>
      </c>
      <c r="P110" s="469">
        <f t="shared" si="6"/>
        <v>7597239.3343519401</v>
      </c>
    </row>
    <row r="111" spans="1:16" x14ac:dyDescent="0.25">
      <c r="A111" s="463">
        <v>4023</v>
      </c>
      <c r="B111" s="665" t="s">
        <v>293</v>
      </c>
      <c r="C111" s="2" t="s">
        <v>294</v>
      </c>
      <c r="D111" s="600">
        <v>210034</v>
      </c>
      <c r="E111" s="600">
        <v>236498</v>
      </c>
      <c r="F111" s="600">
        <v>230493</v>
      </c>
      <c r="G111" s="600">
        <v>232.50865281</v>
      </c>
      <c r="H111" s="600">
        <v>224.19151632000001</v>
      </c>
      <c r="I111" s="601">
        <v>257.45349178999999</v>
      </c>
      <c r="J111" s="3"/>
      <c r="K111" s="114">
        <v>-2.5391335233278967E-2</v>
      </c>
      <c r="L111" s="115">
        <v>0.14836411304040364</v>
      </c>
      <c r="N111" s="469">
        <f t="shared" si="4"/>
        <v>48834722.384295538</v>
      </c>
      <c r="O111" s="469">
        <f t="shared" si="5"/>
        <v>53020845.226647362</v>
      </c>
      <c r="P111" s="469">
        <f t="shared" si="6"/>
        <v>59341227.683152467</v>
      </c>
    </row>
    <row r="112" spans="1:16" x14ac:dyDescent="0.25">
      <c r="A112" s="463">
        <v>4024</v>
      </c>
      <c r="B112" s="665" t="s">
        <v>295</v>
      </c>
      <c r="C112" s="2" t="s">
        <v>296</v>
      </c>
      <c r="D112" s="600">
        <v>41279</v>
      </c>
      <c r="E112" s="600">
        <v>40947</v>
      </c>
      <c r="F112" s="600">
        <v>41872</v>
      </c>
      <c r="G112" s="600">
        <v>381.18628631000001</v>
      </c>
      <c r="H112" s="600">
        <v>356.80717959999998</v>
      </c>
      <c r="I112" s="601">
        <v>377.50573730000002</v>
      </c>
      <c r="K112" s="84">
        <v>2.2590177546584655E-2</v>
      </c>
      <c r="L112" s="69">
        <v>5.8010485448202642E-2</v>
      </c>
      <c r="N112" s="469">
        <f t="shared" si="4"/>
        <v>15734988.712590491</v>
      </c>
      <c r="O112" s="469">
        <f t="shared" si="5"/>
        <v>14610183.583081199</v>
      </c>
      <c r="P112" s="469">
        <f t="shared" si="6"/>
        <v>15806920.232225601</v>
      </c>
    </row>
    <row r="113" spans="1:16" x14ac:dyDescent="0.25">
      <c r="A113" s="463">
        <v>4025</v>
      </c>
      <c r="B113" s="665" t="s">
        <v>297</v>
      </c>
      <c r="C113" s="2" t="s">
        <v>298</v>
      </c>
      <c r="D113" s="600">
        <v>125023</v>
      </c>
      <c r="E113" s="600">
        <v>135539</v>
      </c>
      <c r="F113" s="600">
        <v>128978</v>
      </c>
      <c r="G113" s="600">
        <v>221.19858357000001</v>
      </c>
      <c r="H113" s="600">
        <v>200.21715427000001</v>
      </c>
      <c r="I113" s="601">
        <v>220.56283719000001</v>
      </c>
      <c r="K113" s="84">
        <v>-4.8406731641815304E-2</v>
      </c>
      <c r="L113" s="69">
        <v>0.10161808059944311</v>
      </c>
      <c r="N113" s="469">
        <f t="shared" si="4"/>
        <v>27654910.51367211</v>
      </c>
      <c r="O113" s="469">
        <f t="shared" si="5"/>
        <v>27137232.872601531</v>
      </c>
      <c r="P113" s="469">
        <f t="shared" si="6"/>
        <v>28447753.615091823</v>
      </c>
    </row>
    <row r="114" spans="1:16" x14ac:dyDescent="0.25">
      <c r="A114" s="463">
        <v>4027</v>
      </c>
      <c r="B114" s="665" t="s">
        <v>299</v>
      </c>
      <c r="C114" s="2" t="s">
        <v>300</v>
      </c>
      <c r="D114" s="600">
        <v>1136</v>
      </c>
      <c r="E114" s="600">
        <v>317</v>
      </c>
      <c r="F114" s="600">
        <v>250</v>
      </c>
      <c r="G114" s="600">
        <v>251.54245495999999</v>
      </c>
      <c r="H114" s="600">
        <v>203.95191265</v>
      </c>
      <c r="I114" s="601">
        <v>209.16436211999999</v>
      </c>
      <c r="K114" s="84">
        <v>-0.21135646687697163</v>
      </c>
      <c r="L114" s="69">
        <v>2.5557247305373565E-2</v>
      </c>
      <c r="N114" s="469">
        <f t="shared" si="4"/>
        <v>285752.22883455997</v>
      </c>
      <c r="O114" s="469">
        <f t="shared" si="5"/>
        <v>64652.756310049997</v>
      </c>
      <c r="P114" s="469">
        <f t="shared" si="6"/>
        <v>52291.090530000001</v>
      </c>
    </row>
    <row r="115" spans="1:16" x14ac:dyDescent="0.25">
      <c r="A115" s="463">
        <v>4028</v>
      </c>
      <c r="B115" s="665" t="s">
        <v>301</v>
      </c>
      <c r="C115" s="2" t="s">
        <v>302</v>
      </c>
      <c r="D115" s="600">
        <v>1668129</v>
      </c>
      <c r="E115" s="600">
        <v>1776428</v>
      </c>
      <c r="F115" s="600">
        <v>1773181</v>
      </c>
      <c r="G115" s="600">
        <v>183.38454053000001</v>
      </c>
      <c r="H115" s="600">
        <v>199.29851753</v>
      </c>
      <c r="I115" s="601">
        <v>203.46361718</v>
      </c>
      <c r="K115" s="84">
        <v>-1.8278252763410663E-3</v>
      </c>
      <c r="L115" s="69">
        <v>2.0898798955556908E-2</v>
      </c>
      <c r="N115" s="469">
        <f t="shared" si="4"/>
        <v>305909070.20976841</v>
      </c>
      <c r="O115" s="469">
        <f t="shared" si="5"/>
        <v>354039466.89878285</v>
      </c>
      <c r="P115" s="469">
        <f t="shared" si="6"/>
        <v>360777820.17484957</v>
      </c>
    </row>
    <row r="116" spans="1:16" x14ac:dyDescent="0.25">
      <c r="A116" s="463">
        <v>4029</v>
      </c>
      <c r="B116" s="665" t="s">
        <v>303</v>
      </c>
      <c r="C116" s="2" t="s">
        <v>304</v>
      </c>
      <c r="D116" s="600">
        <v>55802</v>
      </c>
      <c r="E116" s="600">
        <v>68989</v>
      </c>
      <c r="F116" s="600">
        <v>71693</v>
      </c>
      <c r="G116" s="600">
        <v>372.16428473000002</v>
      </c>
      <c r="H116" s="600">
        <v>335.20790993000003</v>
      </c>
      <c r="I116" s="601">
        <v>352.00978735000001</v>
      </c>
      <c r="K116" s="84">
        <v>3.9194654220237934E-2</v>
      </c>
      <c r="L116" s="69">
        <v>5.0123749834867004E-2</v>
      </c>
      <c r="N116" s="469">
        <f t="shared" si="4"/>
        <v>20767511.416503463</v>
      </c>
      <c r="O116" s="469">
        <f t="shared" si="5"/>
        <v>23125658.498160772</v>
      </c>
      <c r="P116" s="469">
        <f t="shared" si="6"/>
        <v>25236637.68448355</v>
      </c>
    </row>
    <row r="117" spans="1:16" x14ac:dyDescent="0.25">
      <c r="A117" s="463">
        <v>4030</v>
      </c>
      <c r="B117" s="665" t="s">
        <v>305</v>
      </c>
      <c r="C117" s="2" t="s">
        <v>306</v>
      </c>
      <c r="D117" s="600">
        <v>241128</v>
      </c>
      <c r="E117" s="600">
        <v>218149</v>
      </c>
      <c r="F117" s="600">
        <v>187322</v>
      </c>
      <c r="G117" s="600">
        <v>170.90624767</v>
      </c>
      <c r="H117" s="600">
        <v>153.61912117</v>
      </c>
      <c r="I117" s="601">
        <v>137.23712967</v>
      </c>
      <c r="K117" s="84">
        <v>-0.14131167229737474</v>
      </c>
      <c r="L117" s="69">
        <v>-0.10664031518492512</v>
      </c>
      <c r="N117" s="469">
        <f t="shared" si="4"/>
        <v>41210281.688171759</v>
      </c>
      <c r="O117" s="469">
        <f t="shared" si="5"/>
        <v>33511857.66411433</v>
      </c>
      <c r="P117" s="469">
        <f t="shared" si="6"/>
        <v>25707533.604043741</v>
      </c>
    </row>
    <row r="118" spans="1:16" x14ac:dyDescent="0.25">
      <c r="A118" s="463">
        <v>4031</v>
      </c>
      <c r="B118" s="665" t="s">
        <v>307</v>
      </c>
      <c r="C118" s="2" t="s">
        <v>308</v>
      </c>
      <c r="D118" s="600">
        <v>17729</v>
      </c>
      <c r="E118" s="600">
        <v>23002</v>
      </c>
      <c r="F118" s="600">
        <v>21843</v>
      </c>
      <c r="G118" s="600">
        <v>202.26249627000001</v>
      </c>
      <c r="H118" s="600">
        <v>191.37180760999999</v>
      </c>
      <c r="I118" s="601">
        <v>239.44880166999999</v>
      </c>
      <c r="K118" s="84">
        <v>-5.0386922876271667E-2</v>
      </c>
      <c r="L118" s="69">
        <v>0.25122297092985058</v>
      </c>
      <c r="N118" s="469">
        <f t="shared" si="4"/>
        <v>3585911.7963708304</v>
      </c>
      <c r="O118" s="469">
        <f t="shared" si="5"/>
        <v>4401934.3186452193</v>
      </c>
      <c r="P118" s="469">
        <f t="shared" si="6"/>
        <v>5230280.1748778103</v>
      </c>
    </row>
    <row r="119" spans="1:16" x14ac:dyDescent="0.25">
      <c r="A119" s="463">
        <v>4032</v>
      </c>
      <c r="B119" s="665" t="s">
        <v>309</v>
      </c>
      <c r="C119" s="2" t="s">
        <v>310</v>
      </c>
      <c r="D119" s="600">
        <v>38191</v>
      </c>
      <c r="E119" s="600">
        <v>78190</v>
      </c>
      <c r="F119" s="600">
        <v>63628</v>
      </c>
      <c r="G119" s="600">
        <v>198.53752398</v>
      </c>
      <c r="H119" s="600">
        <v>192.71701247999999</v>
      </c>
      <c r="I119" s="601">
        <v>225.75084867999999</v>
      </c>
      <c r="K119" s="84">
        <v>-0.18623864944366286</v>
      </c>
      <c r="L119" s="69">
        <v>0.17141110571869311</v>
      </c>
      <c r="N119" s="469">
        <f t="shared" si="4"/>
        <v>7582346.5783201801</v>
      </c>
      <c r="O119" s="469">
        <f t="shared" si="5"/>
        <v>15068543.205811199</v>
      </c>
      <c r="P119" s="469">
        <f t="shared" si="6"/>
        <v>14364074.99981104</v>
      </c>
    </row>
    <row r="120" spans="1:16" x14ac:dyDescent="0.25">
      <c r="A120" s="463">
        <v>4033</v>
      </c>
      <c r="B120" s="665" t="s">
        <v>311</v>
      </c>
      <c r="C120" s="2" t="s">
        <v>312</v>
      </c>
      <c r="D120" s="600">
        <v>13255</v>
      </c>
      <c r="E120" s="600">
        <v>18517</v>
      </c>
      <c r="F120" s="600">
        <v>21599</v>
      </c>
      <c r="G120" s="600">
        <v>308.11395052</v>
      </c>
      <c r="H120" s="600">
        <v>312.88227875000001</v>
      </c>
      <c r="I120" s="601">
        <v>323.25229653000002</v>
      </c>
      <c r="K120" s="84">
        <v>0.16644164821515361</v>
      </c>
      <c r="L120" s="69">
        <v>3.3143512702059619E-2</v>
      </c>
      <c r="N120" s="469">
        <f t="shared" si="4"/>
        <v>4084050.4141426003</v>
      </c>
      <c r="O120" s="469">
        <f t="shared" si="5"/>
        <v>5793641.1556137502</v>
      </c>
      <c r="P120" s="469">
        <f t="shared" si="6"/>
        <v>6981926.3527514702</v>
      </c>
    </row>
    <row r="121" spans="1:16" x14ac:dyDescent="0.25">
      <c r="A121" s="463">
        <v>4034</v>
      </c>
      <c r="B121" s="665" t="s">
        <v>313</v>
      </c>
      <c r="C121" s="2" t="s">
        <v>314</v>
      </c>
      <c r="D121" s="600">
        <v>11658</v>
      </c>
      <c r="E121" s="600">
        <v>3734</v>
      </c>
      <c r="F121" s="600">
        <v>3402</v>
      </c>
      <c r="G121" s="600">
        <v>283.92836346000001</v>
      </c>
      <c r="H121" s="600">
        <v>381.20851662000001</v>
      </c>
      <c r="I121" s="601">
        <v>607.35176307999996</v>
      </c>
      <c r="K121" s="84">
        <v>-8.8912694161756844E-2</v>
      </c>
      <c r="L121" s="69">
        <v>0.59322716204010284</v>
      </c>
      <c r="N121" s="469">
        <f t="shared" si="4"/>
        <v>3310036.8612166801</v>
      </c>
      <c r="O121" s="469">
        <f t="shared" si="5"/>
        <v>1423432.6010590801</v>
      </c>
      <c r="P121" s="469">
        <f t="shared" si="6"/>
        <v>2066210.6979981598</v>
      </c>
    </row>
    <row r="122" spans="1:16" x14ac:dyDescent="0.25">
      <c r="A122" s="463">
        <v>4035</v>
      </c>
      <c r="B122" s="665" t="s">
        <v>315</v>
      </c>
      <c r="C122" s="2" t="s">
        <v>103</v>
      </c>
      <c r="D122" s="600">
        <v>109921</v>
      </c>
      <c r="E122" s="600">
        <v>127080</v>
      </c>
      <c r="F122" s="600">
        <v>134518</v>
      </c>
      <c r="G122" s="600">
        <v>221.57117221999999</v>
      </c>
      <c r="H122" s="600">
        <v>261.70534921000001</v>
      </c>
      <c r="I122" s="601">
        <v>277.45161356</v>
      </c>
      <c r="K122" s="84">
        <v>5.8530059804847268E-2</v>
      </c>
      <c r="L122" s="69">
        <v>6.016791172795144E-2</v>
      </c>
      <c r="N122" s="469">
        <f t="shared" si="4"/>
        <v>24355324.821594618</v>
      </c>
      <c r="O122" s="469">
        <f t="shared" si="5"/>
        <v>33257515.7776068</v>
      </c>
      <c r="P122" s="469">
        <f t="shared" si="6"/>
        <v>37322236.152864076</v>
      </c>
    </row>
    <row r="123" spans="1:16" x14ac:dyDescent="0.25">
      <c r="A123" s="463">
        <v>4036</v>
      </c>
      <c r="B123" s="665" t="s">
        <v>316</v>
      </c>
      <c r="C123" s="2" t="s">
        <v>235</v>
      </c>
      <c r="D123" s="600">
        <v>52022</v>
      </c>
      <c r="E123" s="600">
        <v>81132</v>
      </c>
      <c r="F123" s="600">
        <v>80584</v>
      </c>
      <c r="G123" s="600">
        <v>281.22701355999999</v>
      </c>
      <c r="H123" s="600">
        <v>273.53180249000002</v>
      </c>
      <c r="I123" s="601">
        <v>264.92798506999998</v>
      </c>
      <c r="K123" s="84">
        <v>-6.7544248878370627E-3</v>
      </c>
      <c r="L123" s="69">
        <v>-3.1454541452504703E-2</v>
      </c>
      <c r="N123" s="469">
        <f t="shared" si="4"/>
        <v>14629991.699418319</v>
      </c>
      <c r="O123" s="469">
        <f t="shared" si="5"/>
        <v>22192182.199618682</v>
      </c>
      <c r="P123" s="469">
        <f t="shared" si="6"/>
        <v>21348956.748880878</v>
      </c>
    </row>
    <row r="124" spans="1:16" x14ac:dyDescent="0.25">
      <c r="A124" s="463">
        <v>4037</v>
      </c>
      <c r="B124" s="665" t="s">
        <v>317</v>
      </c>
      <c r="C124" s="2" t="s">
        <v>104</v>
      </c>
      <c r="D124" s="600">
        <v>346</v>
      </c>
      <c r="E124" s="600">
        <v>261</v>
      </c>
      <c r="F124" s="600" t="s">
        <v>353</v>
      </c>
      <c r="G124" s="600">
        <v>283.19183977</v>
      </c>
      <c r="H124" s="600">
        <v>498.57416057</v>
      </c>
      <c r="I124" s="601" t="s">
        <v>353</v>
      </c>
      <c r="K124" s="84" t="s">
        <v>353</v>
      </c>
      <c r="L124" s="69" t="s">
        <v>353</v>
      </c>
      <c r="N124" s="469">
        <f t="shared" si="4"/>
        <v>97984.376560420002</v>
      </c>
      <c r="O124" s="469">
        <f t="shared" si="5"/>
        <v>130127.85590877</v>
      </c>
      <c r="P124" s="469">
        <f t="shared" si="6"/>
        <v>0</v>
      </c>
    </row>
    <row r="125" spans="1:16" x14ac:dyDescent="0.25">
      <c r="A125" s="463">
        <v>4038</v>
      </c>
      <c r="B125" s="665" t="s">
        <v>318</v>
      </c>
      <c r="C125" s="2" t="s">
        <v>226</v>
      </c>
      <c r="D125" s="600">
        <v>50911</v>
      </c>
      <c r="E125" s="600">
        <v>59837</v>
      </c>
      <c r="F125" s="600">
        <v>66115</v>
      </c>
      <c r="G125" s="600">
        <v>502.53285074000001</v>
      </c>
      <c r="H125" s="600">
        <v>370.92543996000001</v>
      </c>
      <c r="I125" s="601">
        <v>316.88435224</v>
      </c>
      <c r="K125" s="84">
        <v>0.10491836154887446</v>
      </c>
      <c r="L125" s="69">
        <v>-0.14569258912472471</v>
      </c>
      <c r="N125" s="469">
        <f t="shared" si="4"/>
        <v>25584449.964024141</v>
      </c>
      <c r="O125" s="469">
        <f t="shared" si="5"/>
        <v>22195065.550886519</v>
      </c>
      <c r="P125" s="469">
        <f t="shared" si="6"/>
        <v>20950808.948347598</v>
      </c>
    </row>
    <row r="126" spans="1:16" x14ac:dyDescent="0.25">
      <c r="A126" s="463">
        <v>4039</v>
      </c>
      <c r="B126" s="665" t="s">
        <v>319</v>
      </c>
      <c r="C126" s="2" t="s">
        <v>171</v>
      </c>
      <c r="D126" s="600">
        <v>25492</v>
      </c>
      <c r="E126" s="600">
        <v>40626</v>
      </c>
      <c r="F126" s="600">
        <v>48009</v>
      </c>
      <c r="G126" s="600">
        <v>376.51941796</v>
      </c>
      <c r="H126" s="600">
        <v>313.14319403000002</v>
      </c>
      <c r="I126" s="601">
        <v>288.90956581</v>
      </c>
      <c r="K126" s="84">
        <v>0.1817309112391079</v>
      </c>
      <c r="L126" s="69">
        <v>-7.7388328030141951E-2</v>
      </c>
      <c r="N126" s="469">
        <f t="shared" si="4"/>
        <v>9598233.0026363209</v>
      </c>
      <c r="O126" s="469">
        <f t="shared" si="5"/>
        <v>12721755.40066278</v>
      </c>
      <c r="P126" s="469">
        <f t="shared" si="6"/>
        <v>13870259.34497229</v>
      </c>
    </row>
    <row r="127" spans="1:16" x14ac:dyDescent="0.25">
      <c r="A127" s="463">
        <v>4040</v>
      </c>
      <c r="B127" s="665" t="s">
        <v>320</v>
      </c>
      <c r="C127" s="2" t="s">
        <v>179</v>
      </c>
      <c r="D127" s="600">
        <v>74486</v>
      </c>
      <c r="E127" s="600">
        <v>95853</v>
      </c>
      <c r="F127" s="600">
        <v>96878</v>
      </c>
      <c r="G127" s="600">
        <v>234.27967218000001</v>
      </c>
      <c r="H127" s="600">
        <v>286.19438187999998</v>
      </c>
      <c r="I127" s="601">
        <v>320.59812283999997</v>
      </c>
      <c r="K127" s="84">
        <v>1.0693457690421848E-2</v>
      </c>
      <c r="L127" s="69">
        <v>0.12021109825428145</v>
      </c>
      <c r="N127" s="469">
        <f t="shared" si="4"/>
        <v>17450555.661999479</v>
      </c>
      <c r="O127" s="469">
        <f t="shared" si="5"/>
        <v>27432590.086343639</v>
      </c>
      <c r="P127" s="469">
        <f t="shared" si="6"/>
        <v>31058904.944493517</v>
      </c>
    </row>
    <row r="128" spans="1:16" x14ac:dyDescent="0.25">
      <c r="A128" s="463">
        <v>4041</v>
      </c>
      <c r="B128" s="665" t="s">
        <v>321</v>
      </c>
      <c r="C128" s="2" t="s">
        <v>190</v>
      </c>
      <c r="D128" s="600">
        <v>48519</v>
      </c>
      <c r="E128" s="600">
        <v>55420</v>
      </c>
      <c r="F128" s="600">
        <v>58070</v>
      </c>
      <c r="G128" s="600">
        <v>673.13881370000001</v>
      </c>
      <c r="H128" s="600">
        <v>441.52744182999999</v>
      </c>
      <c r="I128" s="601">
        <v>371.91481548000002</v>
      </c>
      <c r="K128" s="84">
        <v>4.7816672681342487E-2</v>
      </c>
      <c r="L128" s="69">
        <v>-0.15766319316751032</v>
      </c>
      <c r="N128" s="469">
        <f t="shared" si="4"/>
        <v>32660022.101910301</v>
      </c>
      <c r="O128" s="469">
        <f t="shared" si="5"/>
        <v>24469450.826218598</v>
      </c>
      <c r="P128" s="469">
        <f t="shared" si="6"/>
        <v>21597093.334923603</v>
      </c>
    </row>
    <row r="129" spans="1:16" x14ac:dyDescent="0.25">
      <c r="A129" s="463">
        <v>4042</v>
      </c>
      <c r="B129" s="665" t="s">
        <v>322</v>
      </c>
      <c r="C129" s="2" t="s">
        <v>323</v>
      </c>
      <c r="D129" s="600">
        <v>45163</v>
      </c>
      <c r="E129" s="600">
        <v>54113</v>
      </c>
      <c r="F129" s="600">
        <v>52413</v>
      </c>
      <c r="G129" s="600">
        <v>264.13733575999998</v>
      </c>
      <c r="H129" s="600">
        <v>325.16422058000001</v>
      </c>
      <c r="I129" s="601">
        <v>348.18966274000002</v>
      </c>
      <c r="K129" s="84">
        <v>-3.1415741134293018E-2</v>
      </c>
      <c r="L129" s="69">
        <v>7.0811733587813563E-2</v>
      </c>
      <c r="N129" s="469">
        <f t="shared" si="4"/>
        <v>11929234.49492888</v>
      </c>
      <c r="O129" s="469">
        <f t="shared" si="5"/>
        <v>17595611.46824554</v>
      </c>
      <c r="P129" s="469">
        <f t="shared" si="6"/>
        <v>18249664.793191619</v>
      </c>
    </row>
    <row r="130" spans="1:16" x14ac:dyDescent="0.25">
      <c r="A130" s="463">
        <v>4043</v>
      </c>
      <c r="B130" s="665" t="s">
        <v>324</v>
      </c>
      <c r="C130" s="2" t="s">
        <v>192</v>
      </c>
      <c r="D130" s="600">
        <v>15567</v>
      </c>
      <c r="E130" s="600">
        <v>20124</v>
      </c>
      <c r="F130" s="600">
        <v>18836</v>
      </c>
      <c r="G130" s="600">
        <v>2347.4386184999998</v>
      </c>
      <c r="H130" s="600">
        <v>897.65925157000004</v>
      </c>
      <c r="I130" s="601">
        <v>585.44331834000002</v>
      </c>
      <c r="K130" s="84">
        <v>-6.400318028225005E-2</v>
      </c>
      <c r="L130" s="69">
        <v>-0.34781119080980494</v>
      </c>
      <c r="N130" s="469">
        <f t="shared" si="4"/>
        <v>36542576.974189498</v>
      </c>
      <c r="O130" s="469">
        <f t="shared" si="5"/>
        <v>18064494.77859468</v>
      </c>
      <c r="P130" s="469">
        <f t="shared" si="6"/>
        <v>11027410.34425224</v>
      </c>
    </row>
    <row r="131" spans="1:16" x14ac:dyDescent="0.25">
      <c r="A131" s="463">
        <v>4044</v>
      </c>
      <c r="B131" s="665" t="s">
        <v>325</v>
      </c>
      <c r="C131" s="2" t="s">
        <v>198</v>
      </c>
      <c r="D131" s="600">
        <v>113415</v>
      </c>
      <c r="E131" s="600">
        <v>144461</v>
      </c>
      <c r="F131" s="600">
        <v>154530</v>
      </c>
      <c r="G131" s="600">
        <v>157.72176999999999</v>
      </c>
      <c r="H131" s="600">
        <v>189.56140293000001</v>
      </c>
      <c r="I131" s="601">
        <v>182.45426319000001</v>
      </c>
      <c r="K131" s="84">
        <v>6.9700472791964563E-2</v>
      </c>
      <c r="L131" s="69">
        <v>-3.7492546637378998E-2</v>
      </c>
      <c r="N131" s="469">
        <f t="shared" si="4"/>
        <v>17888014.544549998</v>
      </c>
      <c r="O131" s="469">
        <f t="shared" si="5"/>
        <v>27384229.828670733</v>
      </c>
      <c r="P131" s="469">
        <f t="shared" si="6"/>
        <v>28194657.290750701</v>
      </c>
    </row>
    <row r="132" spans="1:16" x14ac:dyDescent="0.25">
      <c r="A132" s="463">
        <v>4045</v>
      </c>
      <c r="B132" s="665" t="s">
        <v>326</v>
      </c>
      <c r="C132" s="2" t="s">
        <v>206</v>
      </c>
      <c r="D132" s="600">
        <v>6427</v>
      </c>
      <c r="E132" s="600">
        <v>12282</v>
      </c>
      <c r="F132" s="600">
        <v>13828</v>
      </c>
      <c r="G132" s="600">
        <v>179.85613716</v>
      </c>
      <c r="H132" s="600">
        <v>251.23413131999999</v>
      </c>
      <c r="I132" s="601">
        <v>324.63540468000002</v>
      </c>
      <c r="K132" s="84">
        <v>0.12587526461488352</v>
      </c>
      <c r="L132" s="69">
        <v>0.2921628242721046</v>
      </c>
      <c r="N132" s="469">
        <f t="shared" si="4"/>
        <v>1155935.3935273201</v>
      </c>
      <c r="O132" s="469">
        <f t="shared" si="5"/>
        <v>3085657.60087224</v>
      </c>
      <c r="P132" s="469">
        <f t="shared" si="6"/>
        <v>4489058.3759150403</v>
      </c>
    </row>
    <row r="133" spans="1:16" x14ac:dyDescent="0.25">
      <c r="A133" s="463">
        <v>4046</v>
      </c>
      <c r="B133" s="665" t="s">
        <v>327</v>
      </c>
      <c r="C133" s="2" t="s">
        <v>208</v>
      </c>
      <c r="D133" s="600">
        <v>227763</v>
      </c>
      <c r="E133" s="600">
        <v>265975</v>
      </c>
      <c r="F133" s="600">
        <v>249955</v>
      </c>
      <c r="G133" s="600">
        <v>215.50929937999999</v>
      </c>
      <c r="H133" s="600">
        <v>232.34080324000001</v>
      </c>
      <c r="I133" s="601">
        <v>239.44766727000001</v>
      </c>
      <c r="K133" s="84">
        <v>-6.02312247391672E-2</v>
      </c>
      <c r="L133" s="69">
        <v>3.0588101318815175E-2</v>
      </c>
      <c r="N133" s="469">
        <f t="shared" si="4"/>
        <v>49085044.554686934</v>
      </c>
      <c r="O133" s="469">
        <f t="shared" si="5"/>
        <v>61796845.141759001</v>
      </c>
      <c r="P133" s="469">
        <f t="shared" si="6"/>
        <v>59851141.672472849</v>
      </c>
    </row>
    <row r="134" spans="1:16" x14ac:dyDescent="0.25">
      <c r="A134" s="463">
        <v>4047</v>
      </c>
      <c r="B134" s="665" t="s">
        <v>328</v>
      </c>
      <c r="C134" s="2" t="s">
        <v>210</v>
      </c>
      <c r="D134" s="600">
        <v>74894</v>
      </c>
      <c r="E134" s="600">
        <v>80885</v>
      </c>
      <c r="F134" s="600">
        <v>77529</v>
      </c>
      <c r="G134" s="600">
        <v>319.50522884999998</v>
      </c>
      <c r="H134" s="600">
        <v>274.59775717999997</v>
      </c>
      <c r="I134" s="601">
        <v>350.01246757000001</v>
      </c>
      <c r="K134" s="84">
        <v>-4.1491005748902743E-2</v>
      </c>
      <c r="L134" s="69">
        <v>0.27463702240133503</v>
      </c>
      <c r="N134" s="469">
        <f t="shared" si="4"/>
        <v>23929024.6094919</v>
      </c>
      <c r="O134" s="469">
        <f t="shared" si="5"/>
        <v>22210839.589504298</v>
      </c>
      <c r="P134" s="469">
        <f t="shared" si="6"/>
        <v>27136116.598234531</v>
      </c>
    </row>
    <row r="135" spans="1:16" x14ac:dyDescent="0.25">
      <c r="A135" s="463">
        <v>4048</v>
      </c>
      <c r="B135" s="665" t="s">
        <v>329</v>
      </c>
      <c r="C135" s="2" t="s">
        <v>330</v>
      </c>
      <c r="D135" s="600">
        <v>34882</v>
      </c>
      <c r="E135" s="600">
        <v>34514</v>
      </c>
      <c r="F135" s="600">
        <v>45851</v>
      </c>
      <c r="G135" s="600">
        <v>494.66879127999999</v>
      </c>
      <c r="H135" s="600">
        <v>468.37446361000002</v>
      </c>
      <c r="I135" s="601">
        <v>371.36569227000001</v>
      </c>
      <c r="K135" s="84">
        <v>0.3284754012864346</v>
      </c>
      <c r="L135" s="69">
        <v>-0.20711797691168754</v>
      </c>
      <c r="N135" s="469">
        <f t="shared" si="4"/>
        <v>17255036.777428959</v>
      </c>
      <c r="O135" s="469">
        <f t="shared" si="5"/>
        <v>16165476.237035541</v>
      </c>
      <c r="P135" s="469">
        <f t="shared" si="6"/>
        <v>17027488.35627177</v>
      </c>
    </row>
    <row r="136" spans="1:16" x14ac:dyDescent="0.25">
      <c r="A136" s="463">
        <v>4049</v>
      </c>
      <c r="B136" s="665" t="s">
        <v>331</v>
      </c>
      <c r="C136" s="2" t="s">
        <v>216</v>
      </c>
      <c r="D136" s="600">
        <v>14278</v>
      </c>
      <c r="E136" s="600">
        <v>19078</v>
      </c>
      <c r="F136" s="600">
        <v>22583</v>
      </c>
      <c r="G136" s="600">
        <v>342.35694153999998</v>
      </c>
      <c r="H136" s="600">
        <v>250.03838855000001</v>
      </c>
      <c r="I136" s="601">
        <v>293.49379448000002</v>
      </c>
      <c r="K136" s="84">
        <v>0.18371946744941825</v>
      </c>
      <c r="L136" s="69">
        <v>0.17379493677751912</v>
      </c>
      <c r="N136" s="469">
        <f t="shared" ref="N136:N145" si="7">IFERROR(G136*D136,0)</f>
        <v>4888172.41130812</v>
      </c>
      <c r="O136" s="469">
        <f t="shared" ref="O136:O145" si="8">IFERROR(H136*E136,0)</f>
        <v>4770232.3767569</v>
      </c>
      <c r="P136" s="469">
        <f t="shared" ref="P136:P145" si="9">IFERROR(I136*F136,0)</f>
        <v>6627970.3607418407</v>
      </c>
    </row>
    <row r="137" spans="1:16" x14ac:dyDescent="0.25">
      <c r="A137" s="463">
        <v>4050</v>
      </c>
      <c r="B137" s="665" t="s">
        <v>332</v>
      </c>
      <c r="C137" s="2" t="s">
        <v>212</v>
      </c>
      <c r="D137" s="600">
        <v>15793</v>
      </c>
      <c r="E137" s="600">
        <v>24146</v>
      </c>
      <c r="F137" s="600">
        <v>30316</v>
      </c>
      <c r="G137" s="600">
        <v>236.25976274999999</v>
      </c>
      <c r="H137" s="600">
        <v>289.45395905999999</v>
      </c>
      <c r="I137" s="601">
        <v>337.72147039999999</v>
      </c>
      <c r="K137" s="84">
        <v>0.25552886606477254</v>
      </c>
      <c r="L137" s="69">
        <v>0.16675367473552072</v>
      </c>
      <c r="N137" s="469">
        <f t="shared" si="7"/>
        <v>3731250.4331107498</v>
      </c>
      <c r="O137" s="469">
        <f t="shared" si="8"/>
        <v>6989155.2954627601</v>
      </c>
      <c r="P137" s="469">
        <f t="shared" si="9"/>
        <v>10238364.0966464</v>
      </c>
    </row>
    <row r="138" spans="1:16" x14ac:dyDescent="0.25">
      <c r="A138" s="463">
        <v>4051</v>
      </c>
      <c r="B138" s="665" t="s">
        <v>333</v>
      </c>
      <c r="C138" s="705" t="s">
        <v>204</v>
      </c>
      <c r="D138" s="600">
        <v>39509</v>
      </c>
      <c r="E138" s="600">
        <v>44476</v>
      </c>
      <c r="F138" s="600">
        <v>44842</v>
      </c>
      <c r="G138" s="600">
        <v>234.41972404000001</v>
      </c>
      <c r="H138" s="600">
        <v>244.90828225000001</v>
      </c>
      <c r="I138" s="601">
        <v>254.29029126</v>
      </c>
      <c r="K138" s="84">
        <v>8.2291572983181904E-3</v>
      </c>
      <c r="L138" s="69">
        <v>3.8308255334635444E-2</v>
      </c>
      <c r="N138" s="469">
        <f t="shared" si="7"/>
        <v>9261688.8770963605</v>
      </c>
      <c r="O138" s="469">
        <f t="shared" si="8"/>
        <v>10892540.761351001</v>
      </c>
      <c r="P138" s="469">
        <f t="shared" si="9"/>
        <v>11402885.24068092</v>
      </c>
    </row>
    <row r="139" spans="1:16" x14ac:dyDescent="0.25">
      <c r="A139" s="463">
        <v>4052</v>
      </c>
      <c r="B139" s="665" t="s">
        <v>334</v>
      </c>
      <c r="C139" s="2" t="s">
        <v>335</v>
      </c>
      <c r="D139" s="600">
        <v>236756</v>
      </c>
      <c r="E139" s="600">
        <v>287944</v>
      </c>
      <c r="F139" s="600">
        <v>310824</v>
      </c>
      <c r="G139" s="600">
        <v>259.44137452000001</v>
      </c>
      <c r="H139" s="600">
        <v>287.90469037000003</v>
      </c>
      <c r="I139" s="601">
        <v>250.96500386</v>
      </c>
      <c r="K139" s="84">
        <v>7.9459894979579282E-2</v>
      </c>
      <c r="L139" s="69">
        <v>-0.12830526123949937</v>
      </c>
      <c r="N139" s="469">
        <f t="shared" si="7"/>
        <v>61424302.06585712</v>
      </c>
      <c r="O139" s="469">
        <f t="shared" si="8"/>
        <v>82900428.163899288</v>
      </c>
      <c r="P139" s="469">
        <f t="shared" si="9"/>
        <v>78005946.359780639</v>
      </c>
    </row>
    <row r="140" spans="1:16" x14ac:dyDescent="0.25">
      <c r="A140" s="463">
        <v>4053</v>
      </c>
      <c r="B140" s="665" t="s">
        <v>336</v>
      </c>
      <c r="C140" s="2" t="s">
        <v>152</v>
      </c>
      <c r="D140" s="600">
        <v>208831</v>
      </c>
      <c r="E140" s="600">
        <v>183881</v>
      </c>
      <c r="F140" s="600">
        <v>226751</v>
      </c>
      <c r="G140" s="600">
        <v>241.37704704999999</v>
      </c>
      <c r="H140" s="600">
        <v>255.14649026000001</v>
      </c>
      <c r="I140" s="601">
        <v>278.89015479</v>
      </c>
      <c r="K140" s="84">
        <v>0.23313991113818178</v>
      </c>
      <c r="L140" s="69">
        <v>9.3058950196824863E-2</v>
      </c>
      <c r="N140" s="469">
        <f t="shared" si="7"/>
        <v>50407010.112498544</v>
      </c>
      <c r="O140" s="469">
        <f t="shared" si="8"/>
        <v>46916591.775499061</v>
      </c>
      <c r="P140" s="469">
        <f t="shared" si="9"/>
        <v>63238621.488787286</v>
      </c>
    </row>
    <row r="141" spans="1:16" x14ac:dyDescent="0.25">
      <c r="A141" s="463">
        <v>4054</v>
      </c>
      <c r="B141" s="665" t="s">
        <v>337</v>
      </c>
      <c r="C141" s="2" t="s">
        <v>156</v>
      </c>
      <c r="D141" s="600">
        <v>38894</v>
      </c>
      <c r="E141" s="600">
        <v>72729</v>
      </c>
      <c r="F141" s="600">
        <v>113240</v>
      </c>
      <c r="G141" s="600">
        <v>330.03352202999997</v>
      </c>
      <c r="H141" s="600">
        <v>142.30550885</v>
      </c>
      <c r="I141" s="601">
        <v>119.57675697000001</v>
      </c>
      <c r="K141" s="84">
        <v>0.55701302094075267</v>
      </c>
      <c r="L141" s="69">
        <v>-0.15971800433922545</v>
      </c>
      <c r="N141" s="469">
        <f t="shared" si="7"/>
        <v>12836323.805834819</v>
      </c>
      <c r="O141" s="469">
        <f t="shared" si="8"/>
        <v>10349737.353151649</v>
      </c>
      <c r="P141" s="469">
        <f t="shared" si="9"/>
        <v>13540871.959282801</v>
      </c>
    </row>
    <row r="142" spans="1:16" x14ac:dyDescent="0.25">
      <c r="A142" s="463">
        <v>4055</v>
      </c>
      <c r="B142" s="665" t="s">
        <v>338</v>
      </c>
      <c r="C142" s="2" t="s">
        <v>339</v>
      </c>
      <c r="D142" s="600">
        <v>142736</v>
      </c>
      <c r="E142" s="600">
        <v>162921</v>
      </c>
      <c r="F142" s="600">
        <v>172946</v>
      </c>
      <c r="G142" s="600">
        <v>223.19790723</v>
      </c>
      <c r="H142" s="600">
        <v>234.56515776000001</v>
      </c>
      <c r="I142" s="601">
        <v>225.06857410999999</v>
      </c>
      <c r="K142" s="84">
        <v>6.1532890173765287E-2</v>
      </c>
      <c r="L142" s="69">
        <v>-4.0485909078263993E-2</v>
      </c>
      <c r="N142" s="469">
        <f t="shared" si="7"/>
        <v>31858376.486381281</v>
      </c>
      <c r="O142" s="469">
        <f t="shared" si="8"/>
        <v>38215590.067416959</v>
      </c>
      <c r="P142" s="469">
        <f t="shared" si="9"/>
        <v>38924709.61802806</v>
      </c>
    </row>
    <row r="143" spans="1:16" x14ac:dyDescent="0.25">
      <c r="A143" s="463">
        <v>4056</v>
      </c>
      <c r="B143" s="665" t="s">
        <v>340</v>
      </c>
      <c r="C143" s="2" t="s">
        <v>341</v>
      </c>
      <c r="D143" s="600">
        <v>10994</v>
      </c>
      <c r="E143" s="600">
        <v>20859</v>
      </c>
      <c r="F143" s="600">
        <v>16469</v>
      </c>
      <c r="G143" s="600">
        <v>246.97649534999999</v>
      </c>
      <c r="H143" s="600">
        <v>284.35104876000003</v>
      </c>
      <c r="I143" s="601">
        <v>224.03696995999999</v>
      </c>
      <c r="K143" s="84">
        <v>-0.21046071240232034</v>
      </c>
      <c r="L143" s="69">
        <v>-0.21211132880648087</v>
      </c>
      <c r="N143" s="469">
        <f t="shared" si="7"/>
        <v>2715259.5898778997</v>
      </c>
      <c r="O143" s="469">
        <f t="shared" si="8"/>
        <v>5931278.5260848403</v>
      </c>
      <c r="P143" s="469">
        <f t="shared" si="9"/>
        <v>3689664.8582712398</v>
      </c>
    </row>
    <row r="144" spans="1:16" x14ac:dyDescent="0.25">
      <c r="A144" s="463">
        <v>4057</v>
      </c>
      <c r="B144" s="665" t="s">
        <v>342</v>
      </c>
      <c r="C144" s="2" t="s">
        <v>490</v>
      </c>
      <c r="D144" s="600">
        <v>4482</v>
      </c>
      <c r="E144" s="600">
        <v>18943</v>
      </c>
      <c r="F144" s="600">
        <v>18340</v>
      </c>
      <c r="G144" s="600">
        <v>330.38954787</v>
      </c>
      <c r="H144" s="600">
        <v>275.31851036</v>
      </c>
      <c r="I144" s="601">
        <v>298.59387477000001</v>
      </c>
      <c r="K144" s="84">
        <v>-3.1832339122631059E-2</v>
      </c>
      <c r="L144" s="69">
        <v>8.4539773150616337E-2</v>
      </c>
      <c r="N144" s="469">
        <f t="shared" si="7"/>
        <v>1480805.9535533399</v>
      </c>
      <c r="O144" s="469">
        <f t="shared" si="8"/>
        <v>5215358.5417494802</v>
      </c>
      <c r="P144" s="469">
        <f t="shared" si="9"/>
        <v>5476211.6632818002</v>
      </c>
    </row>
    <row r="145" spans="1:16" x14ac:dyDescent="0.25">
      <c r="A145" s="463">
        <v>4058</v>
      </c>
      <c r="B145" s="665" t="s">
        <v>343</v>
      </c>
      <c r="C145" s="2" t="s">
        <v>344</v>
      </c>
      <c r="D145" s="600">
        <v>88467</v>
      </c>
      <c r="E145" s="600">
        <v>309461</v>
      </c>
      <c r="F145" s="600">
        <v>287563</v>
      </c>
      <c r="G145" s="600">
        <v>247.82583063000001</v>
      </c>
      <c r="H145" s="600">
        <v>274.18035744999997</v>
      </c>
      <c r="I145" s="601">
        <v>283.38578381999997</v>
      </c>
      <c r="K145" s="84">
        <v>-7.0761743806166177E-2</v>
      </c>
      <c r="L145" s="69">
        <v>3.3574346665875554E-2</v>
      </c>
      <c r="N145" s="469">
        <f t="shared" si="7"/>
        <v>21924407.758344211</v>
      </c>
      <c r="O145" s="469">
        <f t="shared" si="8"/>
        <v>84848127.596834436</v>
      </c>
      <c r="P145" s="469">
        <f t="shared" si="9"/>
        <v>81491266.152630657</v>
      </c>
    </row>
    <row r="146" spans="1:16" x14ac:dyDescent="0.25">
      <c r="A146" s="463">
        <v>4059</v>
      </c>
      <c r="B146" s="665" t="s">
        <v>345</v>
      </c>
      <c r="C146" s="2" t="s">
        <v>491</v>
      </c>
      <c r="D146" s="600">
        <v>136075</v>
      </c>
      <c r="E146" s="600">
        <v>226436</v>
      </c>
      <c r="F146" s="600">
        <v>309877</v>
      </c>
      <c r="G146" s="600">
        <v>199.4700503</v>
      </c>
      <c r="H146" s="600">
        <v>213.45403048</v>
      </c>
      <c r="I146" s="601">
        <v>185.01035325000001</v>
      </c>
      <c r="K146" s="84">
        <v>0.36849705877157346</v>
      </c>
      <c r="L146" s="69">
        <v>-0.13325434598746111</v>
      </c>
      <c r="N146" s="469">
        <f t="shared" ref="N146:N149" si="10">IFERROR(G146*D146,0)</f>
        <v>27142887.094572499</v>
      </c>
      <c r="O146" s="469">
        <f t="shared" ref="O146:O149" si="11">IFERROR(H146*E146,0)</f>
        <v>48333676.845769279</v>
      </c>
      <c r="P146" s="469">
        <f t="shared" ref="P146:P149" si="12">IFERROR(I146*F146,0)</f>
        <v>57330453.234050252</v>
      </c>
    </row>
    <row r="147" spans="1:16" x14ac:dyDescent="0.25">
      <c r="A147" s="463">
        <v>4060</v>
      </c>
      <c r="B147" s="665" t="s">
        <v>346</v>
      </c>
      <c r="C147" s="2" t="s">
        <v>492</v>
      </c>
      <c r="D147" s="600">
        <v>39365</v>
      </c>
      <c r="E147" s="600">
        <v>54273</v>
      </c>
      <c r="F147" s="600">
        <v>55265</v>
      </c>
      <c r="G147" s="600">
        <v>170.07754263999999</v>
      </c>
      <c r="H147" s="600">
        <v>217.79682955000001</v>
      </c>
      <c r="I147" s="601">
        <v>226.46676754000001</v>
      </c>
      <c r="K147" s="84">
        <v>1.8277965102353022E-2</v>
      </c>
      <c r="L147" s="69">
        <v>3.9807457289040116E-2</v>
      </c>
      <c r="N147" s="469">
        <f t="shared" si="10"/>
        <v>6695102.4660235997</v>
      </c>
      <c r="O147" s="469">
        <f t="shared" si="11"/>
        <v>11820487.33016715</v>
      </c>
      <c r="P147" s="469">
        <f t="shared" si="12"/>
        <v>12515685.9080981</v>
      </c>
    </row>
    <row r="148" spans="1:16" x14ac:dyDescent="0.25">
      <c r="A148" s="463">
        <v>4061</v>
      </c>
      <c r="B148" s="665">
        <v>40.61</v>
      </c>
      <c r="C148" s="2" t="s">
        <v>489</v>
      </c>
      <c r="D148" s="600">
        <v>16157</v>
      </c>
      <c r="E148" s="600">
        <v>24231</v>
      </c>
      <c r="F148" s="600">
        <v>29887</v>
      </c>
      <c r="G148" s="600">
        <v>315.84772856000001</v>
      </c>
      <c r="H148" s="600">
        <v>388.00926683</v>
      </c>
      <c r="I148" s="601">
        <v>388.06489105999998</v>
      </c>
      <c r="K148" s="84">
        <v>0.23341999917461109</v>
      </c>
      <c r="L148" s="69">
        <v>1.4335799362319435E-4</v>
      </c>
      <c r="N148" s="469">
        <f t="shared" si="10"/>
        <v>5103151.7503439197</v>
      </c>
      <c r="O148" s="469">
        <f t="shared" si="11"/>
        <v>9401852.5445577297</v>
      </c>
      <c r="P148" s="469">
        <f t="shared" si="12"/>
        <v>11598095.399110219</v>
      </c>
    </row>
    <row r="149" spans="1:16" x14ac:dyDescent="0.25">
      <c r="A149" s="463">
        <v>4062</v>
      </c>
      <c r="B149" s="665">
        <v>40.619999999999997</v>
      </c>
      <c r="C149" s="2" t="s">
        <v>2748</v>
      </c>
      <c r="D149" s="600" t="s">
        <v>353</v>
      </c>
      <c r="E149" s="601" t="s">
        <v>353</v>
      </c>
      <c r="F149" s="698">
        <v>52754</v>
      </c>
      <c r="G149" s="699" t="s">
        <v>353</v>
      </c>
      <c r="H149" s="601" t="s">
        <v>353</v>
      </c>
      <c r="I149" s="698">
        <v>286.42372147999998</v>
      </c>
      <c r="J149" s="116"/>
      <c r="K149" s="84" t="s">
        <v>353</v>
      </c>
      <c r="L149" s="69" t="s">
        <v>353</v>
      </c>
      <c r="N149" s="469">
        <f t="shared" si="10"/>
        <v>0</v>
      </c>
      <c r="O149" s="469">
        <f t="shared" si="11"/>
        <v>0</v>
      </c>
      <c r="P149" s="469">
        <f t="shared" si="12"/>
        <v>15109997.002955919</v>
      </c>
    </row>
    <row r="150" spans="1:16" x14ac:dyDescent="0.25">
      <c r="A150" s="459" t="s">
        <v>39</v>
      </c>
      <c r="B150" s="475"/>
      <c r="C150" s="21"/>
      <c r="D150" s="602">
        <v>18215838</v>
      </c>
      <c r="E150" s="603">
        <v>20988462</v>
      </c>
      <c r="F150" s="602">
        <v>20659943</v>
      </c>
      <c r="G150" s="603">
        <v>306.12287759561491</v>
      </c>
      <c r="H150" s="602">
        <v>315.06728216442531</v>
      </c>
      <c r="I150" s="602">
        <v>332.63176992124153</v>
      </c>
      <c r="J150" s="116"/>
      <c r="K150" s="700">
        <v>-1.5652361759522893E-2</v>
      </c>
      <c r="L150" s="226">
        <v>5.5748371065865721E-2</v>
      </c>
      <c r="N150" s="469">
        <f>SUM(N7:N149)</f>
        <v>5576284746.3755503</v>
      </c>
      <c r="O150" s="469">
        <f t="shared" ref="O150:P150" si="13">SUM(O7:O149)</f>
        <v>6612777679.1513186</v>
      </c>
      <c r="P150" s="469">
        <f t="shared" si="13"/>
        <v>6872153406.561964</v>
      </c>
    </row>
    <row r="151" spans="1:16" x14ac:dyDescent="0.25">
      <c r="B151" s="476" t="s">
        <v>347</v>
      </c>
      <c r="C151" s="29"/>
      <c r="D151" s="702">
        <v>376691</v>
      </c>
      <c r="E151" s="701">
        <v>541490</v>
      </c>
      <c r="F151" s="702">
        <v>71233</v>
      </c>
      <c r="G151" s="701">
        <v>439.39040669454846</v>
      </c>
      <c r="H151" s="702">
        <v>382.35607486389449</v>
      </c>
      <c r="I151" s="702">
        <v>253.95992954522393</v>
      </c>
      <c r="J151" s="116"/>
      <c r="K151" s="71">
        <v>-0.86845001754418361</v>
      </c>
      <c r="L151" s="72">
        <v>-0.33580255097130374</v>
      </c>
      <c r="N151" s="469">
        <f>N152-N150</f>
        <v>165514411.68817616</v>
      </c>
      <c r="O151" s="469">
        <f t="shared" ref="O151:P151" si="14">O152-O150</f>
        <v>207041990.97805023</v>
      </c>
      <c r="P151" s="469">
        <f t="shared" si="14"/>
        <v>18090327.661294937</v>
      </c>
    </row>
    <row r="152" spans="1:16" x14ac:dyDescent="0.25">
      <c r="A152" s="459" t="s">
        <v>39</v>
      </c>
      <c r="B152" s="703" t="s">
        <v>2750</v>
      </c>
      <c r="C152" s="704"/>
      <c r="D152" s="710">
        <v>18592529</v>
      </c>
      <c r="E152" s="710">
        <v>21529952</v>
      </c>
      <c r="F152" s="711">
        <v>20731176</v>
      </c>
      <c r="G152" s="710">
        <v>308.82292333999999</v>
      </c>
      <c r="H152" s="710">
        <v>316.75963188999998</v>
      </c>
      <c r="I152" s="711">
        <v>332.36145090000002</v>
      </c>
      <c r="J152" s="116"/>
      <c r="K152" s="706">
        <v>-3.710068652266385E-2</v>
      </c>
      <c r="L152" s="707">
        <v>4.9254442294016876E-2</v>
      </c>
      <c r="N152" s="469">
        <f t="shared" ref="N152" si="15">IFERROR(G152*D152,0)</f>
        <v>5741799158.0637264</v>
      </c>
      <c r="O152" s="469">
        <f t="shared" ref="O152" si="16">IFERROR(H152*E152,0)</f>
        <v>6819819670.1293688</v>
      </c>
      <c r="P152" s="469">
        <f t="shared" ref="P152" si="17">IFERROR(I152*F152,0)</f>
        <v>6890243734.223259</v>
      </c>
    </row>
    <row r="153" spans="1:16" x14ac:dyDescent="0.25">
      <c r="B153" s="477"/>
      <c r="C153" s="3"/>
      <c r="D153" s="46"/>
      <c r="E153" s="46"/>
      <c r="F153" s="46"/>
      <c r="G153" s="46"/>
      <c r="H153" s="46"/>
      <c r="I153" s="46"/>
      <c r="J153" s="3"/>
    </row>
    <row r="154" spans="1:16" ht="14" x14ac:dyDescent="0.3">
      <c r="B154" s="599" t="s">
        <v>726</v>
      </c>
      <c r="C154" s="3"/>
      <c r="D154" s="46"/>
      <c r="E154" s="46"/>
      <c r="F154" s="46"/>
      <c r="G154" s="46"/>
      <c r="H154" s="46"/>
      <c r="I154" s="46"/>
    </row>
    <row r="155" spans="1:16" ht="14" x14ac:dyDescent="0.3">
      <c r="B155" s="599" t="s">
        <v>727</v>
      </c>
      <c r="C155" s="3"/>
      <c r="D155" s="46"/>
      <c r="E155" s="46"/>
      <c r="F155" s="46"/>
      <c r="G155" s="46"/>
      <c r="H155" s="46"/>
      <c r="I155" s="46"/>
    </row>
    <row r="156" spans="1:16" x14ac:dyDescent="0.25">
      <c r="B156" s="477"/>
      <c r="C156" s="3"/>
      <c r="D156" s="46"/>
      <c r="E156" s="46"/>
      <c r="F156" s="46"/>
      <c r="G156" s="46"/>
      <c r="H156" s="46"/>
      <c r="I156" s="46"/>
    </row>
    <row r="157" spans="1:16" x14ac:dyDescent="0.25">
      <c r="B157" s="477"/>
      <c r="C157" s="3"/>
      <c r="D157" s="46"/>
      <c r="E157" s="46"/>
      <c r="F157" s="46"/>
      <c r="G157" s="46"/>
      <c r="H157" s="46"/>
      <c r="I157" s="46"/>
    </row>
    <row r="158" spans="1:16" x14ac:dyDescent="0.25">
      <c r="B158" s="477"/>
      <c r="C158" s="3"/>
      <c r="D158" s="46"/>
      <c r="E158" s="46"/>
      <c r="F158" s="46"/>
      <c r="G158" s="46"/>
      <c r="H158" s="46"/>
      <c r="I158" s="46"/>
    </row>
    <row r="159" spans="1:16" x14ac:dyDescent="0.25">
      <c r="B159" s="477"/>
      <c r="C159" s="3"/>
      <c r="D159" s="46"/>
      <c r="E159" s="46"/>
      <c r="F159" s="46"/>
      <c r="G159" s="46"/>
      <c r="H159" s="46"/>
      <c r="I159" s="46"/>
    </row>
    <row r="160" spans="1:16" x14ac:dyDescent="0.25">
      <c r="B160" s="477"/>
      <c r="C160" s="3"/>
      <c r="D160" s="46"/>
      <c r="E160" s="46"/>
      <c r="F160" s="46"/>
      <c r="G160" s="46"/>
      <c r="H160" s="46"/>
      <c r="I160" s="46"/>
    </row>
    <row r="161" spans="2:9" x14ac:dyDescent="0.25">
      <c r="B161" s="477"/>
      <c r="C161" s="3"/>
      <c r="D161" s="46"/>
      <c r="E161" s="46"/>
      <c r="F161" s="46"/>
      <c r="G161" s="46"/>
      <c r="H161" s="46"/>
      <c r="I161" s="46"/>
    </row>
    <row r="162" spans="2:9" x14ac:dyDescent="0.25">
      <c r="B162" s="477"/>
      <c r="C162" s="3"/>
      <c r="D162" s="46"/>
      <c r="E162" s="46"/>
      <c r="F162" s="46"/>
      <c r="G162" s="46"/>
      <c r="H162" s="46"/>
      <c r="I162" s="46"/>
    </row>
    <row r="163" spans="2:9" x14ac:dyDescent="0.25">
      <c r="B163" s="477"/>
      <c r="C163" s="3"/>
      <c r="D163" s="46"/>
      <c r="E163" s="46"/>
      <c r="F163" s="46"/>
      <c r="G163" s="46"/>
      <c r="H163" s="46"/>
      <c r="I163" s="46"/>
    </row>
    <row r="164" spans="2:9" x14ac:dyDescent="0.25">
      <c r="B164" s="477"/>
      <c r="C164" s="3"/>
      <c r="D164" s="46"/>
      <c r="E164" s="46"/>
      <c r="F164" s="46"/>
      <c r="G164" s="46"/>
      <c r="H164" s="46"/>
      <c r="I164" s="46"/>
    </row>
    <row r="165" spans="2:9" x14ac:dyDescent="0.25">
      <c r="B165" s="477"/>
      <c r="C165" s="3"/>
      <c r="D165" s="46"/>
      <c r="E165" s="46"/>
      <c r="F165" s="46"/>
      <c r="G165" s="46"/>
      <c r="H165" s="46"/>
      <c r="I165" s="46"/>
    </row>
    <row r="166" spans="2:9" x14ac:dyDescent="0.25">
      <c r="B166" s="477"/>
      <c r="C166" s="3"/>
      <c r="D166" s="46"/>
      <c r="E166" s="46"/>
      <c r="F166" s="46"/>
      <c r="G166" s="46"/>
      <c r="H166" s="46"/>
      <c r="I166" s="46"/>
    </row>
    <row r="167" spans="2:9" x14ac:dyDescent="0.25">
      <c r="B167" s="477"/>
      <c r="C167" s="3"/>
      <c r="D167" s="46"/>
      <c r="E167" s="46"/>
      <c r="F167" s="46"/>
      <c r="G167" s="46"/>
      <c r="H167" s="46"/>
      <c r="I167" s="46"/>
    </row>
    <row r="168" spans="2:9" x14ac:dyDescent="0.25">
      <c r="B168" s="477"/>
      <c r="C168" s="3"/>
      <c r="D168" s="46"/>
      <c r="E168" s="46"/>
      <c r="F168" s="46"/>
      <c r="G168" s="46"/>
      <c r="H168" s="46"/>
      <c r="I168" s="46"/>
    </row>
    <row r="169" spans="2:9" x14ac:dyDescent="0.25">
      <c r="B169" s="477"/>
      <c r="C169" s="3"/>
      <c r="D169" s="46"/>
      <c r="E169" s="46"/>
      <c r="F169" s="46"/>
      <c r="G169" s="46"/>
      <c r="H169" s="46"/>
      <c r="I169" s="46"/>
    </row>
    <row r="170" spans="2:9" x14ac:dyDescent="0.25">
      <c r="B170" s="477"/>
      <c r="C170" s="3"/>
      <c r="D170" s="46"/>
      <c r="E170" s="46"/>
      <c r="F170" s="46"/>
      <c r="G170" s="46"/>
      <c r="H170" s="46"/>
      <c r="I170" s="46"/>
    </row>
    <row r="171" spans="2:9" x14ac:dyDescent="0.25">
      <c r="B171" s="477"/>
      <c r="C171" s="3"/>
      <c r="D171" s="46"/>
      <c r="E171" s="46"/>
      <c r="F171" s="46"/>
      <c r="G171" s="46"/>
      <c r="H171" s="46"/>
      <c r="I171" s="46"/>
    </row>
    <row r="172" spans="2:9" x14ac:dyDescent="0.25">
      <c r="B172" s="477"/>
      <c r="C172" s="3"/>
      <c r="D172" s="46"/>
      <c r="E172" s="46"/>
      <c r="F172" s="46"/>
      <c r="G172" s="46"/>
      <c r="H172" s="46"/>
      <c r="I172" s="46"/>
    </row>
    <row r="173" spans="2:9" x14ac:dyDescent="0.25">
      <c r="B173" s="477"/>
      <c r="C173" s="3"/>
      <c r="D173" s="46"/>
      <c r="E173" s="46"/>
      <c r="F173" s="46"/>
      <c r="G173" s="46"/>
      <c r="H173" s="46"/>
      <c r="I173" s="46"/>
    </row>
    <row r="174" spans="2:9" x14ac:dyDescent="0.25">
      <c r="B174" s="477"/>
      <c r="C174" s="3"/>
      <c r="D174" s="46"/>
      <c r="E174" s="46"/>
      <c r="F174" s="46"/>
      <c r="G174" s="46"/>
      <c r="H174" s="46"/>
      <c r="I174" s="46"/>
    </row>
    <row r="175" spans="2:9" x14ac:dyDescent="0.25">
      <c r="B175" s="477"/>
      <c r="C175" s="3"/>
      <c r="D175" s="46"/>
      <c r="E175" s="46"/>
      <c r="F175" s="46"/>
      <c r="G175" s="46"/>
      <c r="H175" s="46"/>
      <c r="I175" s="46"/>
    </row>
    <row r="176" spans="2:9" x14ac:dyDescent="0.25">
      <c r="B176" s="477"/>
      <c r="C176" s="3"/>
      <c r="D176" s="46"/>
      <c r="E176" s="46"/>
      <c r="F176" s="46"/>
      <c r="G176" s="46"/>
      <c r="H176" s="46"/>
      <c r="I176" s="46"/>
    </row>
    <row r="177" spans="2:9" x14ac:dyDescent="0.25">
      <c r="B177" s="477"/>
      <c r="C177" s="3"/>
      <c r="D177" s="46"/>
      <c r="E177" s="46"/>
      <c r="F177" s="46"/>
      <c r="G177" s="46"/>
      <c r="H177" s="46"/>
      <c r="I177" s="46"/>
    </row>
    <row r="178" spans="2:9" x14ac:dyDescent="0.25">
      <c r="B178" s="477"/>
      <c r="C178" s="3"/>
      <c r="D178" s="46"/>
      <c r="E178" s="46"/>
      <c r="F178" s="46"/>
      <c r="G178" s="46"/>
      <c r="H178" s="46"/>
      <c r="I178" s="46"/>
    </row>
    <row r="179" spans="2:9" x14ac:dyDescent="0.25">
      <c r="B179" s="477"/>
      <c r="C179" s="3"/>
      <c r="D179" s="46"/>
      <c r="E179" s="46"/>
      <c r="F179" s="46"/>
      <c r="G179" s="46"/>
      <c r="H179" s="46"/>
      <c r="I179" s="46"/>
    </row>
    <row r="180" spans="2:9" x14ac:dyDescent="0.25">
      <c r="B180" s="477"/>
      <c r="C180" s="3"/>
      <c r="D180" s="46"/>
      <c r="E180" s="46"/>
      <c r="F180" s="46"/>
      <c r="G180" s="46"/>
      <c r="H180" s="46"/>
      <c r="I180" s="46"/>
    </row>
    <row r="181" spans="2:9" x14ac:dyDescent="0.25">
      <c r="B181" s="477"/>
      <c r="C181" s="3"/>
      <c r="D181" s="46"/>
      <c r="E181" s="46"/>
      <c r="F181" s="46"/>
      <c r="G181" s="46"/>
      <c r="H181" s="46"/>
      <c r="I181" s="46"/>
    </row>
    <row r="182" spans="2:9" x14ac:dyDescent="0.25">
      <c r="B182" s="477"/>
      <c r="C182" s="3"/>
      <c r="D182" s="46"/>
      <c r="E182" s="46"/>
      <c r="F182" s="46"/>
      <c r="G182" s="46"/>
      <c r="H182" s="46"/>
      <c r="I182" s="46"/>
    </row>
    <row r="183" spans="2:9" x14ac:dyDescent="0.25">
      <c r="B183" s="477"/>
      <c r="C183" s="3"/>
      <c r="D183" s="46"/>
      <c r="E183" s="46"/>
      <c r="F183" s="46"/>
      <c r="G183" s="46"/>
      <c r="H183" s="46"/>
      <c r="I183" s="46"/>
    </row>
    <row r="184" spans="2:9" x14ac:dyDescent="0.25">
      <c r="B184" s="477"/>
      <c r="C184" s="3"/>
      <c r="D184" s="46"/>
      <c r="E184" s="46"/>
      <c r="F184" s="46"/>
      <c r="G184" s="46"/>
      <c r="H184" s="46"/>
      <c r="I184" s="46"/>
    </row>
    <row r="185" spans="2:9" x14ac:dyDescent="0.25">
      <c r="B185" s="477"/>
      <c r="C185" s="3"/>
      <c r="D185" s="46"/>
      <c r="E185" s="46"/>
      <c r="F185" s="46"/>
      <c r="G185" s="46"/>
      <c r="H185" s="46"/>
      <c r="I185" s="46"/>
    </row>
    <row r="186" spans="2:9" x14ac:dyDescent="0.25">
      <c r="B186" s="477"/>
      <c r="C186" s="3"/>
      <c r="D186" s="46"/>
      <c r="E186" s="46"/>
      <c r="F186" s="46"/>
      <c r="G186" s="46"/>
      <c r="H186" s="46"/>
      <c r="I186" s="46"/>
    </row>
    <row r="187" spans="2:9" x14ac:dyDescent="0.25">
      <c r="B187" s="477"/>
      <c r="C187" s="3"/>
      <c r="D187" s="46"/>
      <c r="E187" s="46"/>
      <c r="F187" s="46"/>
      <c r="G187" s="46"/>
      <c r="H187" s="46"/>
      <c r="I187" s="46"/>
    </row>
    <row r="188" spans="2:9" x14ac:dyDescent="0.25">
      <c r="B188" s="477"/>
      <c r="C188" s="3"/>
      <c r="D188" s="46"/>
      <c r="E188" s="46"/>
      <c r="F188" s="46"/>
      <c r="G188" s="46"/>
      <c r="H188" s="46"/>
      <c r="I188" s="46"/>
    </row>
    <row r="189" spans="2:9" x14ac:dyDescent="0.25">
      <c r="B189" s="477"/>
      <c r="C189" s="3"/>
      <c r="D189" s="46"/>
      <c r="E189" s="46"/>
      <c r="F189" s="46"/>
      <c r="G189" s="46"/>
      <c r="H189" s="46"/>
      <c r="I189" s="46"/>
    </row>
    <row r="190" spans="2:9" x14ac:dyDescent="0.25">
      <c r="B190" s="477"/>
      <c r="C190" s="3"/>
      <c r="D190" s="46"/>
      <c r="E190" s="46"/>
      <c r="F190" s="46"/>
      <c r="G190" s="46"/>
      <c r="H190" s="46"/>
      <c r="I190" s="46"/>
    </row>
    <row r="191" spans="2:9" x14ac:dyDescent="0.25">
      <c r="B191" s="477"/>
      <c r="C191" s="3"/>
      <c r="D191" s="46"/>
      <c r="E191" s="46"/>
      <c r="F191" s="46"/>
      <c r="G191" s="46"/>
      <c r="H191" s="46"/>
      <c r="I191" s="46"/>
    </row>
    <row r="192" spans="2:9" x14ac:dyDescent="0.25">
      <c r="B192" s="477"/>
      <c r="C192" s="3"/>
      <c r="D192" s="46"/>
      <c r="E192" s="46"/>
      <c r="F192" s="46"/>
      <c r="G192" s="46"/>
      <c r="H192" s="46"/>
      <c r="I192" s="46"/>
    </row>
    <row r="193" spans="2:9" x14ac:dyDescent="0.25">
      <c r="B193" s="477"/>
      <c r="C193" s="3"/>
      <c r="D193" s="46"/>
      <c r="E193" s="46"/>
      <c r="F193" s="46"/>
      <c r="G193" s="46"/>
      <c r="H193" s="46"/>
      <c r="I193" s="46"/>
    </row>
    <row r="194" spans="2:9" x14ac:dyDescent="0.25">
      <c r="B194" s="477"/>
      <c r="C194" s="3"/>
      <c r="D194" s="46"/>
      <c r="E194" s="46"/>
      <c r="F194" s="46"/>
      <c r="G194" s="46"/>
      <c r="H194" s="46"/>
      <c r="I194" s="46"/>
    </row>
    <row r="195" spans="2:9" x14ac:dyDescent="0.25">
      <c r="B195" s="477"/>
      <c r="C195" s="3"/>
      <c r="D195" s="46"/>
      <c r="E195" s="46"/>
      <c r="F195" s="46"/>
      <c r="G195" s="46"/>
      <c r="H195" s="46"/>
      <c r="I195" s="46"/>
    </row>
    <row r="196" spans="2:9" x14ac:dyDescent="0.25">
      <c r="B196" s="477"/>
      <c r="C196" s="3"/>
      <c r="D196" s="46"/>
      <c r="E196" s="46"/>
      <c r="F196" s="46"/>
      <c r="G196" s="46"/>
      <c r="H196" s="46"/>
      <c r="I196" s="46"/>
    </row>
    <row r="197" spans="2:9" x14ac:dyDescent="0.25">
      <c r="B197" s="477"/>
      <c r="C197" s="3"/>
      <c r="D197" s="46"/>
      <c r="E197" s="46"/>
      <c r="F197" s="46"/>
      <c r="G197" s="46"/>
      <c r="H197" s="46"/>
      <c r="I197" s="46"/>
    </row>
    <row r="198" spans="2:9" x14ac:dyDescent="0.25">
      <c r="B198" s="477"/>
      <c r="C198" s="3"/>
      <c r="D198" s="46"/>
      <c r="E198" s="46"/>
      <c r="F198" s="46"/>
      <c r="G198" s="46"/>
      <c r="H198" s="46"/>
      <c r="I198" s="46"/>
    </row>
    <row r="199" spans="2:9" x14ac:dyDescent="0.25">
      <c r="B199" s="477"/>
      <c r="C199" s="3"/>
      <c r="D199" s="46"/>
      <c r="E199" s="46"/>
      <c r="F199" s="46"/>
      <c r="G199" s="46"/>
      <c r="H199" s="46"/>
      <c r="I199" s="46"/>
    </row>
    <row r="200" spans="2:9" x14ac:dyDescent="0.25">
      <c r="B200" s="477"/>
      <c r="C200" s="3"/>
      <c r="D200" s="46"/>
      <c r="E200" s="46"/>
      <c r="F200" s="46"/>
      <c r="G200" s="46"/>
      <c r="H200" s="46"/>
      <c r="I200" s="46"/>
    </row>
    <row r="201" spans="2:9" x14ac:dyDescent="0.25">
      <c r="B201" s="477"/>
      <c r="C201" s="3"/>
      <c r="D201" s="46"/>
      <c r="E201" s="46"/>
      <c r="F201" s="46"/>
      <c r="G201" s="46"/>
      <c r="H201" s="46"/>
      <c r="I201" s="46"/>
    </row>
    <row r="202" spans="2:9" x14ac:dyDescent="0.25">
      <c r="B202" s="477"/>
      <c r="C202" s="3"/>
      <c r="D202" s="46"/>
      <c r="E202" s="46"/>
      <c r="F202" s="46"/>
      <c r="G202" s="46"/>
      <c r="H202" s="46"/>
      <c r="I202" s="46"/>
    </row>
    <row r="203" spans="2:9" x14ac:dyDescent="0.25">
      <c r="B203" s="477"/>
      <c r="C203" s="3"/>
      <c r="D203" s="46"/>
      <c r="E203" s="46"/>
      <c r="F203" s="46"/>
      <c r="G203" s="46"/>
      <c r="H203" s="46"/>
      <c r="I203" s="46"/>
    </row>
    <row r="204" spans="2:9" x14ac:dyDescent="0.25">
      <c r="B204" s="477"/>
      <c r="C204" s="3"/>
      <c r="D204" s="46"/>
      <c r="E204" s="46"/>
      <c r="F204" s="46"/>
      <c r="G204" s="46"/>
      <c r="H204" s="46"/>
      <c r="I204" s="46"/>
    </row>
    <row r="205" spans="2:9" x14ac:dyDescent="0.25">
      <c r="B205" s="477"/>
      <c r="C205" s="3"/>
      <c r="D205" s="46"/>
      <c r="E205" s="46"/>
      <c r="F205" s="46"/>
      <c r="G205" s="46"/>
      <c r="H205" s="46"/>
      <c r="I205" s="46"/>
    </row>
    <row r="206" spans="2:9" x14ac:dyDescent="0.25">
      <c r="B206" s="477"/>
      <c r="C206" s="3"/>
      <c r="D206" s="46"/>
      <c r="E206" s="46"/>
      <c r="F206" s="46"/>
      <c r="G206" s="46"/>
      <c r="H206" s="46"/>
      <c r="I206" s="46"/>
    </row>
    <row r="207" spans="2:9" x14ac:dyDescent="0.25">
      <c r="B207" s="477"/>
      <c r="C207" s="3"/>
      <c r="D207" s="46"/>
      <c r="E207" s="46"/>
      <c r="F207" s="46"/>
      <c r="G207" s="46"/>
      <c r="H207" s="46"/>
      <c r="I207" s="46"/>
    </row>
    <row r="208" spans="2:9" x14ac:dyDescent="0.25">
      <c r="B208" s="477"/>
      <c r="C208" s="3"/>
      <c r="D208" s="46"/>
      <c r="E208" s="46"/>
      <c r="F208" s="46"/>
      <c r="G208" s="46"/>
      <c r="H208" s="46"/>
      <c r="I208" s="46"/>
    </row>
    <row r="209" spans="2:9" x14ac:dyDescent="0.25">
      <c r="B209" s="477"/>
      <c r="C209" s="3"/>
      <c r="D209" s="46"/>
      <c r="E209" s="46"/>
      <c r="F209" s="46"/>
      <c r="G209" s="46"/>
      <c r="H209" s="46"/>
      <c r="I209" s="46"/>
    </row>
    <row r="210" spans="2:9" x14ac:dyDescent="0.25">
      <c r="B210" s="477"/>
      <c r="C210" s="3"/>
      <c r="D210" s="46"/>
      <c r="E210" s="46"/>
      <c r="F210" s="46"/>
      <c r="G210" s="46"/>
      <c r="H210" s="46"/>
      <c r="I210" s="46"/>
    </row>
    <row r="211" spans="2:9" x14ac:dyDescent="0.25">
      <c r="B211" s="477"/>
      <c r="C211" s="3"/>
      <c r="D211" s="46"/>
      <c r="E211" s="46"/>
      <c r="F211" s="46"/>
      <c r="G211" s="46"/>
      <c r="H211" s="46"/>
      <c r="I211" s="46"/>
    </row>
    <row r="212" spans="2:9" x14ac:dyDescent="0.25">
      <c r="B212" s="477"/>
      <c r="C212" s="3"/>
      <c r="D212" s="46"/>
      <c r="E212" s="46"/>
      <c r="F212" s="46"/>
      <c r="G212" s="46"/>
      <c r="H212" s="46"/>
      <c r="I212" s="46"/>
    </row>
    <row r="213" spans="2:9" x14ac:dyDescent="0.25">
      <c r="B213" s="477"/>
      <c r="C213" s="3"/>
      <c r="D213" s="46"/>
      <c r="E213" s="46"/>
      <c r="F213" s="46"/>
      <c r="G213" s="46"/>
      <c r="H213" s="46"/>
      <c r="I213" s="46"/>
    </row>
    <row r="214" spans="2:9" x14ac:dyDescent="0.25">
      <c r="B214" s="477"/>
      <c r="C214" s="3"/>
      <c r="D214" s="46"/>
      <c r="E214" s="46"/>
      <c r="F214" s="46"/>
      <c r="G214" s="46"/>
      <c r="H214" s="46"/>
      <c r="I214" s="46"/>
    </row>
    <row r="215" spans="2:9" x14ac:dyDescent="0.25">
      <c r="B215" s="477"/>
      <c r="C215" s="3"/>
      <c r="D215" s="46"/>
      <c r="E215" s="46"/>
      <c r="F215" s="46"/>
      <c r="G215" s="46"/>
      <c r="H215" s="46"/>
      <c r="I215" s="46"/>
    </row>
    <row r="216" spans="2:9" x14ac:dyDescent="0.25">
      <c r="B216" s="477"/>
      <c r="C216" s="3"/>
      <c r="D216" s="46"/>
      <c r="E216" s="46"/>
      <c r="F216" s="46"/>
      <c r="G216" s="46"/>
      <c r="H216" s="46"/>
      <c r="I216" s="46"/>
    </row>
    <row r="217" spans="2:9" x14ac:dyDescent="0.25">
      <c r="B217" s="477"/>
      <c r="C217" s="3"/>
      <c r="D217" s="46"/>
      <c r="E217" s="46"/>
      <c r="F217" s="46"/>
      <c r="G217" s="46"/>
      <c r="H217" s="46"/>
      <c r="I217" s="46"/>
    </row>
    <row r="218" spans="2:9" x14ac:dyDescent="0.25">
      <c r="B218" s="477"/>
      <c r="C218" s="3"/>
      <c r="D218" s="46"/>
      <c r="E218" s="46"/>
      <c r="F218" s="46"/>
      <c r="G218" s="46"/>
      <c r="H218" s="46"/>
      <c r="I218" s="46"/>
    </row>
    <row r="219" spans="2:9" x14ac:dyDescent="0.25">
      <c r="B219" s="477"/>
      <c r="C219" s="3"/>
      <c r="D219" s="46"/>
      <c r="E219" s="46"/>
      <c r="F219" s="46"/>
      <c r="G219" s="46"/>
      <c r="H219" s="46"/>
      <c r="I219" s="46"/>
    </row>
    <row r="220" spans="2:9" x14ac:dyDescent="0.25">
      <c r="B220" s="477"/>
      <c r="C220" s="3"/>
      <c r="D220" s="46"/>
      <c r="E220" s="46"/>
      <c r="F220" s="46"/>
      <c r="G220" s="46"/>
      <c r="H220" s="46"/>
      <c r="I220" s="46"/>
    </row>
    <row r="221" spans="2:9" x14ac:dyDescent="0.25">
      <c r="B221" s="477"/>
      <c r="C221" s="3"/>
      <c r="D221" s="46"/>
      <c r="E221" s="46"/>
      <c r="F221" s="46"/>
      <c r="G221" s="46"/>
      <c r="H221" s="46"/>
      <c r="I221" s="46"/>
    </row>
    <row r="222" spans="2:9" x14ac:dyDescent="0.25">
      <c r="B222" s="477"/>
      <c r="C222" s="3"/>
      <c r="D222" s="46"/>
      <c r="E222" s="46"/>
      <c r="F222" s="46"/>
      <c r="G222" s="46"/>
      <c r="H222" s="46"/>
      <c r="I222" s="46"/>
    </row>
    <row r="223" spans="2:9" x14ac:dyDescent="0.25">
      <c r="B223" s="477"/>
      <c r="C223" s="3"/>
      <c r="D223" s="46"/>
      <c r="E223" s="46"/>
      <c r="F223" s="46"/>
      <c r="G223" s="46"/>
      <c r="H223" s="46"/>
      <c r="I223" s="46"/>
    </row>
    <row r="224" spans="2:9" x14ac:dyDescent="0.25">
      <c r="B224" s="477"/>
      <c r="C224" s="3"/>
      <c r="D224" s="46"/>
      <c r="E224" s="46"/>
      <c r="F224" s="46"/>
      <c r="G224" s="46"/>
      <c r="H224" s="46"/>
      <c r="I224" s="46"/>
    </row>
    <row r="225" spans="2:9" x14ac:dyDescent="0.25">
      <c r="B225" s="477"/>
      <c r="C225" s="3"/>
      <c r="D225" s="46"/>
      <c r="E225" s="46"/>
      <c r="F225" s="46"/>
      <c r="G225" s="46"/>
      <c r="H225" s="46"/>
      <c r="I225" s="46"/>
    </row>
    <row r="226" spans="2:9" x14ac:dyDescent="0.25">
      <c r="B226" s="477"/>
      <c r="C226" s="3"/>
      <c r="D226" s="46"/>
      <c r="E226" s="46"/>
      <c r="F226" s="46"/>
      <c r="G226" s="46"/>
      <c r="H226" s="46"/>
      <c r="I226" s="46"/>
    </row>
    <row r="227" spans="2:9" x14ac:dyDescent="0.25">
      <c r="B227" s="477"/>
      <c r="C227" s="3"/>
      <c r="D227" s="46"/>
      <c r="E227" s="46"/>
      <c r="F227" s="46"/>
      <c r="G227" s="46"/>
      <c r="H227" s="46"/>
      <c r="I227" s="46"/>
    </row>
    <row r="228" spans="2:9" x14ac:dyDescent="0.25">
      <c r="B228" s="477"/>
      <c r="C228" s="3"/>
      <c r="D228" s="46"/>
      <c r="E228" s="46"/>
      <c r="F228" s="46"/>
      <c r="G228" s="46"/>
      <c r="H228" s="46"/>
      <c r="I228" s="46"/>
    </row>
    <row r="229" spans="2:9" x14ac:dyDescent="0.25">
      <c r="B229" s="477"/>
      <c r="C229" s="3"/>
      <c r="D229" s="46"/>
      <c r="E229" s="46"/>
      <c r="F229" s="46"/>
      <c r="G229" s="46"/>
      <c r="H229" s="46"/>
      <c r="I229" s="46"/>
    </row>
    <row r="230" spans="2:9" x14ac:dyDescent="0.25">
      <c r="B230" s="477"/>
      <c r="C230" s="3"/>
      <c r="D230" s="46"/>
      <c r="E230" s="46"/>
      <c r="F230" s="46"/>
      <c r="G230" s="46"/>
      <c r="H230" s="46"/>
      <c r="I230" s="46"/>
    </row>
    <row r="231" spans="2:9" x14ac:dyDescent="0.25">
      <c r="B231" s="477"/>
      <c r="C231" s="3"/>
      <c r="D231" s="46"/>
      <c r="E231" s="46"/>
      <c r="F231" s="46"/>
      <c r="G231" s="46"/>
      <c r="H231" s="46"/>
      <c r="I231" s="46"/>
    </row>
    <row r="232" spans="2:9" x14ac:dyDescent="0.25">
      <c r="B232" s="477"/>
      <c r="C232" s="3"/>
      <c r="D232" s="46"/>
      <c r="E232" s="46"/>
      <c r="F232" s="46"/>
      <c r="G232" s="46"/>
      <c r="H232" s="46"/>
      <c r="I232" s="46"/>
    </row>
    <row r="233" spans="2:9" x14ac:dyDescent="0.25">
      <c r="B233" s="477"/>
      <c r="C233" s="3"/>
      <c r="D233" s="46"/>
      <c r="E233" s="46"/>
      <c r="F233" s="46"/>
      <c r="G233" s="46"/>
      <c r="H233" s="46"/>
      <c r="I233" s="46"/>
    </row>
    <row r="234" spans="2:9" x14ac:dyDescent="0.25">
      <c r="B234" s="477"/>
      <c r="C234" s="3"/>
      <c r="D234" s="46"/>
      <c r="E234" s="46"/>
      <c r="F234" s="46"/>
      <c r="G234" s="46"/>
      <c r="H234" s="46"/>
      <c r="I234" s="46"/>
    </row>
    <row r="235" spans="2:9" x14ac:dyDescent="0.25">
      <c r="B235" s="477"/>
      <c r="C235" s="3"/>
      <c r="D235" s="46"/>
      <c r="E235" s="46"/>
      <c r="F235" s="46"/>
      <c r="G235" s="46"/>
      <c r="H235" s="46"/>
      <c r="I235" s="46"/>
    </row>
    <row r="236" spans="2:9" x14ac:dyDescent="0.25">
      <c r="B236" s="477"/>
      <c r="C236" s="3"/>
      <c r="D236" s="46"/>
      <c r="E236" s="46"/>
      <c r="F236" s="46"/>
      <c r="G236" s="46"/>
      <c r="H236" s="46"/>
      <c r="I236" s="46"/>
    </row>
    <row r="237" spans="2:9" x14ac:dyDescent="0.25">
      <c r="B237" s="477"/>
      <c r="C237" s="3"/>
      <c r="D237" s="46"/>
      <c r="E237" s="46"/>
      <c r="F237" s="46"/>
      <c r="G237" s="46"/>
      <c r="H237" s="46"/>
      <c r="I237" s="46"/>
    </row>
    <row r="238" spans="2:9" x14ac:dyDescent="0.25">
      <c r="B238" s="477"/>
      <c r="C238" s="3"/>
      <c r="D238" s="46"/>
      <c r="E238" s="46"/>
      <c r="F238" s="46"/>
      <c r="G238" s="46"/>
      <c r="H238" s="46"/>
      <c r="I238" s="46"/>
    </row>
    <row r="239" spans="2:9" x14ac:dyDescent="0.25">
      <c r="B239" s="477"/>
      <c r="C239" s="3"/>
      <c r="D239" s="46"/>
      <c r="E239" s="46"/>
      <c r="F239" s="46"/>
      <c r="G239" s="46"/>
      <c r="H239" s="46"/>
      <c r="I239" s="46"/>
    </row>
    <row r="240" spans="2:9" x14ac:dyDescent="0.25">
      <c r="B240" s="477"/>
      <c r="C240" s="3"/>
      <c r="D240" s="46"/>
      <c r="E240" s="46"/>
      <c r="F240" s="46"/>
      <c r="G240" s="46"/>
      <c r="H240" s="46"/>
      <c r="I240" s="46"/>
    </row>
    <row r="241" spans="2:9" x14ac:dyDescent="0.25">
      <c r="B241" s="477"/>
      <c r="C241" s="3"/>
      <c r="D241" s="46"/>
      <c r="E241" s="46"/>
      <c r="F241" s="46"/>
      <c r="G241" s="46"/>
      <c r="H241" s="46"/>
      <c r="I241" s="46"/>
    </row>
    <row r="242" spans="2:9" x14ac:dyDescent="0.25">
      <c r="B242" s="477"/>
      <c r="C242" s="3"/>
      <c r="D242" s="46"/>
      <c r="E242" s="46"/>
      <c r="F242" s="46"/>
      <c r="G242" s="46"/>
      <c r="H242" s="46"/>
      <c r="I242" s="46"/>
    </row>
    <row r="243" spans="2:9" x14ac:dyDescent="0.25">
      <c r="B243" s="477"/>
      <c r="C243" s="3"/>
      <c r="D243" s="46"/>
      <c r="E243" s="46"/>
      <c r="F243" s="46"/>
      <c r="G243" s="46"/>
      <c r="H243" s="46"/>
      <c r="I243" s="46"/>
    </row>
    <row r="244" spans="2:9" x14ac:dyDescent="0.25">
      <c r="B244" s="477"/>
      <c r="C244" s="3"/>
      <c r="D244" s="46"/>
      <c r="E244" s="46"/>
      <c r="F244" s="46"/>
      <c r="G244" s="46"/>
      <c r="H244" s="46"/>
      <c r="I244" s="46"/>
    </row>
    <row r="245" spans="2:9" x14ac:dyDescent="0.25">
      <c r="B245" s="477"/>
      <c r="C245" s="3"/>
      <c r="D245" s="46"/>
      <c r="E245" s="46"/>
      <c r="F245" s="46"/>
      <c r="G245" s="46"/>
      <c r="H245" s="46"/>
      <c r="I245" s="46"/>
    </row>
    <row r="246" spans="2:9" x14ac:dyDescent="0.25">
      <c r="B246" s="477"/>
      <c r="C246" s="3"/>
      <c r="D246" s="46"/>
      <c r="E246" s="46"/>
      <c r="F246" s="46"/>
      <c r="G246" s="46"/>
      <c r="H246" s="46"/>
      <c r="I246" s="46"/>
    </row>
    <row r="247" spans="2:9" x14ac:dyDescent="0.25">
      <c r="B247" s="477"/>
      <c r="C247" s="3"/>
      <c r="D247" s="46"/>
      <c r="E247" s="46"/>
      <c r="F247" s="46"/>
      <c r="G247" s="46"/>
      <c r="H247" s="46"/>
      <c r="I247" s="46"/>
    </row>
    <row r="248" spans="2:9" x14ac:dyDescent="0.25">
      <c r="B248" s="477"/>
      <c r="C248" s="3"/>
      <c r="D248" s="46"/>
      <c r="E248" s="46"/>
      <c r="F248" s="46"/>
      <c r="G248" s="46"/>
      <c r="H248" s="46"/>
      <c r="I248" s="46"/>
    </row>
    <row r="249" spans="2:9" x14ac:dyDescent="0.25">
      <c r="B249" s="477"/>
      <c r="C249" s="3"/>
      <c r="D249" s="46"/>
      <c r="E249" s="46"/>
      <c r="F249" s="46"/>
      <c r="G249" s="46"/>
      <c r="H249" s="46"/>
      <c r="I249" s="46"/>
    </row>
    <row r="250" spans="2:9" x14ac:dyDescent="0.25">
      <c r="B250" s="477"/>
      <c r="C250" s="3"/>
      <c r="D250" s="46"/>
      <c r="E250" s="46"/>
      <c r="F250" s="46"/>
      <c r="G250" s="46"/>
      <c r="H250" s="46"/>
      <c r="I250" s="46"/>
    </row>
    <row r="251" spans="2:9" x14ac:dyDescent="0.25">
      <c r="B251" s="477"/>
      <c r="C251" s="3"/>
      <c r="D251" s="46"/>
      <c r="E251" s="46"/>
      <c r="F251" s="46"/>
      <c r="G251" s="46"/>
      <c r="H251" s="46"/>
      <c r="I251" s="46"/>
    </row>
    <row r="252" spans="2:9" x14ac:dyDescent="0.25">
      <c r="B252" s="477"/>
      <c r="C252" s="3"/>
      <c r="D252" s="46"/>
      <c r="E252" s="46"/>
      <c r="F252" s="46"/>
      <c r="G252" s="46"/>
      <c r="H252" s="46"/>
      <c r="I252" s="46"/>
    </row>
    <row r="253" spans="2:9" x14ac:dyDescent="0.25">
      <c r="B253" s="477"/>
      <c r="C253" s="3"/>
      <c r="D253" s="46"/>
      <c r="E253" s="46"/>
      <c r="F253" s="46"/>
      <c r="G253" s="46"/>
      <c r="H253" s="46"/>
      <c r="I253" s="46"/>
    </row>
    <row r="254" spans="2:9" x14ac:dyDescent="0.25">
      <c r="B254" s="477"/>
      <c r="C254" s="3"/>
      <c r="D254" s="46"/>
      <c r="E254" s="46"/>
      <c r="F254" s="46"/>
      <c r="G254" s="46"/>
      <c r="H254" s="46"/>
      <c r="I254" s="46"/>
    </row>
    <row r="255" spans="2:9" x14ac:dyDescent="0.25">
      <c r="B255" s="477"/>
      <c r="C255" s="3"/>
      <c r="D255" s="46"/>
      <c r="E255" s="46"/>
      <c r="F255" s="46"/>
      <c r="G255" s="46"/>
      <c r="H255" s="46"/>
      <c r="I255" s="46"/>
    </row>
    <row r="256" spans="2:9" x14ac:dyDescent="0.25">
      <c r="B256" s="477"/>
      <c r="C256" s="3"/>
      <c r="D256" s="46"/>
      <c r="E256" s="46"/>
      <c r="F256" s="46"/>
      <c r="G256" s="46"/>
      <c r="H256" s="46"/>
      <c r="I256" s="46"/>
    </row>
    <row r="257" spans="2:9" x14ac:dyDescent="0.25">
      <c r="B257" s="477"/>
      <c r="C257" s="3"/>
      <c r="D257" s="46"/>
      <c r="E257" s="46"/>
      <c r="F257" s="46"/>
      <c r="G257" s="46"/>
      <c r="H257" s="46"/>
      <c r="I257" s="46"/>
    </row>
    <row r="258" spans="2:9" x14ac:dyDescent="0.25">
      <c r="B258" s="477"/>
      <c r="C258" s="3"/>
      <c r="D258" s="46"/>
      <c r="E258" s="46"/>
      <c r="F258" s="46"/>
      <c r="G258" s="46"/>
      <c r="H258" s="46"/>
      <c r="I258" s="46"/>
    </row>
    <row r="259" spans="2:9" x14ac:dyDescent="0.25">
      <c r="B259" s="477"/>
      <c r="C259" s="3"/>
      <c r="D259" s="46"/>
      <c r="E259" s="46"/>
      <c r="F259" s="46"/>
      <c r="G259" s="46"/>
      <c r="H259" s="46"/>
      <c r="I259" s="46"/>
    </row>
    <row r="260" spans="2:9" x14ac:dyDescent="0.25">
      <c r="B260" s="477"/>
      <c r="C260" s="3"/>
      <c r="D260" s="46"/>
      <c r="E260" s="46"/>
      <c r="F260" s="46"/>
      <c r="G260" s="46"/>
      <c r="H260" s="46"/>
      <c r="I260" s="46"/>
    </row>
    <row r="261" spans="2:9" x14ac:dyDescent="0.25">
      <c r="B261" s="477"/>
      <c r="C261" s="3"/>
      <c r="D261" s="46"/>
      <c r="E261" s="46"/>
      <c r="F261" s="46"/>
      <c r="G261" s="46"/>
      <c r="H261" s="46"/>
      <c r="I261" s="46"/>
    </row>
    <row r="262" spans="2:9" x14ac:dyDescent="0.25">
      <c r="B262" s="477"/>
      <c r="C262" s="3"/>
      <c r="D262" s="46"/>
      <c r="E262" s="46"/>
      <c r="F262" s="46"/>
      <c r="G262" s="46"/>
      <c r="H262" s="46"/>
      <c r="I262" s="46"/>
    </row>
    <row r="263" spans="2:9" x14ac:dyDescent="0.25">
      <c r="B263" s="477"/>
      <c r="C263" s="3"/>
      <c r="D263" s="46"/>
      <c r="E263" s="46"/>
      <c r="F263" s="46"/>
      <c r="G263" s="46"/>
      <c r="H263" s="46"/>
      <c r="I263" s="46"/>
    </row>
    <row r="264" spans="2:9" x14ac:dyDescent="0.25">
      <c r="B264" s="477"/>
      <c r="C264" s="3"/>
      <c r="D264" s="46"/>
      <c r="E264" s="46"/>
      <c r="F264" s="46"/>
      <c r="G264" s="46"/>
      <c r="H264" s="46"/>
      <c r="I264" s="46"/>
    </row>
    <row r="265" spans="2:9" x14ac:dyDescent="0.25">
      <c r="B265" s="477"/>
      <c r="C265" s="3"/>
      <c r="D265" s="46"/>
      <c r="E265" s="46"/>
      <c r="F265" s="46"/>
      <c r="G265" s="46"/>
      <c r="H265" s="46"/>
      <c r="I265" s="46"/>
    </row>
    <row r="266" spans="2:9" x14ac:dyDescent="0.25">
      <c r="B266" s="477"/>
      <c r="C266" s="3"/>
      <c r="D266" s="46"/>
      <c r="E266" s="46"/>
      <c r="F266" s="46"/>
      <c r="G266" s="46"/>
      <c r="H266" s="46"/>
      <c r="I266" s="46"/>
    </row>
    <row r="267" spans="2:9" x14ac:dyDescent="0.25">
      <c r="B267" s="477"/>
      <c r="C267" s="3"/>
      <c r="D267" s="46"/>
      <c r="E267" s="46"/>
      <c r="F267" s="46"/>
      <c r="G267" s="46"/>
      <c r="H267" s="46"/>
      <c r="I267" s="46"/>
    </row>
    <row r="268" spans="2:9" x14ac:dyDescent="0.25">
      <c r="B268" s="477"/>
      <c r="C268" s="3"/>
      <c r="D268" s="46"/>
      <c r="E268" s="46"/>
      <c r="F268" s="46"/>
      <c r="G268" s="46"/>
      <c r="H268" s="46"/>
      <c r="I268" s="46"/>
    </row>
    <row r="269" spans="2:9" x14ac:dyDescent="0.25">
      <c r="B269" s="477"/>
      <c r="C269" s="3"/>
      <c r="D269" s="46"/>
      <c r="E269" s="46"/>
      <c r="F269" s="46"/>
      <c r="G269" s="46"/>
      <c r="H269" s="46"/>
      <c r="I269" s="46"/>
    </row>
    <row r="270" spans="2:9" x14ac:dyDescent="0.25">
      <c r="B270" s="477"/>
      <c r="C270" s="3"/>
      <c r="D270" s="46"/>
      <c r="E270" s="46"/>
      <c r="F270" s="46"/>
      <c r="G270" s="46"/>
      <c r="H270" s="46"/>
      <c r="I270" s="46"/>
    </row>
    <row r="271" spans="2:9" x14ac:dyDescent="0.25">
      <c r="B271" s="477"/>
      <c r="C271" s="3"/>
      <c r="D271" s="46"/>
      <c r="E271" s="46"/>
      <c r="F271" s="46"/>
      <c r="G271" s="46"/>
      <c r="H271" s="46"/>
      <c r="I271" s="46"/>
    </row>
    <row r="272" spans="2:9" x14ac:dyDescent="0.25">
      <c r="B272" s="477"/>
      <c r="C272" s="3"/>
      <c r="D272" s="46"/>
      <c r="E272" s="46"/>
      <c r="F272" s="46"/>
      <c r="G272" s="46"/>
      <c r="H272" s="46"/>
      <c r="I272" s="46"/>
    </row>
    <row r="273" spans="2:9" x14ac:dyDescent="0.25">
      <c r="B273" s="477"/>
      <c r="C273" s="3"/>
      <c r="D273" s="46"/>
      <c r="E273" s="46"/>
      <c r="F273" s="46"/>
      <c r="G273" s="46"/>
      <c r="H273" s="46"/>
      <c r="I273" s="46"/>
    </row>
    <row r="274" spans="2:9" x14ac:dyDescent="0.25">
      <c r="B274" s="477"/>
      <c r="C274" s="3"/>
      <c r="D274" s="46"/>
      <c r="E274" s="46"/>
      <c r="F274" s="46"/>
      <c r="G274" s="46"/>
      <c r="H274" s="46"/>
      <c r="I274" s="46"/>
    </row>
    <row r="275" spans="2:9" x14ac:dyDescent="0.25">
      <c r="B275" s="477"/>
      <c r="C275" s="3"/>
      <c r="D275" s="46"/>
      <c r="E275" s="46"/>
      <c r="F275" s="46"/>
      <c r="G275" s="46"/>
      <c r="H275" s="46"/>
      <c r="I275" s="46"/>
    </row>
    <row r="276" spans="2:9" x14ac:dyDescent="0.25">
      <c r="B276" s="477"/>
      <c r="C276" s="3"/>
      <c r="D276" s="46"/>
      <c r="E276" s="46"/>
      <c r="F276" s="46"/>
      <c r="G276" s="46"/>
      <c r="H276" s="46"/>
      <c r="I276" s="46"/>
    </row>
    <row r="277" spans="2:9" x14ac:dyDescent="0.25">
      <c r="B277" s="477"/>
      <c r="C277" s="3"/>
      <c r="D277" s="46"/>
      <c r="E277" s="46"/>
      <c r="F277" s="46"/>
      <c r="G277" s="46"/>
      <c r="H277" s="46"/>
      <c r="I277" s="46"/>
    </row>
    <row r="278" spans="2:9" x14ac:dyDescent="0.25">
      <c r="B278" s="477"/>
      <c r="C278" s="3"/>
      <c r="D278" s="46"/>
      <c r="E278" s="46"/>
      <c r="F278" s="46"/>
      <c r="G278" s="46"/>
      <c r="H278" s="46"/>
      <c r="I278" s="46"/>
    </row>
    <row r="279" spans="2:9" x14ac:dyDescent="0.25">
      <c r="B279" s="477"/>
      <c r="C279" s="3"/>
      <c r="D279" s="46"/>
      <c r="E279" s="46"/>
      <c r="F279" s="46"/>
      <c r="G279" s="46"/>
      <c r="H279" s="46"/>
      <c r="I279" s="46"/>
    </row>
    <row r="280" spans="2:9" x14ac:dyDescent="0.25">
      <c r="B280" s="477"/>
      <c r="C280" s="3"/>
      <c r="D280" s="46"/>
      <c r="E280" s="46"/>
      <c r="F280" s="46"/>
      <c r="G280" s="46"/>
      <c r="H280" s="46"/>
      <c r="I280" s="46"/>
    </row>
    <row r="281" spans="2:9" x14ac:dyDescent="0.25">
      <c r="B281" s="477"/>
      <c r="C281" s="3"/>
      <c r="D281" s="46"/>
      <c r="E281" s="46"/>
      <c r="F281" s="46"/>
      <c r="G281" s="46"/>
      <c r="H281" s="46"/>
      <c r="I281" s="46"/>
    </row>
    <row r="282" spans="2:9" x14ac:dyDescent="0.25">
      <c r="B282" s="477"/>
      <c r="C282" s="3"/>
      <c r="D282" s="46"/>
      <c r="E282" s="46"/>
      <c r="F282" s="46"/>
      <c r="G282" s="46"/>
      <c r="H282" s="46"/>
      <c r="I282" s="46"/>
    </row>
    <row r="283" spans="2:9" x14ac:dyDescent="0.25">
      <c r="B283" s="477"/>
      <c r="C283" s="3"/>
      <c r="D283" s="46"/>
      <c r="E283" s="46"/>
      <c r="F283" s="46"/>
      <c r="G283" s="46"/>
      <c r="H283" s="46"/>
      <c r="I283" s="46"/>
    </row>
    <row r="284" spans="2:9" x14ac:dyDescent="0.25">
      <c r="B284" s="477"/>
      <c r="C284" s="3"/>
      <c r="D284" s="46"/>
      <c r="E284" s="46"/>
      <c r="F284" s="46"/>
      <c r="G284" s="46"/>
      <c r="H284" s="46"/>
      <c r="I284" s="46"/>
    </row>
    <row r="285" spans="2:9" x14ac:dyDescent="0.25">
      <c r="B285" s="477"/>
      <c r="C285" s="3"/>
      <c r="D285" s="46"/>
      <c r="E285" s="46"/>
      <c r="F285" s="46"/>
      <c r="G285" s="46"/>
      <c r="H285" s="46"/>
      <c r="I285" s="46"/>
    </row>
    <row r="286" spans="2:9" x14ac:dyDescent="0.25">
      <c r="B286" s="477"/>
      <c r="C286" s="3"/>
      <c r="D286" s="46"/>
      <c r="E286" s="46"/>
      <c r="F286" s="46"/>
      <c r="G286" s="46"/>
      <c r="H286" s="46"/>
      <c r="I286" s="46"/>
    </row>
    <row r="287" spans="2:9" x14ac:dyDescent="0.25">
      <c r="B287" s="477"/>
      <c r="C287" s="3"/>
      <c r="D287" s="46"/>
      <c r="E287" s="46"/>
      <c r="F287" s="46"/>
      <c r="G287" s="46"/>
      <c r="H287" s="46"/>
      <c r="I287" s="46"/>
    </row>
    <row r="288" spans="2:9" x14ac:dyDescent="0.25">
      <c r="B288" s="477"/>
      <c r="C288" s="3"/>
      <c r="D288" s="46"/>
      <c r="E288" s="46"/>
      <c r="F288" s="46"/>
      <c r="G288" s="46"/>
      <c r="H288" s="46"/>
      <c r="I288" s="46"/>
    </row>
    <row r="289" spans="2:9" x14ac:dyDescent="0.25">
      <c r="B289" s="477"/>
      <c r="C289" s="3"/>
      <c r="D289" s="46"/>
      <c r="E289" s="46"/>
      <c r="F289" s="46"/>
      <c r="G289" s="46"/>
      <c r="H289" s="46"/>
      <c r="I289" s="46"/>
    </row>
    <row r="290" spans="2:9" x14ac:dyDescent="0.25">
      <c r="B290" s="477"/>
      <c r="C290" s="3"/>
      <c r="D290" s="46"/>
      <c r="E290" s="46"/>
      <c r="F290" s="46"/>
      <c r="G290" s="46"/>
      <c r="H290" s="46"/>
      <c r="I290" s="46"/>
    </row>
    <row r="291" spans="2:9" x14ac:dyDescent="0.25">
      <c r="B291" s="477"/>
      <c r="C291" s="3"/>
      <c r="D291" s="46"/>
      <c r="E291" s="46"/>
      <c r="F291" s="46"/>
      <c r="G291" s="46"/>
      <c r="H291" s="46"/>
      <c r="I291" s="46"/>
    </row>
    <row r="292" spans="2:9" x14ac:dyDescent="0.25">
      <c r="B292" s="477"/>
      <c r="C292" s="3"/>
      <c r="D292" s="46"/>
      <c r="E292" s="46"/>
      <c r="F292" s="46"/>
      <c r="G292" s="46"/>
      <c r="H292" s="46"/>
      <c r="I292" s="46"/>
    </row>
    <row r="293" spans="2:9" x14ac:dyDescent="0.25">
      <c r="B293" s="477"/>
      <c r="C293" s="3"/>
      <c r="D293" s="46"/>
      <c r="E293" s="46"/>
      <c r="F293" s="46"/>
      <c r="G293" s="46"/>
      <c r="H293" s="46"/>
      <c r="I293" s="46"/>
    </row>
    <row r="294" spans="2:9" x14ac:dyDescent="0.25">
      <c r="B294" s="477"/>
      <c r="C294" s="3"/>
      <c r="D294" s="46"/>
      <c r="E294" s="46"/>
      <c r="F294" s="46"/>
      <c r="G294" s="46"/>
      <c r="H294" s="46"/>
      <c r="I294" s="46"/>
    </row>
    <row r="295" spans="2:9" x14ac:dyDescent="0.25">
      <c r="B295" s="477"/>
      <c r="C295" s="3"/>
      <c r="D295" s="46"/>
      <c r="E295" s="46"/>
      <c r="F295" s="46"/>
      <c r="G295" s="46"/>
      <c r="H295" s="46"/>
      <c r="I295" s="46"/>
    </row>
    <row r="296" spans="2:9" x14ac:dyDescent="0.25">
      <c r="B296" s="477"/>
      <c r="C296" s="3"/>
      <c r="D296" s="46"/>
      <c r="E296" s="46"/>
      <c r="F296" s="46"/>
      <c r="G296" s="46"/>
      <c r="H296" s="46"/>
      <c r="I296" s="46"/>
    </row>
    <row r="297" spans="2:9" x14ac:dyDescent="0.25">
      <c r="B297" s="477"/>
      <c r="C297" s="3"/>
      <c r="D297" s="46"/>
      <c r="E297" s="46"/>
      <c r="F297" s="46"/>
      <c r="G297" s="46"/>
      <c r="H297" s="46"/>
      <c r="I297" s="46"/>
    </row>
    <row r="298" spans="2:9" x14ac:dyDescent="0.25">
      <c r="B298" s="477"/>
      <c r="C298" s="3"/>
      <c r="D298" s="46"/>
      <c r="E298" s="46"/>
      <c r="F298" s="46"/>
      <c r="G298" s="46"/>
      <c r="H298" s="46"/>
      <c r="I298" s="46"/>
    </row>
    <row r="299" spans="2:9" x14ac:dyDescent="0.25">
      <c r="B299" s="477"/>
      <c r="C299" s="3"/>
      <c r="D299" s="46"/>
      <c r="E299" s="46"/>
      <c r="F299" s="46"/>
      <c r="G299" s="46"/>
      <c r="H299" s="46"/>
      <c r="I299" s="46"/>
    </row>
    <row r="300" spans="2:9" x14ac:dyDescent="0.25">
      <c r="B300" s="477"/>
      <c r="C300" s="3"/>
      <c r="D300" s="46"/>
      <c r="E300" s="46"/>
      <c r="F300" s="46"/>
      <c r="G300" s="46"/>
      <c r="H300" s="46"/>
      <c r="I300" s="46"/>
    </row>
    <row r="301" spans="2:9" x14ac:dyDescent="0.25">
      <c r="B301" s="477"/>
      <c r="C301" s="3"/>
      <c r="D301" s="46"/>
      <c r="E301" s="46"/>
      <c r="F301" s="46"/>
      <c r="G301" s="46"/>
      <c r="H301" s="46"/>
      <c r="I301" s="46"/>
    </row>
    <row r="302" spans="2:9" x14ac:dyDescent="0.25">
      <c r="B302" s="477"/>
      <c r="C302" s="3"/>
      <c r="D302" s="46"/>
      <c r="E302" s="46"/>
      <c r="F302" s="46"/>
      <c r="G302" s="46"/>
      <c r="H302" s="46"/>
      <c r="I302" s="46"/>
    </row>
    <row r="303" spans="2:9" x14ac:dyDescent="0.25">
      <c r="B303" s="477"/>
      <c r="C303" s="3"/>
      <c r="D303" s="46"/>
      <c r="E303" s="46"/>
      <c r="F303" s="46"/>
      <c r="G303" s="46"/>
      <c r="H303" s="46"/>
      <c r="I303" s="46"/>
    </row>
    <row r="304" spans="2:9" x14ac:dyDescent="0.25">
      <c r="B304" s="477"/>
      <c r="C304" s="3"/>
      <c r="D304" s="46"/>
      <c r="E304" s="46"/>
      <c r="F304" s="46"/>
      <c r="G304" s="46"/>
      <c r="H304" s="46"/>
      <c r="I304" s="46"/>
    </row>
    <row r="305" spans="2:9" x14ac:dyDescent="0.25">
      <c r="B305" s="477"/>
      <c r="C305" s="3"/>
      <c r="D305" s="46"/>
      <c r="E305" s="46"/>
      <c r="F305" s="46"/>
      <c r="G305" s="46"/>
      <c r="H305" s="46"/>
      <c r="I305" s="46"/>
    </row>
    <row r="306" spans="2:9" x14ac:dyDescent="0.25">
      <c r="B306" s="477"/>
      <c r="C306" s="3"/>
      <c r="D306" s="46"/>
      <c r="E306" s="46"/>
      <c r="F306" s="46"/>
      <c r="G306" s="46"/>
      <c r="H306" s="46"/>
      <c r="I306" s="46"/>
    </row>
    <row r="307" spans="2:9" x14ac:dyDescent="0.25">
      <c r="B307" s="477"/>
      <c r="C307" s="3"/>
      <c r="D307" s="46"/>
      <c r="E307" s="46"/>
      <c r="F307" s="46"/>
      <c r="G307" s="46"/>
      <c r="H307" s="46"/>
      <c r="I307" s="46"/>
    </row>
    <row r="308" spans="2:9" x14ac:dyDescent="0.25">
      <c r="B308" s="477"/>
      <c r="C308" s="3"/>
      <c r="D308" s="46"/>
      <c r="E308" s="46"/>
      <c r="F308" s="46"/>
      <c r="G308" s="46"/>
      <c r="H308" s="46"/>
      <c r="I308" s="46"/>
    </row>
    <row r="309" spans="2:9" x14ac:dyDescent="0.25">
      <c r="B309" s="477"/>
      <c r="C309" s="3"/>
      <c r="D309" s="46"/>
      <c r="E309" s="46"/>
      <c r="F309" s="46"/>
      <c r="G309" s="46"/>
      <c r="H309" s="46"/>
      <c r="I309" s="46"/>
    </row>
    <row r="310" spans="2:9" x14ac:dyDescent="0.25">
      <c r="B310" s="477"/>
      <c r="C310" s="3"/>
      <c r="D310" s="46"/>
      <c r="E310" s="46"/>
      <c r="F310" s="46"/>
      <c r="G310" s="46"/>
      <c r="H310" s="46"/>
      <c r="I310" s="46"/>
    </row>
    <row r="311" spans="2:9" x14ac:dyDescent="0.25">
      <c r="B311" s="477"/>
      <c r="C311" s="3"/>
      <c r="D311" s="46"/>
      <c r="E311" s="46"/>
      <c r="F311" s="46"/>
      <c r="G311" s="46"/>
      <c r="H311" s="46"/>
      <c r="I311" s="46"/>
    </row>
    <row r="312" spans="2:9" x14ac:dyDescent="0.25">
      <c r="B312" s="477"/>
      <c r="C312" s="3"/>
      <c r="D312" s="46"/>
      <c r="E312" s="46"/>
      <c r="F312" s="46"/>
      <c r="G312" s="46"/>
      <c r="H312" s="46"/>
      <c r="I312" s="46"/>
    </row>
    <row r="313" spans="2:9" x14ac:dyDescent="0.25">
      <c r="B313" s="477"/>
      <c r="C313" s="3"/>
      <c r="D313" s="46"/>
      <c r="E313" s="46"/>
      <c r="F313" s="46"/>
      <c r="G313" s="46"/>
      <c r="H313" s="46"/>
      <c r="I313" s="46"/>
    </row>
    <row r="314" spans="2:9" x14ac:dyDescent="0.25">
      <c r="B314" s="477"/>
      <c r="C314" s="3"/>
      <c r="D314" s="46"/>
      <c r="E314" s="46"/>
      <c r="F314" s="46"/>
      <c r="G314" s="46"/>
      <c r="H314" s="46"/>
      <c r="I314" s="46"/>
    </row>
    <row r="315" spans="2:9" x14ac:dyDescent="0.25">
      <c r="B315" s="477"/>
      <c r="C315" s="3"/>
      <c r="D315" s="46"/>
      <c r="E315" s="46"/>
      <c r="F315" s="46"/>
      <c r="G315" s="46"/>
      <c r="H315" s="46"/>
      <c r="I315" s="46"/>
    </row>
    <row r="316" spans="2:9" x14ac:dyDescent="0.25">
      <c r="B316" s="477"/>
      <c r="C316" s="3"/>
      <c r="D316" s="46"/>
      <c r="E316" s="46"/>
      <c r="F316" s="46"/>
      <c r="G316" s="46"/>
      <c r="H316" s="46"/>
      <c r="I316" s="46"/>
    </row>
    <row r="317" spans="2:9" x14ac:dyDescent="0.25">
      <c r="B317" s="477"/>
      <c r="C317" s="3"/>
      <c r="D317" s="46"/>
      <c r="E317" s="46"/>
      <c r="F317" s="46"/>
      <c r="G317" s="46"/>
      <c r="H317" s="46"/>
      <c r="I317" s="46"/>
    </row>
    <row r="318" spans="2:9" x14ac:dyDescent="0.25">
      <c r="B318" s="477"/>
      <c r="C318" s="3"/>
      <c r="D318" s="46"/>
      <c r="E318" s="46"/>
      <c r="F318" s="46"/>
      <c r="G318" s="46"/>
      <c r="H318" s="46"/>
      <c r="I318" s="46"/>
    </row>
    <row r="319" spans="2:9" x14ac:dyDescent="0.25">
      <c r="B319" s="477"/>
      <c r="C319" s="3"/>
      <c r="D319" s="46"/>
      <c r="E319" s="46"/>
      <c r="F319" s="46"/>
      <c r="G319" s="46"/>
      <c r="H319" s="46"/>
      <c r="I319" s="46"/>
    </row>
    <row r="320" spans="2:9" x14ac:dyDescent="0.25">
      <c r="B320" s="477"/>
      <c r="C320" s="3"/>
      <c r="D320" s="46"/>
      <c r="E320" s="46"/>
      <c r="F320" s="46"/>
      <c r="G320" s="46"/>
      <c r="H320" s="46"/>
      <c r="I320" s="46"/>
    </row>
    <row r="321" spans="2:9" x14ac:dyDescent="0.25">
      <c r="B321" s="477"/>
      <c r="C321" s="3"/>
      <c r="D321" s="46"/>
      <c r="E321" s="46"/>
      <c r="F321" s="46"/>
      <c r="G321" s="46"/>
      <c r="H321" s="46"/>
      <c r="I321" s="46"/>
    </row>
    <row r="322" spans="2:9" x14ac:dyDescent="0.25">
      <c r="B322" s="477"/>
      <c r="C322" s="3"/>
      <c r="D322" s="46"/>
      <c r="E322" s="46"/>
      <c r="F322" s="46"/>
      <c r="G322" s="46"/>
      <c r="H322" s="46"/>
      <c r="I322" s="46"/>
    </row>
    <row r="323" spans="2:9" x14ac:dyDescent="0.25">
      <c r="B323" s="477"/>
      <c r="C323" s="3"/>
      <c r="D323" s="46"/>
      <c r="E323" s="46"/>
      <c r="F323" s="46"/>
      <c r="G323" s="46"/>
      <c r="H323" s="46"/>
      <c r="I323" s="46"/>
    </row>
    <row r="324" spans="2:9" x14ac:dyDescent="0.25">
      <c r="B324" s="477"/>
      <c r="C324" s="3"/>
      <c r="D324" s="46"/>
      <c r="E324" s="46"/>
      <c r="F324" s="46"/>
      <c r="G324" s="46"/>
      <c r="H324" s="46"/>
      <c r="I324" s="46"/>
    </row>
    <row r="325" spans="2:9" x14ac:dyDescent="0.25">
      <c r="B325" s="477"/>
      <c r="C325" s="3"/>
      <c r="D325" s="46"/>
      <c r="E325" s="46"/>
      <c r="F325" s="46"/>
      <c r="G325" s="46"/>
      <c r="H325" s="46"/>
      <c r="I325" s="46"/>
    </row>
    <row r="326" spans="2:9" x14ac:dyDescent="0.25">
      <c r="B326" s="477"/>
      <c r="C326" s="3"/>
      <c r="D326" s="46"/>
      <c r="E326" s="46"/>
      <c r="F326" s="46"/>
      <c r="G326" s="46"/>
      <c r="H326" s="46"/>
      <c r="I326" s="46"/>
    </row>
    <row r="327" spans="2:9" x14ac:dyDescent="0.25">
      <c r="B327" s="477"/>
      <c r="C327" s="3"/>
      <c r="D327" s="46"/>
      <c r="E327" s="46"/>
      <c r="F327" s="46"/>
      <c r="G327" s="46"/>
      <c r="H327" s="46"/>
      <c r="I327" s="46"/>
    </row>
    <row r="328" spans="2:9" x14ac:dyDescent="0.25">
      <c r="B328" s="477"/>
      <c r="C328" s="3"/>
      <c r="D328" s="46"/>
      <c r="E328" s="46"/>
      <c r="F328" s="46"/>
      <c r="G328" s="46"/>
      <c r="H328" s="46"/>
      <c r="I328" s="46"/>
    </row>
    <row r="329" spans="2:9" x14ac:dyDescent="0.25">
      <c r="B329" s="477"/>
      <c r="C329" s="3"/>
      <c r="D329" s="46"/>
      <c r="E329" s="46"/>
      <c r="F329" s="46"/>
      <c r="G329" s="46"/>
      <c r="H329" s="46"/>
      <c r="I329" s="46"/>
    </row>
    <row r="330" spans="2:9" x14ac:dyDescent="0.25">
      <c r="B330" s="477"/>
      <c r="C330" s="3"/>
      <c r="D330" s="46"/>
      <c r="E330" s="46"/>
      <c r="F330" s="46"/>
      <c r="G330" s="46"/>
      <c r="H330" s="46"/>
      <c r="I330" s="46"/>
    </row>
    <row r="331" spans="2:9" x14ac:dyDescent="0.25">
      <c r="B331" s="477"/>
      <c r="C331" s="3"/>
      <c r="D331" s="46"/>
      <c r="E331" s="46"/>
      <c r="F331" s="46"/>
      <c r="G331" s="46"/>
      <c r="H331" s="46"/>
      <c r="I331" s="46"/>
    </row>
    <row r="332" spans="2:9" x14ac:dyDescent="0.25">
      <c r="B332" s="477"/>
      <c r="C332" s="3"/>
      <c r="D332" s="46"/>
      <c r="E332" s="46"/>
      <c r="F332" s="46"/>
      <c r="G332" s="46"/>
      <c r="H332" s="46"/>
      <c r="I332" s="46"/>
    </row>
    <row r="333" spans="2:9" x14ac:dyDescent="0.25">
      <c r="B333" s="477"/>
      <c r="C333" s="3"/>
      <c r="D333" s="46"/>
      <c r="E333" s="46"/>
      <c r="F333" s="46"/>
      <c r="G333" s="46"/>
      <c r="H333" s="46"/>
      <c r="I333" s="46"/>
    </row>
    <row r="334" spans="2:9" x14ac:dyDescent="0.25">
      <c r="B334" s="477"/>
      <c r="C334" s="3"/>
      <c r="D334" s="46"/>
      <c r="E334" s="46"/>
      <c r="F334" s="46"/>
      <c r="G334" s="46"/>
      <c r="H334" s="46"/>
      <c r="I334" s="46"/>
    </row>
    <row r="335" spans="2:9" x14ac:dyDescent="0.25">
      <c r="B335" s="477"/>
      <c r="C335" s="3"/>
      <c r="D335" s="46"/>
      <c r="E335" s="46"/>
      <c r="F335" s="46"/>
      <c r="G335" s="46"/>
      <c r="H335" s="46"/>
      <c r="I335" s="46"/>
    </row>
    <row r="336" spans="2:9" x14ac:dyDescent="0.25">
      <c r="B336" s="477"/>
      <c r="C336" s="3"/>
      <c r="D336" s="46"/>
      <c r="E336" s="46"/>
      <c r="F336" s="46"/>
      <c r="G336" s="46"/>
      <c r="H336" s="46"/>
      <c r="I336" s="46"/>
    </row>
    <row r="337" spans="2:9" x14ac:dyDescent="0.25">
      <c r="B337" s="477"/>
      <c r="C337" s="3"/>
      <c r="D337" s="46"/>
      <c r="E337" s="46"/>
      <c r="F337" s="46"/>
      <c r="G337" s="46"/>
      <c r="H337" s="46"/>
      <c r="I337" s="46"/>
    </row>
    <row r="338" spans="2:9" x14ac:dyDescent="0.25">
      <c r="B338" s="477"/>
      <c r="C338" s="3"/>
      <c r="D338" s="46"/>
      <c r="E338" s="46"/>
      <c r="F338" s="46"/>
      <c r="G338" s="46"/>
      <c r="H338" s="46"/>
      <c r="I338" s="46"/>
    </row>
    <row r="339" spans="2:9" x14ac:dyDescent="0.25">
      <c r="B339" s="477"/>
      <c r="C339" s="3"/>
      <c r="D339" s="46"/>
      <c r="E339" s="46"/>
      <c r="F339" s="46"/>
      <c r="G339" s="46"/>
      <c r="H339" s="46"/>
      <c r="I339" s="46"/>
    </row>
    <row r="340" spans="2:9" x14ac:dyDescent="0.25">
      <c r="B340" s="477"/>
      <c r="C340" s="3"/>
      <c r="D340" s="46"/>
      <c r="E340" s="46"/>
      <c r="F340" s="46"/>
      <c r="G340" s="46"/>
      <c r="H340" s="46"/>
      <c r="I340" s="46"/>
    </row>
    <row r="341" spans="2:9" x14ac:dyDescent="0.25">
      <c r="B341" s="477"/>
      <c r="C341" s="3"/>
      <c r="D341" s="46"/>
      <c r="E341" s="46"/>
      <c r="F341" s="46"/>
      <c r="G341" s="46"/>
      <c r="H341" s="46"/>
      <c r="I341" s="46"/>
    </row>
    <row r="342" spans="2:9" x14ac:dyDescent="0.25">
      <c r="B342" s="477"/>
      <c r="C342" s="3"/>
      <c r="D342" s="46"/>
      <c r="E342" s="46"/>
      <c r="F342" s="46"/>
      <c r="G342" s="46"/>
      <c r="H342" s="46"/>
      <c r="I342" s="46"/>
    </row>
    <row r="343" spans="2:9" x14ac:dyDescent="0.25">
      <c r="B343" s="477"/>
      <c r="C343" s="3"/>
      <c r="D343" s="46"/>
      <c r="E343" s="46"/>
      <c r="F343" s="46"/>
      <c r="G343" s="46"/>
      <c r="H343" s="46"/>
      <c r="I343" s="46"/>
    </row>
    <row r="344" spans="2:9" x14ac:dyDescent="0.25">
      <c r="B344" s="477"/>
      <c r="C344" s="3"/>
      <c r="D344" s="46"/>
      <c r="E344" s="46"/>
      <c r="F344" s="46"/>
      <c r="G344" s="46"/>
      <c r="H344" s="46"/>
      <c r="I344" s="46"/>
    </row>
    <row r="345" spans="2:9" x14ac:dyDescent="0.25">
      <c r="B345" s="477"/>
      <c r="C345" s="3"/>
      <c r="D345" s="46"/>
      <c r="E345" s="46"/>
      <c r="F345" s="46"/>
      <c r="G345" s="46"/>
      <c r="H345" s="46"/>
      <c r="I345" s="46"/>
    </row>
    <row r="346" spans="2:9" x14ac:dyDescent="0.25">
      <c r="B346" s="477"/>
      <c r="C346" s="3"/>
      <c r="D346" s="46"/>
      <c r="E346" s="46"/>
      <c r="F346" s="46"/>
      <c r="G346" s="46"/>
      <c r="H346" s="46"/>
      <c r="I346" s="46"/>
    </row>
    <row r="347" spans="2:9" x14ac:dyDescent="0.25">
      <c r="B347" s="477"/>
      <c r="C347" s="3"/>
      <c r="D347" s="46"/>
      <c r="E347" s="46"/>
      <c r="F347" s="46"/>
      <c r="G347" s="46"/>
      <c r="H347" s="46"/>
      <c r="I347" s="46"/>
    </row>
    <row r="348" spans="2:9" x14ac:dyDescent="0.25">
      <c r="B348" s="477"/>
      <c r="C348" s="3"/>
      <c r="D348" s="46"/>
      <c r="E348" s="46"/>
      <c r="F348" s="46"/>
      <c r="G348" s="46"/>
      <c r="H348" s="46"/>
      <c r="I348" s="46"/>
    </row>
    <row r="349" spans="2:9" x14ac:dyDescent="0.25">
      <c r="B349" s="477"/>
      <c r="C349" s="3"/>
      <c r="D349" s="46"/>
      <c r="E349" s="46"/>
      <c r="F349" s="46"/>
      <c r="G349" s="46"/>
      <c r="H349" s="46"/>
      <c r="I349" s="46"/>
    </row>
    <row r="350" spans="2:9" x14ac:dyDescent="0.25">
      <c r="B350" s="477"/>
      <c r="C350" s="3"/>
      <c r="D350" s="46"/>
      <c r="E350" s="46"/>
      <c r="F350" s="46"/>
      <c r="G350" s="46"/>
      <c r="H350" s="46"/>
      <c r="I350" s="46"/>
    </row>
    <row r="351" spans="2:9" x14ac:dyDescent="0.25">
      <c r="B351" s="477"/>
      <c r="C351" s="3"/>
      <c r="D351" s="46"/>
      <c r="E351" s="46"/>
      <c r="F351" s="46"/>
      <c r="G351" s="46"/>
      <c r="H351" s="46"/>
      <c r="I351" s="46"/>
    </row>
    <row r="352" spans="2:9" x14ac:dyDescent="0.25">
      <c r="B352" s="477"/>
      <c r="C352" s="3"/>
      <c r="D352" s="46"/>
      <c r="E352" s="46"/>
      <c r="F352" s="46"/>
      <c r="G352" s="46"/>
      <c r="H352" s="46"/>
      <c r="I352" s="46"/>
    </row>
    <row r="353" spans="2:9" x14ac:dyDescent="0.25">
      <c r="B353" s="477"/>
      <c r="C353" s="3"/>
      <c r="D353" s="46"/>
      <c r="E353" s="46"/>
      <c r="F353" s="46"/>
      <c r="G353" s="46"/>
      <c r="H353" s="46"/>
      <c r="I353" s="46"/>
    </row>
    <row r="354" spans="2:9" x14ac:dyDescent="0.25">
      <c r="B354" s="477"/>
      <c r="C354" s="3"/>
      <c r="D354" s="46"/>
      <c r="E354" s="46"/>
      <c r="F354" s="46"/>
      <c r="G354" s="46"/>
      <c r="H354" s="46"/>
      <c r="I354" s="46"/>
    </row>
    <row r="355" spans="2:9" x14ac:dyDescent="0.25">
      <c r="B355" s="477"/>
      <c r="C355" s="3"/>
      <c r="D355" s="46"/>
      <c r="E355" s="46"/>
      <c r="F355" s="46"/>
      <c r="G355" s="46"/>
      <c r="H355" s="46"/>
      <c r="I355" s="46"/>
    </row>
    <row r="356" spans="2:9" x14ac:dyDescent="0.25">
      <c r="B356" s="477"/>
      <c r="C356" s="3"/>
      <c r="D356" s="46"/>
      <c r="E356" s="46"/>
      <c r="F356" s="46"/>
      <c r="G356" s="46"/>
      <c r="H356" s="46"/>
      <c r="I356" s="46"/>
    </row>
    <row r="357" spans="2:9" x14ac:dyDescent="0.25">
      <c r="B357" s="477"/>
      <c r="C357" s="3"/>
      <c r="D357" s="46"/>
      <c r="E357" s="46"/>
      <c r="F357" s="46"/>
      <c r="G357" s="46"/>
      <c r="H357" s="46"/>
      <c r="I357" s="46"/>
    </row>
    <row r="358" spans="2:9" x14ac:dyDescent="0.25">
      <c r="B358" s="477"/>
      <c r="C358" s="3"/>
      <c r="D358" s="46"/>
      <c r="E358" s="46"/>
      <c r="F358" s="46"/>
      <c r="G358" s="46"/>
      <c r="H358" s="46"/>
      <c r="I358" s="46"/>
    </row>
    <row r="359" spans="2:9" x14ac:dyDescent="0.25">
      <c r="B359" s="477"/>
      <c r="C359" s="3"/>
      <c r="D359" s="46"/>
      <c r="E359" s="46"/>
      <c r="F359" s="46"/>
      <c r="G359" s="46"/>
      <c r="H359" s="46"/>
      <c r="I359" s="46"/>
    </row>
    <row r="360" spans="2:9" x14ac:dyDescent="0.25">
      <c r="B360" s="477"/>
      <c r="C360" s="3"/>
      <c r="D360" s="46"/>
      <c r="E360" s="46"/>
      <c r="F360" s="46"/>
      <c r="G360" s="46"/>
      <c r="H360" s="46"/>
      <c r="I360" s="46"/>
    </row>
    <row r="361" spans="2:9" x14ac:dyDescent="0.25">
      <c r="B361" s="477"/>
      <c r="C361" s="3"/>
      <c r="D361" s="46"/>
      <c r="E361" s="46"/>
      <c r="F361" s="46"/>
      <c r="G361" s="46"/>
      <c r="H361" s="46"/>
      <c r="I361" s="46"/>
    </row>
    <row r="362" spans="2:9" x14ac:dyDescent="0.25">
      <c r="B362" s="477"/>
      <c r="C362" s="3"/>
      <c r="D362" s="46"/>
      <c r="E362" s="46"/>
      <c r="F362" s="46"/>
      <c r="G362" s="46"/>
      <c r="H362" s="46"/>
      <c r="I362" s="46"/>
    </row>
    <row r="363" spans="2:9" x14ac:dyDescent="0.25">
      <c r="B363" s="477"/>
      <c r="C363" s="3"/>
      <c r="D363" s="46"/>
      <c r="E363" s="46"/>
      <c r="F363" s="46"/>
      <c r="G363" s="46"/>
      <c r="H363" s="46"/>
      <c r="I363" s="46"/>
    </row>
    <row r="364" spans="2:9" x14ac:dyDescent="0.25">
      <c r="B364" s="477"/>
      <c r="C364" s="3"/>
      <c r="D364" s="46"/>
      <c r="E364" s="46"/>
      <c r="F364" s="46"/>
      <c r="G364" s="46"/>
      <c r="H364" s="46"/>
      <c r="I364" s="46"/>
    </row>
    <row r="365" spans="2:9" x14ac:dyDescent="0.25">
      <c r="B365" s="477"/>
      <c r="C365" s="3"/>
      <c r="D365" s="46"/>
      <c r="E365" s="46"/>
      <c r="F365" s="46"/>
      <c r="G365" s="46"/>
      <c r="H365" s="46"/>
      <c r="I365" s="46"/>
    </row>
    <row r="366" spans="2:9" x14ac:dyDescent="0.25">
      <c r="B366" s="477"/>
      <c r="C366" s="3"/>
      <c r="D366" s="46"/>
      <c r="E366" s="46"/>
      <c r="F366" s="46"/>
      <c r="G366" s="46"/>
      <c r="H366" s="46"/>
      <c r="I366" s="46"/>
    </row>
    <row r="367" spans="2:9" x14ac:dyDescent="0.25">
      <c r="B367" s="477"/>
      <c r="C367" s="3"/>
      <c r="D367" s="46"/>
      <c r="E367" s="46"/>
      <c r="F367" s="46"/>
      <c r="G367" s="46"/>
      <c r="H367" s="46"/>
      <c r="I367" s="46"/>
    </row>
    <row r="368" spans="2:9" x14ac:dyDescent="0.25">
      <c r="B368" s="477"/>
      <c r="C368" s="3"/>
      <c r="D368" s="46"/>
      <c r="E368" s="46"/>
      <c r="F368" s="46"/>
      <c r="G368" s="46"/>
      <c r="H368" s="46"/>
      <c r="I368" s="46"/>
    </row>
    <row r="369" spans="2:9" x14ac:dyDescent="0.25">
      <c r="B369" s="477"/>
      <c r="C369" s="3"/>
      <c r="D369" s="46"/>
      <c r="E369" s="46"/>
      <c r="F369" s="46"/>
      <c r="G369" s="46"/>
      <c r="H369" s="46"/>
      <c r="I369" s="46"/>
    </row>
    <row r="370" spans="2:9" x14ac:dyDescent="0.25">
      <c r="B370" s="477"/>
      <c r="C370" s="3"/>
      <c r="D370" s="46"/>
      <c r="E370" s="46"/>
      <c r="F370" s="46"/>
      <c r="G370" s="46"/>
      <c r="H370" s="46"/>
      <c r="I370" s="46"/>
    </row>
    <row r="371" spans="2:9" x14ac:dyDescent="0.25">
      <c r="B371" s="477"/>
      <c r="C371" s="3"/>
      <c r="D371" s="46"/>
      <c r="E371" s="46"/>
      <c r="F371" s="46"/>
      <c r="G371" s="46"/>
      <c r="H371" s="46"/>
      <c r="I371" s="46"/>
    </row>
    <row r="372" spans="2:9" x14ac:dyDescent="0.25">
      <c r="B372" s="477"/>
      <c r="C372" s="3"/>
      <c r="D372" s="46"/>
      <c r="E372" s="46"/>
      <c r="F372" s="46"/>
      <c r="G372" s="46"/>
      <c r="H372" s="46"/>
      <c r="I372" s="46"/>
    </row>
    <row r="373" spans="2:9" x14ac:dyDescent="0.25">
      <c r="B373" s="477"/>
      <c r="C373" s="3"/>
      <c r="D373" s="46"/>
      <c r="E373" s="46"/>
      <c r="F373" s="46"/>
      <c r="G373" s="46"/>
      <c r="H373" s="46"/>
      <c r="I373" s="46"/>
    </row>
    <row r="374" spans="2:9" x14ac:dyDescent="0.25">
      <c r="B374" s="477"/>
      <c r="C374" s="3"/>
      <c r="D374" s="46"/>
      <c r="E374" s="46"/>
      <c r="F374" s="46"/>
      <c r="G374" s="46"/>
      <c r="H374" s="46"/>
      <c r="I374" s="46"/>
    </row>
    <row r="375" spans="2:9" x14ac:dyDescent="0.25">
      <c r="B375" s="477"/>
      <c r="C375" s="3"/>
      <c r="D375" s="46"/>
      <c r="E375" s="46"/>
      <c r="F375" s="46"/>
      <c r="G375" s="46"/>
      <c r="H375" s="46"/>
      <c r="I375" s="46"/>
    </row>
    <row r="376" spans="2:9" x14ac:dyDescent="0.25">
      <c r="B376" s="477"/>
      <c r="C376" s="3"/>
      <c r="D376" s="46"/>
      <c r="E376" s="46"/>
      <c r="F376" s="46"/>
      <c r="G376" s="46"/>
      <c r="H376" s="46"/>
      <c r="I376" s="46"/>
    </row>
    <row r="377" spans="2:9" x14ac:dyDescent="0.25">
      <c r="B377" s="477"/>
      <c r="C377" s="3"/>
      <c r="D377" s="46"/>
      <c r="E377" s="46"/>
      <c r="F377" s="46"/>
      <c r="G377" s="46"/>
      <c r="H377" s="46"/>
      <c r="I377" s="46"/>
    </row>
    <row r="378" spans="2:9" x14ac:dyDescent="0.25">
      <c r="B378" s="477"/>
      <c r="C378" s="3"/>
      <c r="D378" s="46"/>
      <c r="E378" s="46"/>
      <c r="F378" s="46"/>
      <c r="G378" s="46"/>
      <c r="H378" s="46"/>
      <c r="I378" s="46"/>
    </row>
    <row r="379" spans="2:9" x14ac:dyDescent="0.25">
      <c r="B379" s="477"/>
      <c r="C379" s="3"/>
      <c r="D379" s="46"/>
      <c r="E379" s="46"/>
      <c r="F379" s="46"/>
      <c r="G379" s="46"/>
      <c r="H379" s="46"/>
      <c r="I379" s="46"/>
    </row>
    <row r="380" spans="2:9" x14ac:dyDescent="0.25">
      <c r="B380" s="477"/>
      <c r="C380" s="3"/>
      <c r="D380" s="46"/>
      <c r="E380" s="46"/>
      <c r="F380" s="46"/>
      <c r="G380" s="46"/>
      <c r="H380" s="46"/>
      <c r="I380" s="46"/>
    </row>
    <row r="381" spans="2:9" x14ac:dyDescent="0.25">
      <c r="B381" s="477"/>
      <c r="C381" s="3"/>
      <c r="D381" s="46"/>
      <c r="E381" s="46"/>
      <c r="F381" s="46"/>
      <c r="G381" s="46"/>
      <c r="H381" s="46"/>
      <c r="I381" s="46"/>
    </row>
    <row r="382" spans="2:9" x14ac:dyDescent="0.25">
      <c r="B382" s="477"/>
      <c r="C382" s="3"/>
      <c r="D382" s="46"/>
      <c r="E382" s="46"/>
      <c r="F382" s="46"/>
      <c r="G382" s="46"/>
      <c r="H382" s="46"/>
      <c r="I382" s="46"/>
    </row>
    <row r="383" spans="2:9" x14ac:dyDescent="0.25">
      <c r="B383" s="477"/>
      <c r="C383" s="3"/>
      <c r="D383" s="46"/>
      <c r="E383" s="46"/>
      <c r="F383" s="46"/>
      <c r="G383" s="46"/>
      <c r="H383" s="46"/>
      <c r="I383" s="46"/>
    </row>
    <row r="384" spans="2:9" x14ac:dyDescent="0.25">
      <c r="B384" s="477"/>
      <c r="C384" s="3"/>
      <c r="D384" s="46"/>
      <c r="E384" s="46"/>
      <c r="F384" s="46"/>
      <c r="G384" s="46"/>
      <c r="H384" s="46"/>
      <c r="I384" s="46"/>
    </row>
    <row r="385" spans="2:9" x14ac:dyDescent="0.25">
      <c r="B385" s="477"/>
      <c r="C385" s="3"/>
      <c r="D385" s="46"/>
      <c r="E385" s="46"/>
      <c r="F385" s="46"/>
      <c r="G385" s="46"/>
      <c r="H385" s="46"/>
      <c r="I385" s="46"/>
    </row>
    <row r="386" spans="2:9" x14ac:dyDescent="0.25">
      <c r="B386" s="477"/>
      <c r="C386" s="3"/>
      <c r="D386" s="46"/>
      <c r="E386" s="46"/>
      <c r="F386" s="46"/>
      <c r="G386" s="46"/>
      <c r="H386" s="46"/>
      <c r="I386" s="46"/>
    </row>
    <row r="387" spans="2:9" x14ac:dyDescent="0.25">
      <c r="B387" s="477"/>
      <c r="C387" s="3"/>
      <c r="D387" s="46"/>
      <c r="E387" s="46"/>
      <c r="F387" s="46"/>
      <c r="G387" s="46"/>
      <c r="H387" s="46"/>
      <c r="I387" s="46"/>
    </row>
    <row r="388" spans="2:9" x14ac:dyDescent="0.25">
      <c r="B388" s="477"/>
      <c r="C388" s="3"/>
      <c r="D388" s="46"/>
      <c r="E388" s="46"/>
      <c r="F388" s="46"/>
      <c r="G388" s="46"/>
      <c r="H388" s="46"/>
      <c r="I388" s="46"/>
    </row>
    <row r="389" spans="2:9" x14ac:dyDescent="0.25">
      <c r="B389" s="477"/>
      <c r="C389" s="3"/>
      <c r="D389" s="46"/>
      <c r="E389" s="46"/>
      <c r="F389" s="46"/>
      <c r="G389" s="46"/>
      <c r="H389" s="46"/>
      <c r="I389" s="46"/>
    </row>
    <row r="390" spans="2:9" x14ac:dyDescent="0.25">
      <c r="B390" s="477"/>
      <c r="C390" s="3"/>
      <c r="D390" s="46"/>
      <c r="E390" s="46"/>
      <c r="F390" s="46"/>
      <c r="G390" s="46"/>
      <c r="H390" s="46"/>
      <c r="I390" s="46"/>
    </row>
    <row r="391" spans="2:9" x14ac:dyDescent="0.25">
      <c r="B391" s="477"/>
      <c r="C391" s="3"/>
      <c r="D391" s="46"/>
      <c r="E391" s="46"/>
      <c r="F391" s="46"/>
      <c r="G391" s="46"/>
      <c r="H391" s="46"/>
      <c r="I391" s="46"/>
    </row>
    <row r="392" spans="2:9" x14ac:dyDescent="0.25">
      <c r="B392" s="477"/>
      <c r="C392" s="3"/>
      <c r="D392" s="46"/>
      <c r="E392" s="46"/>
      <c r="F392" s="46"/>
      <c r="G392" s="46"/>
      <c r="H392" s="46"/>
      <c r="I392" s="46"/>
    </row>
    <row r="393" spans="2:9" x14ac:dyDescent="0.25">
      <c r="B393" s="477"/>
      <c r="C393" s="3"/>
      <c r="D393" s="46"/>
      <c r="E393" s="46"/>
      <c r="F393" s="46"/>
      <c r="G393" s="46"/>
      <c r="H393" s="46"/>
      <c r="I393" s="46"/>
    </row>
    <row r="394" spans="2:9" x14ac:dyDescent="0.25">
      <c r="B394" s="477"/>
      <c r="C394" s="3"/>
      <c r="D394" s="46"/>
      <c r="E394" s="46"/>
      <c r="F394" s="46"/>
      <c r="G394" s="46"/>
      <c r="H394" s="46"/>
      <c r="I394" s="46"/>
    </row>
    <row r="395" spans="2:9" x14ac:dyDescent="0.25">
      <c r="B395" s="477"/>
      <c r="C395" s="3"/>
      <c r="D395" s="46"/>
      <c r="E395" s="46"/>
      <c r="F395" s="46"/>
      <c r="G395" s="46"/>
      <c r="H395" s="46"/>
      <c r="I395" s="46"/>
    </row>
    <row r="396" spans="2:9" x14ac:dyDescent="0.25">
      <c r="B396" s="477"/>
      <c r="C396" s="3"/>
      <c r="D396" s="46"/>
      <c r="E396" s="46"/>
      <c r="F396" s="46"/>
      <c r="G396" s="46"/>
      <c r="H396" s="46"/>
      <c r="I396" s="46"/>
    </row>
    <row r="397" spans="2:9" x14ac:dyDescent="0.25">
      <c r="B397" s="477"/>
      <c r="C397" s="3"/>
      <c r="D397" s="46"/>
      <c r="E397" s="46"/>
      <c r="F397" s="46"/>
      <c r="G397" s="46"/>
      <c r="H397" s="46"/>
      <c r="I397" s="46"/>
    </row>
    <row r="398" spans="2:9" x14ac:dyDescent="0.25">
      <c r="B398" s="477"/>
      <c r="C398" s="3"/>
      <c r="D398" s="46"/>
      <c r="E398" s="46"/>
      <c r="F398" s="46"/>
      <c r="G398" s="46"/>
      <c r="H398" s="46"/>
      <c r="I398" s="46"/>
    </row>
    <row r="399" spans="2:9" x14ac:dyDescent="0.25">
      <c r="B399" s="477"/>
      <c r="C399" s="3"/>
      <c r="D399" s="46"/>
      <c r="E399" s="46"/>
      <c r="F399" s="46"/>
      <c r="G399" s="46"/>
      <c r="H399" s="46"/>
      <c r="I399" s="46"/>
    </row>
    <row r="400" spans="2:9" x14ac:dyDescent="0.25">
      <c r="B400" s="477"/>
      <c r="C400" s="3"/>
      <c r="D400" s="46"/>
      <c r="E400" s="46"/>
      <c r="F400" s="46"/>
      <c r="G400" s="46"/>
      <c r="H400" s="46"/>
      <c r="I400" s="46"/>
    </row>
    <row r="401" spans="2:9" x14ac:dyDescent="0.25">
      <c r="B401" s="477"/>
      <c r="C401" s="3"/>
      <c r="D401" s="46"/>
      <c r="E401" s="46"/>
      <c r="F401" s="46"/>
      <c r="G401" s="46"/>
      <c r="H401" s="46"/>
      <c r="I401" s="46"/>
    </row>
    <row r="402" spans="2:9" x14ac:dyDescent="0.25">
      <c r="B402" s="477"/>
      <c r="C402" s="3"/>
      <c r="D402" s="46"/>
      <c r="E402" s="46"/>
      <c r="F402" s="46"/>
      <c r="G402" s="46"/>
      <c r="H402" s="46"/>
      <c r="I402" s="46"/>
    </row>
    <row r="403" spans="2:9" x14ac:dyDescent="0.25">
      <c r="B403" s="477"/>
      <c r="C403" s="3"/>
      <c r="D403" s="46"/>
      <c r="E403" s="46"/>
      <c r="F403" s="46"/>
      <c r="G403" s="46"/>
      <c r="H403" s="46"/>
      <c r="I403" s="46"/>
    </row>
    <row r="404" spans="2:9" x14ac:dyDescent="0.25">
      <c r="B404" s="477"/>
      <c r="C404" s="3"/>
      <c r="D404" s="46"/>
      <c r="E404" s="46"/>
      <c r="F404" s="46"/>
      <c r="G404" s="46"/>
      <c r="H404" s="46"/>
      <c r="I404" s="46"/>
    </row>
    <row r="405" spans="2:9" x14ac:dyDescent="0.25">
      <c r="B405" s="477"/>
      <c r="C405" s="3"/>
      <c r="D405" s="46"/>
      <c r="E405" s="46"/>
      <c r="F405" s="46"/>
      <c r="G405" s="46"/>
      <c r="H405" s="46"/>
      <c r="I405" s="46"/>
    </row>
    <row r="406" spans="2:9" x14ac:dyDescent="0.25">
      <c r="B406" s="477"/>
      <c r="C406" s="3"/>
      <c r="D406" s="46"/>
      <c r="E406" s="46"/>
      <c r="F406" s="46"/>
      <c r="G406" s="46"/>
      <c r="H406" s="46"/>
      <c r="I406" s="46"/>
    </row>
    <row r="407" spans="2:9" x14ac:dyDescent="0.25">
      <c r="B407" s="477"/>
      <c r="C407" s="3"/>
      <c r="D407" s="46"/>
      <c r="E407" s="46"/>
      <c r="F407" s="46"/>
      <c r="G407" s="46"/>
      <c r="H407" s="46"/>
      <c r="I407" s="46"/>
    </row>
    <row r="408" spans="2:9" x14ac:dyDescent="0.25">
      <c r="B408" s="477"/>
      <c r="C408" s="3"/>
      <c r="D408" s="46"/>
      <c r="E408" s="46"/>
      <c r="F408" s="46"/>
      <c r="G408" s="46"/>
      <c r="H408" s="46"/>
      <c r="I408" s="46"/>
    </row>
    <row r="409" spans="2:9" x14ac:dyDescent="0.25">
      <c r="B409" s="477"/>
      <c r="C409" s="3"/>
      <c r="D409" s="46"/>
      <c r="E409" s="46"/>
      <c r="F409" s="46"/>
      <c r="G409" s="46"/>
      <c r="H409" s="46"/>
      <c r="I409" s="46"/>
    </row>
    <row r="410" spans="2:9" x14ac:dyDescent="0.25">
      <c r="B410" s="477"/>
      <c r="C410" s="3"/>
      <c r="D410" s="46"/>
      <c r="E410" s="46"/>
      <c r="F410" s="46"/>
      <c r="G410" s="46"/>
      <c r="H410" s="46"/>
      <c r="I410" s="46"/>
    </row>
    <row r="411" spans="2:9" x14ac:dyDescent="0.25">
      <c r="B411" s="477"/>
      <c r="C411" s="3"/>
      <c r="D411" s="46"/>
      <c r="E411" s="46"/>
      <c r="F411" s="46"/>
      <c r="G411" s="46"/>
      <c r="H411" s="46"/>
      <c r="I411" s="46"/>
    </row>
    <row r="412" spans="2:9" x14ac:dyDescent="0.25">
      <c r="B412" s="477"/>
      <c r="C412" s="3"/>
      <c r="D412" s="46"/>
      <c r="E412" s="46"/>
      <c r="F412" s="46"/>
      <c r="G412" s="46"/>
      <c r="H412" s="46"/>
      <c r="I412" s="46"/>
    </row>
    <row r="413" spans="2:9" x14ac:dyDescent="0.25">
      <c r="B413" s="477"/>
      <c r="C413" s="3"/>
      <c r="D413" s="46"/>
      <c r="E413" s="46"/>
      <c r="F413" s="46"/>
      <c r="G413" s="46"/>
      <c r="H413" s="46"/>
      <c r="I413" s="46"/>
    </row>
    <row r="414" spans="2:9" x14ac:dyDescent="0.25">
      <c r="B414" s="477"/>
      <c r="C414" s="3"/>
      <c r="D414" s="46"/>
      <c r="E414" s="46"/>
      <c r="F414" s="46"/>
      <c r="G414" s="46"/>
      <c r="H414" s="46"/>
      <c r="I414" s="46"/>
    </row>
    <row r="415" spans="2:9" x14ac:dyDescent="0.25">
      <c r="B415" s="477"/>
      <c r="C415" s="3"/>
      <c r="D415" s="46"/>
      <c r="E415" s="46"/>
      <c r="F415" s="46"/>
      <c r="G415" s="46"/>
      <c r="H415" s="46"/>
      <c r="I415" s="46"/>
    </row>
    <row r="416" spans="2:9" x14ac:dyDescent="0.25">
      <c r="B416" s="477"/>
      <c r="C416" s="3"/>
      <c r="D416" s="46"/>
      <c r="E416" s="46"/>
      <c r="F416" s="46"/>
      <c r="G416" s="46"/>
      <c r="H416" s="46"/>
      <c r="I416" s="46"/>
    </row>
    <row r="417" spans="2:9" x14ac:dyDescent="0.25">
      <c r="B417" s="477"/>
      <c r="C417" s="3"/>
      <c r="D417" s="46"/>
      <c r="E417" s="46"/>
      <c r="F417" s="46"/>
      <c r="G417" s="46"/>
      <c r="H417" s="46"/>
      <c r="I417" s="46"/>
    </row>
    <row r="418" spans="2:9" x14ac:dyDescent="0.25">
      <c r="B418" s="477"/>
      <c r="C418" s="3"/>
      <c r="D418" s="46"/>
      <c r="E418" s="46"/>
      <c r="F418" s="46"/>
      <c r="G418" s="46"/>
      <c r="H418" s="46"/>
      <c r="I418" s="46"/>
    </row>
    <row r="419" spans="2:9" x14ac:dyDescent="0.25">
      <c r="B419" s="477"/>
      <c r="C419" s="3"/>
      <c r="D419" s="46"/>
      <c r="E419" s="46"/>
      <c r="F419" s="46"/>
      <c r="G419" s="46"/>
      <c r="H419" s="46"/>
      <c r="I419" s="46"/>
    </row>
    <row r="420" spans="2:9" x14ac:dyDescent="0.25">
      <c r="B420" s="477"/>
      <c r="C420" s="3"/>
      <c r="D420" s="46"/>
      <c r="E420" s="46"/>
      <c r="F420" s="46"/>
      <c r="G420" s="46"/>
      <c r="H420" s="46"/>
      <c r="I420" s="46"/>
    </row>
    <row r="421" spans="2:9" x14ac:dyDescent="0.25">
      <c r="B421" s="477"/>
      <c r="C421" s="3"/>
      <c r="D421" s="46"/>
      <c r="E421" s="46"/>
      <c r="F421" s="46"/>
      <c r="G421" s="46"/>
      <c r="H421" s="46"/>
      <c r="I421" s="46"/>
    </row>
    <row r="422" spans="2:9" x14ac:dyDescent="0.25">
      <c r="B422" s="477"/>
      <c r="C422" s="3"/>
      <c r="D422" s="46"/>
      <c r="E422" s="46"/>
      <c r="F422" s="46"/>
      <c r="G422" s="46"/>
      <c r="H422" s="46"/>
      <c r="I422" s="46"/>
    </row>
    <row r="423" spans="2:9" x14ac:dyDescent="0.25">
      <c r="B423" s="477"/>
      <c r="C423" s="3"/>
      <c r="D423" s="46"/>
      <c r="E423" s="46"/>
      <c r="F423" s="46"/>
      <c r="G423" s="46"/>
      <c r="H423" s="46"/>
      <c r="I423" s="46"/>
    </row>
    <row r="424" spans="2:9" x14ac:dyDescent="0.25">
      <c r="B424" s="477"/>
      <c r="C424" s="3"/>
      <c r="D424" s="46"/>
      <c r="E424" s="46"/>
      <c r="F424" s="46"/>
      <c r="G424" s="46"/>
      <c r="H424" s="46"/>
      <c r="I424" s="46"/>
    </row>
    <row r="425" spans="2:9" x14ac:dyDescent="0.25">
      <c r="B425" s="477"/>
      <c r="C425" s="3"/>
      <c r="D425" s="46"/>
      <c r="E425" s="46"/>
      <c r="F425" s="46"/>
      <c r="G425" s="46"/>
      <c r="H425" s="46"/>
      <c r="I425" s="46"/>
    </row>
    <row r="426" spans="2:9" x14ac:dyDescent="0.25">
      <c r="B426" s="477"/>
      <c r="C426" s="3"/>
      <c r="D426" s="46"/>
      <c r="E426" s="46"/>
      <c r="F426" s="46"/>
      <c r="G426" s="46"/>
      <c r="H426" s="46"/>
      <c r="I426" s="46"/>
    </row>
    <row r="427" spans="2:9" x14ac:dyDescent="0.25">
      <c r="B427" s="477"/>
      <c r="C427" s="3"/>
      <c r="D427" s="46"/>
      <c r="E427" s="46"/>
      <c r="F427" s="46"/>
      <c r="G427" s="46"/>
      <c r="H427" s="46"/>
      <c r="I427" s="46"/>
    </row>
    <row r="428" spans="2:9" x14ac:dyDescent="0.25">
      <c r="B428" s="477"/>
      <c r="C428" s="3"/>
      <c r="D428" s="46"/>
      <c r="E428" s="46"/>
      <c r="F428" s="46"/>
      <c r="G428" s="46"/>
      <c r="H428" s="46"/>
      <c r="I428" s="46"/>
    </row>
    <row r="429" spans="2:9" x14ac:dyDescent="0.25">
      <c r="B429" s="477"/>
      <c r="C429" s="3"/>
      <c r="D429" s="46"/>
      <c r="E429" s="46"/>
      <c r="F429" s="46"/>
      <c r="G429" s="46"/>
      <c r="H429" s="46"/>
      <c r="I429" s="46"/>
    </row>
    <row r="430" spans="2:9" x14ac:dyDescent="0.25">
      <c r="B430" s="477"/>
      <c r="C430" s="3"/>
      <c r="D430" s="46"/>
      <c r="E430" s="46"/>
      <c r="F430" s="46"/>
      <c r="G430" s="46"/>
      <c r="H430" s="46"/>
      <c r="I430" s="46"/>
    </row>
    <row r="431" spans="2:9" x14ac:dyDescent="0.25">
      <c r="B431" s="477"/>
      <c r="C431" s="3"/>
      <c r="D431" s="46"/>
      <c r="E431" s="46"/>
      <c r="F431" s="46"/>
      <c r="G431" s="46"/>
      <c r="H431" s="46"/>
      <c r="I431" s="46"/>
    </row>
    <row r="432" spans="2:9" x14ac:dyDescent="0.25">
      <c r="B432" s="477"/>
      <c r="C432" s="3"/>
      <c r="D432" s="46"/>
      <c r="E432" s="46"/>
      <c r="F432" s="46"/>
      <c r="G432" s="46"/>
      <c r="H432" s="46"/>
      <c r="I432" s="46"/>
    </row>
    <row r="433" spans="2:9" x14ac:dyDescent="0.25">
      <c r="B433" s="477"/>
      <c r="C433" s="3"/>
      <c r="D433" s="46"/>
      <c r="E433" s="46"/>
      <c r="F433" s="46"/>
      <c r="G433" s="46"/>
      <c r="H433" s="46"/>
      <c r="I433" s="46"/>
    </row>
    <row r="434" spans="2:9" x14ac:dyDescent="0.25">
      <c r="B434" s="477"/>
      <c r="C434" s="3"/>
      <c r="D434" s="46"/>
      <c r="E434" s="46"/>
      <c r="F434" s="46"/>
      <c r="G434" s="46"/>
      <c r="H434" s="46"/>
      <c r="I434" s="46"/>
    </row>
    <row r="435" spans="2:9" x14ac:dyDescent="0.25">
      <c r="B435" s="477"/>
      <c r="C435" s="3"/>
      <c r="D435" s="46"/>
      <c r="E435" s="46"/>
      <c r="F435" s="46"/>
      <c r="G435" s="46"/>
      <c r="H435" s="46"/>
      <c r="I435" s="46"/>
    </row>
    <row r="436" spans="2:9" x14ac:dyDescent="0.25">
      <c r="B436" s="477"/>
      <c r="C436" s="3"/>
      <c r="D436" s="46"/>
      <c r="E436" s="46"/>
      <c r="F436" s="46"/>
      <c r="G436" s="46"/>
      <c r="H436" s="46"/>
      <c r="I436" s="46"/>
    </row>
    <row r="437" spans="2:9" x14ac:dyDescent="0.25">
      <c r="B437" s="477"/>
      <c r="C437" s="3"/>
      <c r="D437" s="46"/>
      <c r="E437" s="46"/>
      <c r="F437" s="46"/>
      <c r="G437" s="46"/>
      <c r="H437" s="46"/>
      <c r="I437" s="46"/>
    </row>
    <row r="438" spans="2:9" x14ac:dyDescent="0.25">
      <c r="B438" s="477"/>
      <c r="C438" s="3"/>
      <c r="D438" s="46"/>
      <c r="E438" s="46"/>
      <c r="F438" s="46"/>
      <c r="G438" s="46"/>
      <c r="H438" s="46"/>
      <c r="I438" s="46"/>
    </row>
    <row r="439" spans="2:9" x14ac:dyDescent="0.25">
      <c r="B439" s="477"/>
      <c r="C439" s="3"/>
      <c r="D439" s="46"/>
      <c r="E439" s="46"/>
      <c r="F439" s="46"/>
      <c r="G439" s="46"/>
      <c r="H439" s="46"/>
      <c r="I439" s="46"/>
    </row>
    <row r="440" spans="2:9" x14ac:dyDescent="0.25">
      <c r="B440" s="477"/>
      <c r="C440" s="3"/>
      <c r="D440" s="46"/>
      <c r="E440" s="46"/>
      <c r="F440" s="46"/>
      <c r="G440" s="46"/>
      <c r="H440" s="46"/>
      <c r="I440" s="46"/>
    </row>
    <row r="441" spans="2:9" x14ac:dyDescent="0.25">
      <c r="B441" s="477"/>
      <c r="C441" s="3"/>
      <c r="D441" s="46"/>
      <c r="E441" s="46"/>
      <c r="F441" s="46"/>
      <c r="G441" s="46"/>
      <c r="H441" s="46"/>
      <c r="I441" s="46"/>
    </row>
    <row r="442" spans="2:9" x14ac:dyDescent="0.25">
      <c r="B442" s="477"/>
      <c r="C442" s="3"/>
      <c r="D442" s="46"/>
      <c r="E442" s="46"/>
      <c r="F442" s="46"/>
      <c r="G442" s="46"/>
      <c r="H442" s="46"/>
      <c r="I442" s="46"/>
    </row>
    <row r="443" spans="2:9" x14ac:dyDescent="0.25">
      <c r="B443" s="477"/>
      <c r="C443" s="3"/>
      <c r="D443" s="46"/>
      <c r="E443" s="46"/>
      <c r="F443" s="46"/>
      <c r="G443" s="46"/>
      <c r="H443" s="46"/>
      <c r="I443" s="46"/>
    </row>
    <row r="444" spans="2:9" x14ac:dyDescent="0.25">
      <c r="B444" s="477"/>
      <c r="C444" s="3"/>
      <c r="D444" s="46"/>
      <c r="E444" s="46"/>
      <c r="F444" s="46"/>
      <c r="G444" s="46"/>
      <c r="H444" s="46"/>
      <c r="I444" s="46"/>
    </row>
    <row r="445" spans="2:9" x14ac:dyDescent="0.25">
      <c r="B445" s="477"/>
      <c r="C445" s="3"/>
      <c r="D445" s="46"/>
      <c r="E445" s="46"/>
      <c r="F445" s="46"/>
      <c r="G445" s="46"/>
      <c r="H445" s="46"/>
      <c r="I445" s="46"/>
    </row>
    <row r="446" spans="2:9" x14ac:dyDescent="0.25">
      <c r="B446" s="477"/>
      <c r="C446" s="3"/>
      <c r="D446" s="46"/>
      <c r="E446" s="46"/>
      <c r="F446" s="46"/>
      <c r="G446" s="46"/>
      <c r="H446" s="46"/>
      <c r="I446" s="46"/>
    </row>
    <row r="447" spans="2:9" x14ac:dyDescent="0.25">
      <c r="B447" s="477"/>
      <c r="C447" s="3"/>
      <c r="D447" s="46"/>
      <c r="E447" s="46"/>
      <c r="F447" s="46"/>
      <c r="G447" s="46"/>
      <c r="H447" s="46"/>
      <c r="I447" s="46"/>
    </row>
    <row r="448" spans="2:9" x14ac:dyDescent="0.25">
      <c r="B448" s="477"/>
      <c r="C448" s="3"/>
      <c r="D448" s="46"/>
      <c r="E448" s="46"/>
      <c r="F448" s="46"/>
      <c r="G448" s="46"/>
      <c r="H448" s="46"/>
      <c r="I448" s="46"/>
    </row>
    <row r="449" spans="2:9" x14ac:dyDescent="0.25">
      <c r="B449" s="477"/>
      <c r="C449" s="3"/>
      <c r="D449" s="46"/>
      <c r="E449" s="46"/>
      <c r="F449" s="46"/>
      <c r="G449" s="46"/>
      <c r="H449" s="46"/>
      <c r="I449" s="46"/>
    </row>
    <row r="450" spans="2:9" x14ac:dyDescent="0.25">
      <c r="B450" s="477"/>
      <c r="C450" s="3"/>
      <c r="D450" s="46"/>
      <c r="E450" s="46"/>
      <c r="F450" s="46"/>
      <c r="G450" s="46"/>
      <c r="H450" s="46"/>
      <c r="I450" s="46"/>
    </row>
    <row r="451" spans="2:9" x14ac:dyDescent="0.25">
      <c r="B451" s="477"/>
      <c r="C451" s="3"/>
      <c r="D451" s="46"/>
      <c r="E451" s="46"/>
      <c r="F451" s="46"/>
      <c r="G451" s="46"/>
      <c r="H451" s="46"/>
      <c r="I451" s="46"/>
    </row>
    <row r="452" spans="2:9" x14ac:dyDescent="0.25">
      <c r="B452" s="477"/>
      <c r="C452" s="3"/>
      <c r="D452" s="46"/>
      <c r="E452" s="46"/>
      <c r="F452" s="46"/>
      <c r="G452" s="46"/>
      <c r="H452" s="46"/>
      <c r="I452" s="46"/>
    </row>
    <row r="453" spans="2:9" x14ac:dyDescent="0.25">
      <c r="B453" s="477"/>
      <c r="C453" s="3"/>
      <c r="D453" s="46"/>
      <c r="E453" s="46"/>
      <c r="F453" s="46"/>
      <c r="G453" s="46"/>
      <c r="H453" s="46"/>
      <c r="I453" s="46"/>
    </row>
    <row r="454" spans="2:9" x14ac:dyDescent="0.25">
      <c r="B454" s="477"/>
      <c r="C454" s="3"/>
      <c r="D454" s="46"/>
      <c r="E454" s="46"/>
      <c r="F454" s="46"/>
      <c r="G454" s="46"/>
      <c r="H454" s="46"/>
      <c r="I454" s="46"/>
    </row>
    <row r="455" spans="2:9" x14ac:dyDescent="0.25">
      <c r="B455" s="477"/>
      <c r="C455" s="3"/>
      <c r="D455" s="46"/>
      <c r="E455" s="46"/>
      <c r="F455" s="46"/>
      <c r="G455" s="46"/>
      <c r="H455" s="46"/>
      <c r="I455" s="46"/>
    </row>
    <row r="456" spans="2:9" x14ac:dyDescent="0.25">
      <c r="B456" s="477"/>
      <c r="C456" s="3"/>
      <c r="D456" s="46"/>
      <c r="E456" s="46"/>
      <c r="F456" s="46"/>
      <c r="G456" s="46"/>
      <c r="H456" s="46"/>
      <c r="I456" s="46"/>
    </row>
    <row r="457" spans="2:9" x14ac:dyDescent="0.25">
      <c r="B457" s="477"/>
      <c r="C457" s="3"/>
      <c r="D457" s="46"/>
      <c r="E457" s="46"/>
      <c r="F457" s="46"/>
      <c r="G457" s="46"/>
      <c r="H457" s="46"/>
      <c r="I457" s="46"/>
    </row>
    <row r="458" spans="2:9" x14ac:dyDescent="0.25">
      <c r="B458" s="477"/>
      <c r="C458" s="3"/>
      <c r="D458" s="46"/>
      <c r="E458" s="46"/>
      <c r="F458" s="46"/>
      <c r="G458" s="46"/>
      <c r="H458" s="46"/>
      <c r="I458" s="46"/>
    </row>
    <row r="459" spans="2:9" x14ac:dyDescent="0.25">
      <c r="B459" s="477"/>
      <c r="C459" s="3"/>
      <c r="D459" s="46"/>
      <c r="E459" s="46"/>
      <c r="F459" s="46"/>
      <c r="G459" s="46"/>
      <c r="H459" s="46"/>
      <c r="I459" s="46"/>
    </row>
    <row r="460" spans="2:9" x14ac:dyDescent="0.25">
      <c r="B460" s="477"/>
      <c r="C460" s="3"/>
      <c r="D460" s="46"/>
      <c r="E460" s="46"/>
      <c r="F460" s="46"/>
      <c r="G460" s="46"/>
      <c r="H460" s="46"/>
      <c r="I460" s="46"/>
    </row>
    <row r="461" spans="2:9" x14ac:dyDescent="0.25">
      <c r="B461" s="477"/>
      <c r="C461" s="3"/>
      <c r="D461" s="46"/>
      <c r="E461" s="46"/>
      <c r="F461" s="46"/>
      <c r="G461" s="46"/>
      <c r="H461" s="46"/>
      <c r="I461" s="46"/>
    </row>
    <row r="462" spans="2:9" x14ac:dyDescent="0.25">
      <c r="B462" s="477"/>
      <c r="C462" s="3"/>
      <c r="D462" s="46"/>
      <c r="E462" s="46"/>
      <c r="F462" s="46"/>
      <c r="G462" s="46"/>
      <c r="H462" s="46"/>
      <c r="I462" s="46"/>
    </row>
    <row r="463" spans="2:9" x14ac:dyDescent="0.25">
      <c r="B463" s="477"/>
      <c r="C463" s="3"/>
      <c r="D463" s="46"/>
      <c r="E463" s="46"/>
      <c r="F463" s="46"/>
      <c r="G463" s="46"/>
      <c r="H463" s="46"/>
      <c r="I463" s="46"/>
    </row>
    <row r="464" spans="2:9" x14ac:dyDescent="0.25">
      <c r="B464" s="477"/>
      <c r="C464" s="3"/>
      <c r="D464" s="46"/>
      <c r="E464" s="46"/>
      <c r="F464" s="46"/>
      <c r="G464" s="46"/>
      <c r="H464" s="46"/>
      <c r="I464" s="46"/>
    </row>
    <row r="465" spans="2:9" x14ac:dyDescent="0.25">
      <c r="B465" s="477"/>
      <c r="C465" s="3"/>
      <c r="D465" s="46"/>
      <c r="E465" s="46"/>
      <c r="F465" s="46"/>
      <c r="G465" s="46"/>
      <c r="H465" s="46"/>
      <c r="I465" s="46"/>
    </row>
    <row r="466" spans="2:9" x14ac:dyDescent="0.25">
      <c r="B466" s="477"/>
      <c r="C466" s="3"/>
      <c r="D466" s="46"/>
      <c r="E466" s="46"/>
      <c r="F466" s="46"/>
      <c r="G466" s="46"/>
      <c r="H466" s="46"/>
      <c r="I466" s="46"/>
    </row>
    <row r="467" spans="2:9" x14ac:dyDescent="0.25">
      <c r="B467" s="477"/>
      <c r="C467" s="3"/>
      <c r="D467" s="46"/>
      <c r="E467" s="46"/>
      <c r="F467" s="46"/>
      <c r="G467" s="46"/>
      <c r="H467" s="46"/>
      <c r="I467" s="46"/>
    </row>
    <row r="468" spans="2:9" x14ac:dyDescent="0.25">
      <c r="B468" s="477"/>
      <c r="C468" s="3"/>
      <c r="D468" s="46"/>
      <c r="E468" s="46"/>
      <c r="F468" s="46"/>
      <c r="G468" s="46"/>
      <c r="H468" s="46"/>
      <c r="I468" s="46"/>
    </row>
    <row r="469" spans="2:9" x14ac:dyDescent="0.25">
      <c r="B469" s="477"/>
      <c r="C469" s="3"/>
      <c r="D469" s="46"/>
      <c r="E469" s="46"/>
      <c r="F469" s="46"/>
      <c r="G469" s="46"/>
      <c r="H469" s="46"/>
      <c r="I469" s="46"/>
    </row>
    <row r="470" spans="2:9" x14ac:dyDescent="0.25">
      <c r="B470" s="477"/>
      <c r="C470" s="3"/>
      <c r="D470" s="46"/>
      <c r="E470" s="46"/>
      <c r="F470" s="46"/>
      <c r="G470" s="46"/>
      <c r="H470" s="46"/>
      <c r="I470" s="46"/>
    </row>
    <row r="471" spans="2:9" x14ac:dyDescent="0.25">
      <c r="B471" s="477"/>
      <c r="C471" s="3"/>
      <c r="D471" s="46"/>
      <c r="E471" s="46"/>
      <c r="F471" s="46"/>
      <c r="G471" s="46"/>
      <c r="H471" s="46"/>
      <c r="I471" s="46"/>
    </row>
    <row r="472" spans="2:9" x14ac:dyDescent="0.25">
      <c r="B472" s="477"/>
      <c r="C472" s="3"/>
      <c r="D472" s="46"/>
      <c r="E472" s="46"/>
      <c r="F472" s="46"/>
      <c r="G472" s="46"/>
      <c r="H472" s="46"/>
      <c r="I472" s="46"/>
    </row>
    <row r="473" spans="2:9" x14ac:dyDescent="0.25">
      <c r="B473" s="477"/>
      <c r="C473" s="3"/>
      <c r="D473" s="46"/>
      <c r="E473" s="46"/>
      <c r="F473" s="46"/>
      <c r="G473" s="46"/>
      <c r="H473" s="46"/>
      <c r="I473" s="46"/>
    </row>
    <row r="474" spans="2:9" x14ac:dyDescent="0.25">
      <c r="B474" s="477"/>
      <c r="C474" s="3"/>
      <c r="D474" s="46"/>
      <c r="E474" s="46"/>
      <c r="F474" s="46"/>
      <c r="G474" s="46"/>
      <c r="H474" s="46"/>
      <c r="I474" s="46"/>
    </row>
    <row r="475" spans="2:9" x14ac:dyDescent="0.25">
      <c r="B475" s="477"/>
      <c r="C475" s="3"/>
      <c r="D475" s="46"/>
      <c r="E475" s="46"/>
      <c r="F475" s="46"/>
      <c r="G475" s="46"/>
      <c r="H475" s="46"/>
      <c r="I475" s="46"/>
    </row>
    <row r="476" spans="2:9" x14ac:dyDescent="0.25">
      <c r="B476" s="477"/>
      <c r="C476" s="3"/>
      <c r="D476" s="46"/>
      <c r="E476" s="46"/>
      <c r="F476" s="46"/>
      <c r="G476" s="46"/>
      <c r="H476" s="46"/>
      <c r="I476" s="46"/>
    </row>
    <row r="477" spans="2:9" x14ac:dyDescent="0.25">
      <c r="B477" s="477"/>
      <c r="C477" s="3"/>
      <c r="D477" s="46"/>
      <c r="E477" s="46"/>
      <c r="F477" s="46"/>
      <c r="G477" s="46"/>
      <c r="H477" s="46"/>
      <c r="I477" s="46"/>
    </row>
    <row r="478" spans="2:9" x14ac:dyDescent="0.25">
      <c r="B478" s="477"/>
      <c r="C478" s="3"/>
      <c r="D478" s="46"/>
      <c r="E478" s="46"/>
      <c r="F478" s="46"/>
      <c r="G478" s="46"/>
      <c r="H478" s="46"/>
      <c r="I478" s="46"/>
    </row>
    <row r="479" spans="2:9" x14ac:dyDescent="0.25">
      <c r="B479" s="477"/>
      <c r="C479" s="3"/>
      <c r="D479" s="46"/>
      <c r="E479" s="46"/>
      <c r="F479" s="46"/>
      <c r="G479" s="46"/>
      <c r="H479" s="46"/>
      <c r="I479" s="46"/>
    </row>
    <row r="480" spans="2:9" x14ac:dyDescent="0.25">
      <c r="B480" s="477"/>
      <c r="C480" s="3"/>
      <c r="D480" s="46"/>
      <c r="E480" s="46"/>
      <c r="F480" s="46"/>
      <c r="G480" s="46"/>
      <c r="H480" s="46"/>
      <c r="I480" s="46"/>
    </row>
    <row r="481" spans="2:9" x14ac:dyDescent="0.25">
      <c r="B481" s="477"/>
      <c r="C481" s="3"/>
      <c r="D481" s="46"/>
      <c r="E481" s="46"/>
      <c r="F481" s="46"/>
      <c r="G481" s="46"/>
      <c r="H481" s="46"/>
      <c r="I481" s="46"/>
    </row>
    <row r="482" spans="2:9" x14ac:dyDescent="0.25">
      <c r="B482" s="477"/>
      <c r="C482" s="3"/>
      <c r="D482" s="46"/>
      <c r="E482" s="46"/>
      <c r="F482" s="46"/>
      <c r="G482" s="46"/>
      <c r="H482" s="46"/>
      <c r="I482" s="46"/>
    </row>
    <row r="483" spans="2:9" x14ac:dyDescent="0.25">
      <c r="B483" s="477"/>
      <c r="C483" s="3"/>
      <c r="D483" s="46"/>
      <c r="E483" s="46"/>
      <c r="F483" s="46"/>
      <c r="G483" s="46"/>
      <c r="H483" s="46"/>
      <c r="I483" s="46"/>
    </row>
    <row r="484" spans="2:9" x14ac:dyDescent="0.25">
      <c r="B484" s="477"/>
      <c r="C484" s="3"/>
      <c r="D484" s="46"/>
      <c r="E484" s="46"/>
      <c r="F484" s="46"/>
      <c r="G484" s="46"/>
      <c r="H484" s="46"/>
      <c r="I484" s="46"/>
    </row>
    <row r="485" spans="2:9" x14ac:dyDescent="0.25">
      <c r="B485" s="477"/>
      <c r="C485" s="3"/>
      <c r="D485" s="46"/>
      <c r="E485" s="46"/>
      <c r="F485" s="46"/>
      <c r="G485" s="46"/>
      <c r="H485" s="46"/>
      <c r="I485" s="46"/>
    </row>
    <row r="486" spans="2:9" x14ac:dyDescent="0.25">
      <c r="B486" s="477"/>
      <c r="C486" s="3"/>
      <c r="D486" s="46"/>
      <c r="E486" s="46"/>
      <c r="F486" s="46"/>
      <c r="G486" s="46"/>
      <c r="H486" s="46"/>
      <c r="I486" s="46"/>
    </row>
    <row r="487" spans="2:9" x14ac:dyDescent="0.25">
      <c r="B487" s="477"/>
      <c r="C487" s="3"/>
      <c r="D487" s="46"/>
      <c r="E487" s="46"/>
      <c r="F487" s="46"/>
      <c r="G487" s="46"/>
      <c r="H487" s="46"/>
      <c r="I487" s="46"/>
    </row>
    <row r="488" spans="2:9" x14ac:dyDescent="0.25">
      <c r="B488" s="477"/>
      <c r="C488" s="3"/>
      <c r="D488" s="46"/>
      <c r="E488" s="46"/>
      <c r="F488" s="46"/>
      <c r="G488" s="46"/>
      <c r="H488" s="46"/>
      <c r="I488" s="46"/>
    </row>
    <row r="489" spans="2:9" x14ac:dyDescent="0.25">
      <c r="B489" s="477"/>
      <c r="C489" s="3"/>
      <c r="D489" s="46"/>
      <c r="E489" s="46"/>
      <c r="F489" s="46"/>
      <c r="G489" s="46"/>
      <c r="H489" s="46"/>
      <c r="I489" s="46"/>
    </row>
    <row r="490" spans="2:9" x14ac:dyDescent="0.25">
      <c r="B490" s="477"/>
      <c r="C490" s="3"/>
      <c r="D490" s="46"/>
      <c r="E490" s="46"/>
      <c r="F490" s="46"/>
      <c r="G490" s="46"/>
      <c r="H490" s="46"/>
      <c r="I490" s="46"/>
    </row>
    <row r="491" spans="2:9" x14ac:dyDescent="0.25">
      <c r="B491" s="477"/>
      <c r="C491" s="3"/>
      <c r="D491" s="46"/>
      <c r="E491" s="46"/>
      <c r="F491" s="46"/>
      <c r="G491" s="46"/>
      <c r="H491" s="46"/>
      <c r="I491" s="46"/>
    </row>
    <row r="492" spans="2:9" x14ac:dyDescent="0.25">
      <c r="B492" s="477"/>
      <c r="C492" s="3"/>
      <c r="D492" s="46"/>
      <c r="E492" s="46"/>
      <c r="F492" s="46"/>
      <c r="G492" s="46"/>
      <c r="H492" s="46"/>
      <c r="I492" s="46"/>
    </row>
    <row r="493" spans="2:9" x14ac:dyDescent="0.25">
      <c r="B493" s="477"/>
      <c r="C493" s="3"/>
      <c r="D493" s="46"/>
      <c r="E493" s="46"/>
      <c r="F493" s="46"/>
      <c r="G493" s="46"/>
      <c r="H493" s="46"/>
      <c r="I493" s="46"/>
    </row>
    <row r="494" spans="2:9" x14ac:dyDescent="0.25">
      <c r="B494" s="477"/>
      <c r="C494" s="3"/>
      <c r="D494" s="46"/>
      <c r="E494" s="46"/>
      <c r="F494" s="46"/>
      <c r="G494" s="46"/>
      <c r="H494" s="46"/>
      <c r="I494" s="46"/>
    </row>
    <row r="495" spans="2:9" x14ac:dyDescent="0.25">
      <c r="B495" s="477"/>
      <c r="C495" s="3"/>
      <c r="D495" s="46"/>
      <c r="E495" s="46"/>
      <c r="F495" s="46"/>
      <c r="G495" s="46"/>
      <c r="H495" s="46"/>
      <c r="I495" s="46"/>
    </row>
    <row r="496" spans="2:9" x14ac:dyDescent="0.25">
      <c r="B496" s="477"/>
      <c r="C496" s="3"/>
      <c r="D496" s="46"/>
      <c r="E496" s="46"/>
      <c r="F496" s="46"/>
      <c r="G496" s="46"/>
      <c r="H496" s="46"/>
      <c r="I496" s="46"/>
    </row>
    <row r="497" spans="2:9" x14ac:dyDescent="0.25">
      <c r="B497" s="477"/>
      <c r="C497" s="3"/>
      <c r="D497" s="46"/>
      <c r="E497" s="46"/>
      <c r="F497" s="46"/>
      <c r="G497" s="46"/>
      <c r="H497" s="46"/>
      <c r="I497" s="46"/>
    </row>
    <row r="498" spans="2:9" x14ac:dyDescent="0.25">
      <c r="B498" s="477"/>
      <c r="C498" s="3"/>
      <c r="D498" s="46"/>
      <c r="E498" s="46"/>
      <c r="F498" s="46"/>
      <c r="G498" s="46"/>
      <c r="H498" s="46"/>
      <c r="I498" s="46"/>
    </row>
    <row r="499" spans="2:9" x14ac:dyDescent="0.25">
      <c r="B499" s="477"/>
      <c r="C499" s="3"/>
      <c r="D499" s="46"/>
      <c r="E499" s="46"/>
      <c r="F499" s="46"/>
      <c r="G499" s="46"/>
      <c r="H499" s="46"/>
      <c r="I499" s="46"/>
    </row>
    <row r="500" spans="2:9" x14ac:dyDescent="0.25">
      <c r="B500" s="477"/>
      <c r="C500" s="3"/>
      <c r="D500" s="46"/>
      <c r="E500" s="46"/>
      <c r="F500" s="46"/>
      <c r="G500" s="46"/>
      <c r="H500" s="46"/>
      <c r="I500" s="46"/>
    </row>
    <row r="501" spans="2:9" x14ac:dyDescent="0.25">
      <c r="B501" s="477"/>
      <c r="C501" s="3"/>
      <c r="D501" s="46"/>
      <c r="E501" s="46"/>
      <c r="F501" s="46"/>
      <c r="G501" s="46"/>
      <c r="H501" s="46"/>
      <c r="I501" s="46"/>
    </row>
    <row r="502" spans="2:9" x14ac:dyDescent="0.25">
      <c r="B502" s="477"/>
      <c r="C502" s="3"/>
      <c r="D502" s="46"/>
      <c r="E502" s="46"/>
      <c r="F502" s="46"/>
      <c r="G502" s="46"/>
      <c r="H502" s="46"/>
      <c r="I502" s="46"/>
    </row>
    <row r="503" spans="2:9" x14ac:dyDescent="0.25">
      <c r="B503" s="477"/>
      <c r="C503" s="3"/>
      <c r="D503" s="46"/>
      <c r="E503" s="46"/>
      <c r="F503" s="46"/>
      <c r="G503" s="46"/>
      <c r="H503" s="46"/>
      <c r="I503" s="46"/>
    </row>
    <row r="504" spans="2:9" x14ac:dyDescent="0.25">
      <c r="B504" s="477"/>
      <c r="C504" s="3"/>
      <c r="D504" s="46"/>
      <c r="E504" s="46"/>
      <c r="F504" s="46"/>
      <c r="G504" s="46"/>
      <c r="H504" s="46"/>
      <c r="I504" s="46"/>
    </row>
    <row r="505" spans="2:9" x14ac:dyDescent="0.25">
      <c r="B505" s="477"/>
      <c r="C505" s="3"/>
      <c r="D505" s="46"/>
      <c r="E505" s="46"/>
      <c r="F505" s="46"/>
      <c r="G505" s="46"/>
      <c r="H505" s="46"/>
      <c r="I505" s="46"/>
    </row>
    <row r="506" spans="2:9" x14ac:dyDescent="0.25">
      <c r="B506" s="477"/>
      <c r="C506" s="3"/>
      <c r="D506" s="46"/>
      <c r="E506" s="46"/>
      <c r="F506" s="46"/>
      <c r="G506" s="46"/>
      <c r="H506" s="46"/>
      <c r="I506" s="46"/>
    </row>
    <row r="507" spans="2:9" x14ac:dyDescent="0.25">
      <c r="B507" s="477"/>
      <c r="C507" s="3"/>
      <c r="D507" s="46"/>
      <c r="E507" s="46"/>
      <c r="F507" s="46"/>
      <c r="G507" s="46"/>
      <c r="H507" s="46"/>
      <c r="I507" s="46"/>
    </row>
    <row r="508" spans="2:9" x14ac:dyDescent="0.25">
      <c r="B508" s="477"/>
      <c r="C508" s="3"/>
      <c r="D508" s="46"/>
      <c r="E508" s="46"/>
      <c r="F508" s="46"/>
      <c r="G508" s="46"/>
      <c r="H508" s="46"/>
      <c r="I508" s="46"/>
    </row>
    <row r="509" spans="2:9" x14ac:dyDescent="0.25">
      <c r="B509" s="477"/>
      <c r="C509" s="3"/>
      <c r="D509" s="46"/>
      <c r="E509" s="46"/>
      <c r="F509" s="46"/>
      <c r="G509" s="46"/>
      <c r="H509" s="46"/>
      <c r="I509" s="46"/>
    </row>
    <row r="510" spans="2:9" x14ac:dyDescent="0.25">
      <c r="B510" s="477"/>
      <c r="C510" s="3"/>
      <c r="D510" s="46"/>
      <c r="E510" s="46"/>
      <c r="F510" s="46"/>
      <c r="G510" s="46"/>
      <c r="H510" s="46"/>
      <c r="I510" s="46"/>
    </row>
    <row r="511" spans="2:9" x14ac:dyDescent="0.25">
      <c r="B511" s="477"/>
      <c r="C511" s="3"/>
      <c r="D511" s="46"/>
      <c r="E511" s="46"/>
      <c r="F511" s="46"/>
      <c r="G511" s="46"/>
      <c r="H511" s="46"/>
      <c r="I511" s="46"/>
    </row>
    <row r="512" spans="2:9" x14ac:dyDescent="0.25">
      <c r="B512" s="477"/>
      <c r="C512" s="3"/>
      <c r="D512" s="46"/>
      <c r="E512" s="46"/>
      <c r="F512" s="46"/>
      <c r="G512" s="46"/>
      <c r="H512" s="46"/>
      <c r="I512" s="46"/>
    </row>
    <row r="513" spans="2:9" x14ac:dyDescent="0.25">
      <c r="B513" s="477"/>
      <c r="C513" s="3"/>
      <c r="D513" s="46"/>
      <c r="E513" s="46"/>
      <c r="F513" s="46"/>
      <c r="G513" s="46"/>
      <c r="H513" s="46"/>
      <c r="I513" s="46"/>
    </row>
    <row r="514" spans="2:9" x14ac:dyDescent="0.25">
      <c r="B514" s="477"/>
      <c r="C514" s="3"/>
      <c r="D514" s="46"/>
      <c r="E514" s="46"/>
      <c r="F514" s="46"/>
      <c r="G514" s="46"/>
      <c r="H514" s="46"/>
      <c r="I514" s="46"/>
    </row>
    <row r="515" spans="2:9" x14ac:dyDescent="0.25">
      <c r="B515" s="477"/>
      <c r="C515" s="3"/>
      <c r="D515" s="46"/>
      <c r="E515" s="46"/>
      <c r="F515" s="46"/>
      <c r="G515" s="46"/>
      <c r="H515" s="46"/>
      <c r="I515" s="46"/>
    </row>
    <row r="516" spans="2:9" x14ac:dyDescent="0.25">
      <c r="B516" s="477"/>
      <c r="C516" s="3"/>
      <c r="D516" s="46"/>
      <c r="E516" s="46"/>
      <c r="F516" s="46"/>
      <c r="G516" s="46"/>
      <c r="H516" s="46"/>
      <c r="I516" s="46"/>
    </row>
    <row r="517" spans="2:9" x14ac:dyDescent="0.25">
      <c r="B517" s="477"/>
      <c r="C517" s="3"/>
      <c r="D517" s="46"/>
      <c r="E517" s="46"/>
      <c r="F517" s="46"/>
      <c r="G517" s="46"/>
      <c r="H517" s="46"/>
      <c r="I517" s="46"/>
    </row>
    <row r="518" spans="2:9" x14ac:dyDescent="0.25">
      <c r="B518" s="477"/>
      <c r="C518" s="3"/>
      <c r="D518" s="46"/>
      <c r="E518" s="46"/>
      <c r="F518" s="46"/>
      <c r="G518" s="46"/>
      <c r="H518" s="46"/>
      <c r="I518" s="46"/>
    </row>
    <row r="519" spans="2:9" x14ac:dyDescent="0.25">
      <c r="B519" s="477"/>
      <c r="C519" s="3"/>
      <c r="D519" s="46"/>
      <c r="E519" s="46"/>
      <c r="F519" s="46"/>
      <c r="G519" s="46"/>
      <c r="H519" s="46"/>
      <c r="I519" s="46"/>
    </row>
    <row r="520" spans="2:9" x14ac:dyDescent="0.25">
      <c r="B520" s="477"/>
      <c r="C520" s="3"/>
      <c r="D520" s="46"/>
      <c r="E520" s="46"/>
      <c r="F520" s="46"/>
      <c r="G520" s="46"/>
      <c r="H520" s="46"/>
      <c r="I520" s="46"/>
    </row>
    <row r="521" spans="2:9" x14ac:dyDescent="0.25">
      <c r="B521" s="477"/>
      <c r="C521" s="3"/>
      <c r="D521" s="46"/>
      <c r="E521" s="46"/>
      <c r="F521" s="46"/>
      <c r="G521" s="46"/>
      <c r="H521" s="46"/>
      <c r="I521" s="46"/>
    </row>
    <row r="522" spans="2:9" x14ac:dyDescent="0.25">
      <c r="B522" s="477"/>
      <c r="C522" s="3"/>
      <c r="D522" s="46"/>
      <c r="E522" s="46"/>
      <c r="F522" s="46"/>
      <c r="G522" s="46"/>
      <c r="H522" s="46"/>
      <c r="I522" s="46"/>
    </row>
    <row r="523" spans="2:9" x14ac:dyDescent="0.25">
      <c r="B523" s="477"/>
      <c r="C523" s="3"/>
      <c r="D523" s="46"/>
      <c r="E523" s="46"/>
      <c r="F523" s="46"/>
      <c r="G523" s="46"/>
      <c r="H523" s="46"/>
      <c r="I523" s="46"/>
    </row>
    <row r="524" spans="2:9" x14ac:dyDescent="0.25">
      <c r="B524" s="477"/>
      <c r="C524" s="3"/>
      <c r="D524" s="46"/>
      <c r="E524" s="46"/>
      <c r="F524" s="46"/>
      <c r="G524" s="46"/>
      <c r="H524" s="46"/>
      <c r="I524" s="46"/>
    </row>
    <row r="525" spans="2:9" x14ac:dyDescent="0.25">
      <c r="B525" s="477"/>
      <c r="C525" s="3"/>
      <c r="D525" s="46"/>
      <c r="E525" s="46"/>
      <c r="F525" s="46"/>
      <c r="G525" s="46"/>
      <c r="H525" s="46"/>
      <c r="I525" s="46"/>
    </row>
    <row r="526" spans="2:9" x14ac:dyDescent="0.25">
      <c r="B526" s="477"/>
      <c r="C526" s="3"/>
      <c r="D526" s="46"/>
      <c r="E526" s="46"/>
      <c r="F526" s="46"/>
      <c r="G526" s="46"/>
      <c r="H526" s="46"/>
      <c r="I526" s="46"/>
    </row>
    <row r="527" spans="2:9" x14ac:dyDescent="0.25">
      <c r="B527" s="477"/>
      <c r="C527" s="3"/>
      <c r="D527" s="46"/>
      <c r="E527" s="46"/>
      <c r="F527" s="46"/>
      <c r="G527" s="46"/>
      <c r="H527" s="46"/>
      <c r="I527" s="46"/>
    </row>
    <row r="528" spans="2:9" x14ac:dyDescent="0.25">
      <c r="B528" s="477"/>
      <c r="C528" s="3"/>
      <c r="D528" s="46"/>
      <c r="E528" s="46"/>
      <c r="F528" s="46"/>
      <c r="G528" s="46"/>
      <c r="H528" s="46"/>
      <c r="I528" s="46"/>
    </row>
    <row r="529" spans="2:9" x14ac:dyDescent="0.25">
      <c r="B529" s="477"/>
      <c r="C529" s="3"/>
      <c r="D529" s="46"/>
      <c r="E529" s="46"/>
      <c r="F529" s="46"/>
      <c r="G529" s="46"/>
      <c r="H529" s="46"/>
      <c r="I529" s="46"/>
    </row>
    <row r="530" spans="2:9" x14ac:dyDescent="0.25">
      <c r="B530" s="477"/>
      <c r="C530" s="3"/>
      <c r="D530" s="46"/>
      <c r="E530" s="46"/>
      <c r="F530" s="46"/>
      <c r="G530" s="46"/>
      <c r="H530" s="46"/>
      <c r="I530" s="46"/>
    </row>
    <row r="531" spans="2:9" x14ac:dyDescent="0.25">
      <c r="B531" s="477"/>
      <c r="C531" s="3"/>
      <c r="D531" s="46"/>
      <c r="E531" s="46"/>
      <c r="F531" s="46"/>
      <c r="G531" s="46"/>
      <c r="H531" s="46"/>
      <c r="I531" s="46"/>
    </row>
    <row r="532" spans="2:9" x14ac:dyDescent="0.25">
      <c r="B532" s="477"/>
      <c r="C532" s="3"/>
      <c r="D532" s="46"/>
      <c r="E532" s="46"/>
      <c r="F532" s="46"/>
      <c r="G532" s="46"/>
      <c r="H532" s="46"/>
      <c r="I532" s="46"/>
    </row>
    <row r="533" spans="2:9" x14ac:dyDescent="0.25">
      <c r="B533" s="477"/>
      <c r="C533" s="3"/>
      <c r="D533" s="46"/>
      <c r="E533" s="46"/>
      <c r="F533" s="46"/>
      <c r="G533" s="46"/>
      <c r="H533" s="46"/>
      <c r="I533" s="46"/>
    </row>
    <row r="534" spans="2:9" x14ac:dyDescent="0.25">
      <c r="B534" s="477"/>
      <c r="C534" s="3"/>
      <c r="D534" s="46"/>
      <c r="E534" s="46"/>
      <c r="F534" s="46"/>
      <c r="G534" s="46"/>
      <c r="H534" s="46"/>
      <c r="I534" s="46"/>
    </row>
    <row r="535" spans="2:9" x14ac:dyDescent="0.25">
      <c r="B535" s="477"/>
      <c r="C535" s="3"/>
      <c r="D535" s="46"/>
      <c r="E535" s="46"/>
      <c r="F535" s="46"/>
      <c r="G535" s="46"/>
      <c r="H535" s="46"/>
      <c r="I535" s="46"/>
    </row>
    <row r="536" spans="2:9" x14ac:dyDescent="0.25">
      <c r="B536" s="477"/>
      <c r="C536" s="3"/>
      <c r="D536" s="46"/>
      <c r="E536" s="46"/>
      <c r="F536" s="46"/>
      <c r="G536" s="46"/>
      <c r="H536" s="46"/>
      <c r="I536" s="46"/>
    </row>
    <row r="537" spans="2:9" x14ac:dyDescent="0.25">
      <c r="B537" s="477"/>
      <c r="C537" s="3"/>
      <c r="D537" s="46"/>
      <c r="E537" s="46"/>
      <c r="F537" s="46"/>
      <c r="G537" s="46"/>
      <c r="H537" s="46"/>
      <c r="I537" s="46"/>
    </row>
    <row r="538" spans="2:9" x14ac:dyDescent="0.25">
      <c r="B538" s="477"/>
      <c r="C538" s="3"/>
      <c r="D538" s="46"/>
      <c r="E538" s="46"/>
      <c r="F538" s="46"/>
      <c r="G538" s="46"/>
      <c r="H538" s="46"/>
      <c r="I538" s="46"/>
    </row>
    <row r="539" spans="2:9" x14ac:dyDescent="0.25">
      <c r="B539" s="477"/>
      <c r="C539" s="3"/>
      <c r="D539" s="46"/>
      <c r="E539" s="46"/>
      <c r="F539" s="46"/>
      <c r="G539" s="46"/>
      <c r="H539" s="46"/>
      <c r="I539" s="46"/>
    </row>
    <row r="540" spans="2:9" x14ac:dyDescent="0.25">
      <c r="B540" s="477"/>
      <c r="C540" s="3"/>
      <c r="D540" s="46"/>
      <c r="E540" s="46"/>
      <c r="F540" s="46"/>
      <c r="G540" s="46"/>
      <c r="H540" s="46"/>
      <c r="I540" s="46"/>
    </row>
    <row r="541" spans="2:9" x14ac:dyDescent="0.25">
      <c r="B541" s="477"/>
      <c r="C541" s="3"/>
      <c r="D541" s="46"/>
      <c r="E541" s="46"/>
      <c r="F541" s="46"/>
      <c r="G541" s="46"/>
      <c r="H541" s="46"/>
      <c r="I541" s="46"/>
    </row>
    <row r="542" spans="2:9" x14ac:dyDescent="0.25">
      <c r="B542" s="477"/>
      <c r="C542" s="3"/>
      <c r="D542" s="46"/>
      <c r="E542" s="46"/>
      <c r="F542" s="46"/>
      <c r="G542" s="46"/>
      <c r="H542" s="46"/>
      <c r="I542" s="46"/>
    </row>
    <row r="543" spans="2:9" x14ac:dyDescent="0.25">
      <c r="B543" s="477"/>
      <c r="C543" s="3"/>
      <c r="D543" s="46"/>
      <c r="E543" s="46"/>
      <c r="F543" s="46"/>
      <c r="G543" s="46"/>
      <c r="H543" s="46"/>
      <c r="I543" s="46"/>
    </row>
    <row r="544" spans="2:9" x14ac:dyDescent="0.25">
      <c r="B544" s="477"/>
      <c r="C544" s="3"/>
      <c r="D544" s="46"/>
      <c r="E544" s="46"/>
      <c r="F544" s="46"/>
      <c r="G544" s="46"/>
      <c r="H544" s="46"/>
      <c r="I544" s="46"/>
    </row>
    <row r="545" spans="2:9" x14ac:dyDescent="0.25">
      <c r="B545" s="477"/>
      <c r="C545" s="3"/>
      <c r="D545" s="46"/>
      <c r="E545" s="46"/>
      <c r="F545" s="46"/>
      <c r="G545" s="46"/>
      <c r="H545" s="46"/>
      <c r="I545" s="46"/>
    </row>
    <row r="546" spans="2:9" x14ac:dyDescent="0.25">
      <c r="B546" s="477"/>
      <c r="C546" s="3"/>
      <c r="D546" s="46"/>
      <c r="E546" s="46"/>
      <c r="F546" s="46"/>
      <c r="G546" s="46"/>
      <c r="H546" s="46"/>
      <c r="I546" s="46"/>
    </row>
    <row r="547" spans="2:9" x14ac:dyDescent="0.25">
      <c r="B547" s="477"/>
      <c r="C547" s="3"/>
      <c r="D547" s="46"/>
      <c r="E547" s="46"/>
      <c r="F547" s="46"/>
      <c r="G547" s="46"/>
      <c r="H547" s="46"/>
      <c r="I547" s="46"/>
    </row>
    <row r="548" spans="2:9" x14ac:dyDescent="0.25">
      <c r="B548" s="477"/>
      <c r="C548" s="3"/>
      <c r="D548" s="46"/>
      <c r="E548" s="46"/>
      <c r="F548" s="46"/>
      <c r="G548" s="46"/>
      <c r="H548" s="46"/>
      <c r="I548" s="46"/>
    </row>
    <row r="549" spans="2:9" x14ac:dyDescent="0.25">
      <c r="B549" s="477"/>
      <c r="C549" s="3"/>
      <c r="D549" s="46"/>
      <c r="E549" s="46"/>
      <c r="F549" s="46"/>
      <c r="G549" s="46"/>
      <c r="H549" s="46"/>
      <c r="I549" s="46"/>
    </row>
    <row r="550" spans="2:9" x14ac:dyDescent="0.25">
      <c r="B550" s="477"/>
      <c r="C550" s="3"/>
      <c r="D550" s="46"/>
      <c r="E550" s="46"/>
      <c r="F550" s="46"/>
      <c r="G550" s="46"/>
      <c r="H550" s="46"/>
      <c r="I550" s="46"/>
    </row>
    <row r="551" spans="2:9" x14ac:dyDescent="0.25">
      <c r="B551" s="477"/>
      <c r="C551" s="3"/>
      <c r="D551" s="46"/>
      <c r="E551" s="46"/>
      <c r="F551" s="46"/>
      <c r="G551" s="46"/>
      <c r="H551" s="46"/>
      <c r="I551" s="46"/>
    </row>
    <row r="552" spans="2:9" x14ac:dyDescent="0.25">
      <c r="B552" s="477"/>
      <c r="C552" s="3"/>
      <c r="D552" s="46"/>
      <c r="E552" s="46"/>
      <c r="F552" s="46"/>
      <c r="G552" s="46"/>
      <c r="H552" s="46"/>
      <c r="I552" s="46"/>
    </row>
    <row r="553" spans="2:9" x14ac:dyDescent="0.25">
      <c r="B553" s="477"/>
      <c r="C553" s="3"/>
      <c r="D553" s="46"/>
      <c r="E553" s="46"/>
      <c r="F553" s="46"/>
      <c r="G553" s="46"/>
      <c r="H553" s="46"/>
      <c r="I553" s="46"/>
    </row>
    <row r="554" spans="2:9" x14ac:dyDescent="0.25">
      <c r="B554" s="477"/>
      <c r="C554" s="3"/>
      <c r="D554" s="46"/>
      <c r="E554" s="46"/>
      <c r="F554" s="46"/>
      <c r="G554" s="46"/>
      <c r="H554" s="46"/>
      <c r="I554" s="46"/>
    </row>
    <row r="555" spans="2:9" x14ac:dyDescent="0.25">
      <c r="B555" s="477"/>
      <c r="C555" s="3"/>
      <c r="D555" s="46"/>
      <c r="E555" s="46"/>
      <c r="F555" s="46"/>
      <c r="G555" s="46"/>
      <c r="H555" s="46"/>
      <c r="I555" s="46"/>
    </row>
    <row r="556" spans="2:9" x14ac:dyDescent="0.25">
      <c r="B556" s="477"/>
      <c r="C556" s="3"/>
      <c r="D556" s="46"/>
      <c r="E556" s="46"/>
      <c r="F556" s="46"/>
      <c r="G556" s="46"/>
      <c r="H556" s="46"/>
      <c r="I556" s="46"/>
    </row>
    <row r="557" spans="2:9" x14ac:dyDescent="0.25">
      <c r="B557" s="477"/>
      <c r="C557" s="3"/>
      <c r="D557" s="46"/>
      <c r="E557" s="46"/>
      <c r="F557" s="46"/>
      <c r="G557" s="46"/>
      <c r="H557" s="46"/>
      <c r="I557" s="46"/>
    </row>
    <row r="558" spans="2:9" x14ac:dyDescent="0.25">
      <c r="B558" s="477"/>
      <c r="C558" s="3"/>
      <c r="D558" s="46"/>
      <c r="E558" s="46"/>
      <c r="F558" s="46"/>
      <c r="G558" s="46"/>
      <c r="H558" s="46"/>
      <c r="I558" s="46"/>
    </row>
    <row r="559" spans="2:9" x14ac:dyDescent="0.25">
      <c r="B559" s="477"/>
      <c r="C559" s="3"/>
      <c r="D559" s="46"/>
      <c r="E559" s="46"/>
      <c r="F559" s="46"/>
      <c r="G559" s="46"/>
      <c r="H559" s="46"/>
      <c r="I559" s="46"/>
    </row>
    <row r="560" spans="2:9" x14ac:dyDescent="0.25">
      <c r="B560" s="477"/>
      <c r="C560" s="3"/>
      <c r="D560" s="46"/>
      <c r="E560" s="46"/>
      <c r="F560" s="46"/>
      <c r="G560" s="46"/>
      <c r="H560" s="46"/>
      <c r="I560" s="46"/>
    </row>
    <row r="561" spans="2:9" x14ac:dyDescent="0.25">
      <c r="B561" s="477"/>
      <c r="C561" s="3"/>
      <c r="D561" s="46"/>
      <c r="E561" s="46"/>
      <c r="F561" s="46"/>
      <c r="G561" s="46"/>
      <c r="H561" s="46"/>
      <c r="I561" s="46"/>
    </row>
    <row r="562" spans="2:9" x14ac:dyDescent="0.25">
      <c r="B562" s="477"/>
      <c r="C562" s="3"/>
      <c r="D562" s="46"/>
      <c r="E562" s="46"/>
      <c r="F562" s="46"/>
      <c r="G562" s="46"/>
      <c r="H562" s="46"/>
      <c r="I562" s="46"/>
    </row>
    <row r="563" spans="2:9" x14ac:dyDescent="0.25">
      <c r="B563" s="477"/>
      <c r="C563" s="3"/>
      <c r="D563" s="46"/>
      <c r="E563" s="46"/>
      <c r="F563" s="46"/>
      <c r="G563" s="46"/>
      <c r="H563" s="46"/>
      <c r="I563" s="46"/>
    </row>
    <row r="564" spans="2:9" x14ac:dyDescent="0.25">
      <c r="B564" s="477"/>
      <c r="C564" s="3"/>
      <c r="D564" s="46"/>
      <c r="E564" s="46"/>
      <c r="F564" s="46"/>
      <c r="G564" s="46"/>
      <c r="H564" s="46"/>
      <c r="I564" s="46"/>
    </row>
    <row r="565" spans="2:9" x14ac:dyDescent="0.25">
      <c r="B565" s="477"/>
      <c r="C565" s="3"/>
      <c r="D565" s="46"/>
      <c r="E565" s="46"/>
      <c r="F565" s="46"/>
      <c r="G565" s="46"/>
      <c r="H565" s="46"/>
      <c r="I565" s="46"/>
    </row>
    <row r="566" spans="2:9" x14ac:dyDescent="0.25">
      <c r="B566" s="477"/>
      <c r="C566" s="3"/>
      <c r="D566" s="46"/>
      <c r="E566" s="46"/>
      <c r="F566" s="46"/>
      <c r="G566" s="46"/>
      <c r="H566" s="46"/>
      <c r="I566" s="46"/>
    </row>
    <row r="567" spans="2:9" x14ac:dyDescent="0.25">
      <c r="B567" s="477"/>
      <c r="C567" s="3"/>
      <c r="D567" s="46"/>
      <c r="E567" s="46"/>
      <c r="F567" s="46"/>
      <c r="G567" s="46"/>
      <c r="H567" s="46"/>
      <c r="I567" s="46"/>
    </row>
    <row r="568" spans="2:9" x14ac:dyDescent="0.25">
      <c r="B568" s="477"/>
      <c r="C568" s="3"/>
      <c r="D568" s="46"/>
      <c r="E568" s="46"/>
      <c r="F568" s="46"/>
      <c r="G568" s="46"/>
      <c r="H568" s="46"/>
      <c r="I568" s="46"/>
    </row>
    <row r="569" spans="2:9" x14ac:dyDescent="0.25">
      <c r="B569" s="477"/>
      <c r="C569" s="3"/>
      <c r="D569" s="46"/>
      <c r="E569" s="46"/>
      <c r="F569" s="46"/>
      <c r="G569" s="46"/>
      <c r="H569" s="46"/>
      <c r="I569" s="46"/>
    </row>
    <row r="570" spans="2:9" x14ac:dyDescent="0.25">
      <c r="B570" s="477"/>
      <c r="C570" s="3"/>
      <c r="D570" s="46"/>
      <c r="E570" s="46"/>
      <c r="F570" s="46"/>
      <c r="G570" s="46"/>
      <c r="H570" s="46"/>
      <c r="I570" s="46"/>
    </row>
    <row r="571" spans="2:9" x14ac:dyDescent="0.25">
      <c r="B571" s="477"/>
      <c r="C571" s="3"/>
      <c r="D571" s="46"/>
      <c r="E571" s="46"/>
      <c r="F571" s="46"/>
      <c r="G571" s="46"/>
      <c r="H571" s="46"/>
      <c r="I571" s="46"/>
    </row>
    <row r="572" spans="2:9" x14ac:dyDescent="0.25">
      <c r="B572" s="477"/>
      <c r="C572" s="3"/>
      <c r="D572" s="46"/>
      <c r="E572" s="46"/>
      <c r="F572" s="46"/>
      <c r="G572" s="46"/>
      <c r="H572" s="46"/>
      <c r="I572" s="46"/>
    </row>
    <row r="573" spans="2:9" x14ac:dyDescent="0.25">
      <c r="B573" s="477"/>
      <c r="C573" s="3"/>
      <c r="D573" s="46"/>
      <c r="E573" s="46"/>
      <c r="F573" s="46"/>
      <c r="G573" s="46"/>
      <c r="H573" s="46"/>
      <c r="I573" s="46"/>
    </row>
    <row r="574" spans="2:9" x14ac:dyDescent="0.25">
      <c r="B574" s="477"/>
      <c r="C574" s="3"/>
      <c r="D574" s="46"/>
      <c r="E574" s="46"/>
      <c r="F574" s="46"/>
      <c r="G574" s="46"/>
      <c r="H574" s="46"/>
      <c r="I574" s="46"/>
    </row>
    <row r="575" spans="2:9" x14ac:dyDescent="0.25">
      <c r="B575" s="477"/>
      <c r="C575" s="3"/>
      <c r="D575" s="46"/>
      <c r="E575" s="46"/>
      <c r="F575" s="46"/>
      <c r="G575" s="46"/>
      <c r="H575" s="46"/>
      <c r="I575" s="46"/>
    </row>
    <row r="576" spans="2:9" x14ac:dyDescent="0.25">
      <c r="B576" s="477"/>
      <c r="C576" s="3"/>
      <c r="D576" s="46"/>
      <c r="E576" s="46"/>
      <c r="F576" s="46"/>
      <c r="G576" s="46"/>
      <c r="H576" s="46"/>
      <c r="I576" s="46"/>
    </row>
    <row r="577" spans="2:9" x14ac:dyDescent="0.25">
      <c r="B577" s="477"/>
      <c r="C577" s="3"/>
      <c r="D577" s="46"/>
      <c r="E577" s="46"/>
      <c r="F577" s="46"/>
      <c r="G577" s="46"/>
      <c r="H577" s="46"/>
      <c r="I577" s="46"/>
    </row>
    <row r="578" spans="2:9" x14ac:dyDescent="0.25">
      <c r="B578" s="477"/>
      <c r="C578" s="3"/>
      <c r="D578" s="46"/>
      <c r="E578" s="46"/>
      <c r="F578" s="46"/>
      <c r="G578" s="46"/>
      <c r="H578" s="46"/>
      <c r="I578" s="46"/>
    </row>
    <row r="579" spans="2:9" x14ac:dyDescent="0.25">
      <c r="B579" s="477"/>
      <c r="C579" s="3"/>
      <c r="D579" s="46"/>
      <c r="E579" s="46"/>
      <c r="F579" s="46"/>
      <c r="G579" s="46"/>
      <c r="H579" s="46"/>
      <c r="I579" s="46"/>
    </row>
    <row r="580" spans="2:9" x14ac:dyDescent="0.25">
      <c r="B580" s="477"/>
      <c r="C580" s="3"/>
      <c r="D580" s="46"/>
      <c r="E580" s="46"/>
      <c r="F580" s="46"/>
      <c r="G580" s="46"/>
      <c r="H580" s="46"/>
      <c r="I580" s="46"/>
    </row>
    <row r="581" spans="2:9" x14ac:dyDescent="0.25">
      <c r="B581" s="477"/>
      <c r="C581" s="3"/>
      <c r="D581" s="46"/>
      <c r="E581" s="46"/>
      <c r="F581" s="46"/>
      <c r="G581" s="46"/>
      <c r="H581" s="46"/>
      <c r="I581" s="46"/>
    </row>
    <row r="582" spans="2:9" x14ac:dyDescent="0.25">
      <c r="B582" s="477"/>
      <c r="C582" s="3"/>
      <c r="D582" s="46"/>
      <c r="E582" s="46"/>
      <c r="F582" s="46"/>
      <c r="G582" s="46"/>
      <c r="H582" s="46"/>
      <c r="I582" s="46"/>
    </row>
    <row r="583" spans="2:9" x14ac:dyDescent="0.25">
      <c r="B583" s="477"/>
      <c r="C583" s="3"/>
      <c r="D583" s="46"/>
      <c r="E583" s="46"/>
      <c r="F583" s="46"/>
      <c r="G583" s="46"/>
      <c r="H583" s="46"/>
      <c r="I583" s="46"/>
    </row>
    <row r="584" spans="2:9" x14ac:dyDescent="0.25">
      <c r="B584" s="477"/>
      <c r="C584" s="3"/>
      <c r="D584" s="46"/>
      <c r="E584" s="46"/>
      <c r="F584" s="46"/>
      <c r="G584" s="46"/>
      <c r="H584" s="46"/>
      <c r="I584" s="46"/>
    </row>
    <row r="585" spans="2:9" x14ac:dyDescent="0.25">
      <c r="B585" s="477"/>
      <c r="C585" s="3"/>
      <c r="D585" s="46"/>
      <c r="E585" s="46"/>
      <c r="F585" s="46"/>
      <c r="G585" s="46"/>
      <c r="H585" s="46"/>
      <c r="I585" s="46"/>
    </row>
    <row r="586" spans="2:9" x14ac:dyDescent="0.25">
      <c r="B586" s="477"/>
      <c r="C586" s="3"/>
      <c r="D586" s="46"/>
      <c r="E586" s="46"/>
      <c r="F586" s="46"/>
      <c r="G586" s="46"/>
      <c r="H586" s="46"/>
      <c r="I586" s="46"/>
    </row>
    <row r="587" spans="2:9" x14ac:dyDescent="0.25">
      <c r="B587" s="477"/>
      <c r="C587" s="3"/>
      <c r="D587" s="46"/>
      <c r="E587" s="46"/>
      <c r="F587" s="46"/>
      <c r="G587" s="46"/>
      <c r="H587" s="46"/>
      <c r="I587" s="46"/>
    </row>
    <row r="588" spans="2:9" x14ac:dyDescent="0.25">
      <c r="B588" s="477"/>
      <c r="C588" s="3"/>
      <c r="D588" s="46"/>
      <c r="E588" s="46"/>
      <c r="F588" s="46"/>
      <c r="G588" s="46"/>
      <c r="H588" s="46"/>
      <c r="I588" s="46"/>
    </row>
    <row r="589" spans="2:9" x14ac:dyDescent="0.25">
      <c r="B589" s="477"/>
      <c r="C589" s="3"/>
      <c r="D589" s="46"/>
      <c r="E589" s="46"/>
      <c r="F589" s="46"/>
      <c r="G589" s="46"/>
      <c r="H589" s="46"/>
      <c r="I589" s="46"/>
    </row>
    <row r="590" spans="2:9" x14ac:dyDescent="0.25">
      <c r="B590" s="477"/>
      <c r="C590" s="3"/>
      <c r="D590" s="46"/>
      <c r="E590" s="46"/>
      <c r="F590" s="46"/>
      <c r="G590" s="46"/>
      <c r="H590" s="46"/>
      <c r="I590" s="46"/>
    </row>
    <row r="591" spans="2:9" x14ac:dyDescent="0.25">
      <c r="B591" s="477"/>
      <c r="C591" s="3"/>
      <c r="D591" s="46"/>
      <c r="E591" s="46"/>
      <c r="F591" s="46"/>
      <c r="G591" s="46"/>
      <c r="H591" s="46"/>
      <c r="I591" s="46"/>
    </row>
    <row r="592" spans="2:9" x14ac:dyDescent="0.25">
      <c r="B592" s="477"/>
      <c r="C592" s="3"/>
      <c r="D592" s="46"/>
      <c r="E592" s="46"/>
      <c r="F592" s="46"/>
      <c r="G592" s="46"/>
      <c r="H592" s="46"/>
      <c r="I592" s="46"/>
    </row>
    <row r="593" spans="2:9" x14ac:dyDescent="0.25">
      <c r="B593" s="477"/>
      <c r="C593" s="3"/>
      <c r="D593" s="46"/>
      <c r="E593" s="46"/>
      <c r="F593" s="46"/>
      <c r="G593" s="46"/>
      <c r="H593" s="46"/>
      <c r="I593" s="46"/>
    </row>
    <row r="594" spans="2:9" x14ac:dyDescent="0.25">
      <c r="B594" s="477"/>
      <c r="C594" s="3"/>
      <c r="D594" s="46"/>
      <c r="E594" s="46"/>
      <c r="F594" s="46"/>
      <c r="G594" s="46"/>
      <c r="H594" s="46"/>
      <c r="I594" s="46"/>
    </row>
    <row r="595" spans="2:9" x14ac:dyDescent="0.25">
      <c r="B595" s="477"/>
      <c r="C595" s="3"/>
      <c r="D595" s="46"/>
      <c r="E595" s="46"/>
      <c r="F595" s="46"/>
      <c r="G595" s="46"/>
      <c r="H595" s="46"/>
      <c r="I595" s="46"/>
    </row>
    <row r="596" spans="2:9" x14ac:dyDescent="0.25">
      <c r="B596" s="477"/>
      <c r="C596" s="3"/>
      <c r="D596" s="46"/>
      <c r="E596" s="46"/>
      <c r="F596" s="46"/>
      <c r="G596" s="46"/>
      <c r="H596" s="46"/>
      <c r="I596" s="46"/>
    </row>
    <row r="597" spans="2:9" x14ac:dyDescent="0.25">
      <c r="B597" s="477"/>
      <c r="C597" s="3"/>
      <c r="D597" s="46"/>
      <c r="E597" s="46"/>
      <c r="F597" s="46"/>
      <c r="G597" s="46"/>
      <c r="H597" s="46"/>
      <c r="I597" s="46"/>
    </row>
    <row r="598" spans="2:9" x14ac:dyDescent="0.25">
      <c r="B598" s="477"/>
      <c r="C598" s="3"/>
      <c r="D598" s="46"/>
      <c r="E598" s="46"/>
      <c r="F598" s="46"/>
      <c r="G598" s="46"/>
      <c r="H598" s="46"/>
      <c r="I598" s="46"/>
    </row>
    <row r="599" spans="2:9" x14ac:dyDescent="0.25">
      <c r="B599" s="477"/>
      <c r="C599" s="3"/>
      <c r="D599" s="46"/>
      <c r="E599" s="46"/>
      <c r="F599" s="46"/>
      <c r="G599" s="46"/>
      <c r="H599" s="46"/>
      <c r="I599" s="46"/>
    </row>
    <row r="600" spans="2:9" x14ac:dyDescent="0.25">
      <c r="B600" s="477"/>
      <c r="C600" s="3"/>
      <c r="D600" s="46"/>
      <c r="E600" s="46"/>
      <c r="F600" s="46"/>
      <c r="G600" s="46"/>
      <c r="H600" s="46"/>
      <c r="I600" s="46"/>
    </row>
    <row r="601" spans="2:9" x14ac:dyDescent="0.25">
      <c r="B601" s="477"/>
      <c r="C601" s="3"/>
      <c r="D601" s="46"/>
      <c r="E601" s="46"/>
      <c r="F601" s="46"/>
      <c r="G601" s="46"/>
      <c r="H601" s="46"/>
      <c r="I601" s="46"/>
    </row>
    <row r="602" spans="2:9" x14ac:dyDescent="0.25">
      <c r="B602" s="477"/>
      <c r="C602" s="3"/>
      <c r="D602" s="46"/>
      <c r="E602" s="46"/>
      <c r="F602" s="46"/>
      <c r="G602" s="46"/>
      <c r="H602" s="46"/>
      <c r="I602" s="46"/>
    </row>
    <row r="603" spans="2:9" x14ac:dyDescent="0.25">
      <c r="B603" s="477"/>
      <c r="C603" s="3"/>
      <c r="D603" s="46"/>
      <c r="E603" s="46"/>
      <c r="F603" s="46"/>
      <c r="G603" s="46"/>
      <c r="H603" s="46"/>
      <c r="I603" s="46"/>
    </row>
    <row r="604" spans="2:9" x14ac:dyDescent="0.25">
      <c r="B604" s="477"/>
      <c r="C604" s="3"/>
      <c r="D604" s="46"/>
      <c r="E604" s="46"/>
      <c r="F604" s="46"/>
      <c r="G604" s="46"/>
      <c r="H604" s="46"/>
      <c r="I604" s="46"/>
    </row>
    <row r="605" spans="2:9" x14ac:dyDescent="0.25">
      <c r="B605" s="477"/>
      <c r="C605" s="3"/>
      <c r="D605" s="46"/>
      <c r="E605" s="46"/>
      <c r="F605" s="46"/>
      <c r="G605" s="46"/>
      <c r="H605" s="46"/>
      <c r="I605" s="46"/>
    </row>
    <row r="606" spans="2:9" x14ac:dyDescent="0.25">
      <c r="B606" s="477"/>
      <c r="C606" s="3"/>
      <c r="D606" s="46"/>
      <c r="E606" s="46"/>
      <c r="F606" s="46"/>
      <c r="G606" s="46"/>
      <c r="H606" s="46"/>
      <c r="I606" s="46"/>
    </row>
    <row r="607" spans="2:9" x14ac:dyDescent="0.25">
      <c r="B607" s="477"/>
      <c r="C607" s="3"/>
      <c r="D607" s="46"/>
      <c r="E607" s="46"/>
      <c r="F607" s="46"/>
      <c r="G607" s="46"/>
      <c r="H607" s="46"/>
      <c r="I607" s="46"/>
    </row>
    <row r="608" spans="2:9" x14ac:dyDescent="0.25">
      <c r="B608" s="477"/>
      <c r="C608" s="3"/>
      <c r="D608" s="46"/>
      <c r="E608" s="46"/>
      <c r="F608" s="46"/>
      <c r="G608" s="46"/>
      <c r="H608" s="46"/>
      <c r="I608" s="46"/>
    </row>
    <row r="609" spans="2:9" x14ac:dyDescent="0.25">
      <c r="B609" s="477"/>
      <c r="C609" s="3"/>
      <c r="D609" s="46"/>
      <c r="E609" s="46"/>
      <c r="F609" s="46"/>
      <c r="G609" s="46"/>
      <c r="H609" s="46"/>
      <c r="I609" s="46"/>
    </row>
    <row r="610" spans="2:9" x14ac:dyDescent="0.25">
      <c r="B610" s="477"/>
      <c r="C610" s="3"/>
      <c r="D610" s="46"/>
      <c r="E610" s="46"/>
      <c r="F610" s="46"/>
      <c r="G610" s="46"/>
      <c r="H610" s="46"/>
      <c r="I610" s="46"/>
    </row>
    <row r="611" spans="2:9" x14ac:dyDescent="0.25">
      <c r="B611" s="477"/>
      <c r="C611" s="3"/>
      <c r="D611" s="46"/>
      <c r="E611" s="46"/>
      <c r="F611" s="46"/>
      <c r="G611" s="46"/>
      <c r="H611" s="46"/>
      <c r="I611" s="46"/>
    </row>
    <row r="612" spans="2:9" x14ac:dyDescent="0.25">
      <c r="B612" s="477"/>
      <c r="C612" s="3"/>
      <c r="D612" s="46"/>
      <c r="E612" s="46"/>
      <c r="F612" s="46"/>
      <c r="G612" s="46"/>
      <c r="H612" s="46"/>
      <c r="I612" s="46"/>
    </row>
    <row r="613" spans="2:9" x14ac:dyDescent="0.25">
      <c r="B613" s="477"/>
      <c r="C613" s="3"/>
      <c r="D613" s="46"/>
      <c r="E613" s="46"/>
      <c r="F613" s="46"/>
      <c r="G613" s="46"/>
      <c r="H613" s="46"/>
      <c r="I613" s="46"/>
    </row>
    <row r="614" spans="2:9" x14ac:dyDescent="0.25">
      <c r="B614" s="477"/>
      <c r="C614" s="3"/>
      <c r="D614" s="46"/>
      <c r="E614" s="46"/>
      <c r="F614" s="46"/>
      <c r="G614" s="46"/>
      <c r="H614" s="46"/>
      <c r="I614" s="46"/>
    </row>
    <row r="615" spans="2:9" x14ac:dyDescent="0.25">
      <c r="B615" s="477"/>
      <c r="C615" s="3"/>
      <c r="D615" s="46"/>
      <c r="E615" s="46"/>
      <c r="F615" s="46"/>
      <c r="G615" s="46"/>
      <c r="H615" s="46"/>
      <c r="I615" s="46"/>
    </row>
    <row r="616" spans="2:9" x14ac:dyDescent="0.25">
      <c r="B616" s="477"/>
      <c r="C616" s="3"/>
      <c r="D616" s="46"/>
      <c r="E616" s="46"/>
      <c r="F616" s="46"/>
      <c r="G616" s="46"/>
      <c r="H616" s="46"/>
      <c r="I616" s="46"/>
    </row>
    <row r="617" spans="2:9" x14ac:dyDescent="0.25">
      <c r="B617" s="477"/>
      <c r="C617" s="3"/>
      <c r="D617" s="46"/>
      <c r="E617" s="46"/>
      <c r="F617" s="46"/>
      <c r="G617" s="46"/>
      <c r="H617" s="46"/>
      <c r="I617" s="46"/>
    </row>
    <row r="618" spans="2:9" x14ac:dyDescent="0.25">
      <c r="B618" s="477"/>
      <c r="C618" s="3"/>
      <c r="D618" s="46"/>
      <c r="E618" s="46"/>
      <c r="F618" s="46"/>
      <c r="G618" s="46"/>
      <c r="H618" s="46"/>
      <c r="I618" s="46"/>
    </row>
    <row r="619" spans="2:9" x14ac:dyDescent="0.25">
      <c r="B619" s="477"/>
      <c r="C619" s="3"/>
      <c r="D619" s="46"/>
      <c r="E619" s="46"/>
      <c r="F619" s="46"/>
      <c r="G619" s="46"/>
      <c r="H619" s="46"/>
      <c r="I619" s="46"/>
    </row>
    <row r="620" spans="2:9" x14ac:dyDescent="0.25">
      <c r="B620" s="477"/>
      <c r="C620" s="3"/>
      <c r="D620" s="46"/>
      <c r="E620" s="46"/>
      <c r="F620" s="46"/>
      <c r="G620" s="46"/>
      <c r="H620" s="46"/>
      <c r="I620" s="46"/>
    </row>
    <row r="621" spans="2:9" x14ac:dyDescent="0.25">
      <c r="B621" s="477"/>
      <c r="C621" s="3"/>
      <c r="D621" s="46"/>
      <c r="E621" s="46"/>
      <c r="F621" s="46"/>
      <c r="G621" s="46"/>
      <c r="H621" s="46"/>
      <c r="I621" s="46"/>
    </row>
    <row r="622" spans="2:9" x14ac:dyDescent="0.25">
      <c r="B622" s="477"/>
      <c r="C622" s="3"/>
      <c r="D622" s="46"/>
      <c r="E622" s="46"/>
      <c r="F622" s="46"/>
      <c r="G622" s="46"/>
      <c r="H622" s="46"/>
      <c r="I622" s="46"/>
    </row>
    <row r="623" spans="2:9" x14ac:dyDescent="0.25">
      <c r="B623" s="477"/>
      <c r="C623" s="3"/>
      <c r="D623" s="46"/>
      <c r="E623" s="46"/>
      <c r="F623" s="46"/>
      <c r="G623" s="46"/>
      <c r="H623" s="46"/>
      <c r="I623" s="46"/>
    </row>
    <row r="624" spans="2:9" x14ac:dyDescent="0.25">
      <c r="B624" s="477"/>
      <c r="C624" s="3"/>
      <c r="D624" s="46"/>
      <c r="E624" s="46"/>
      <c r="F624" s="46"/>
      <c r="G624" s="46"/>
      <c r="H624" s="46"/>
      <c r="I624" s="46"/>
    </row>
    <row r="625" spans="2:9" x14ac:dyDescent="0.25">
      <c r="B625" s="477"/>
      <c r="C625" s="3"/>
      <c r="D625" s="46"/>
      <c r="E625" s="46"/>
      <c r="F625" s="46"/>
      <c r="G625" s="46"/>
      <c r="H625" s="46"/>
      <c r="I625" s="46"/>
    </row>
    <row r="626" spans="2:9" x14ac:dyDescent="0.25">
      <c r="B626" s="477"/>
      <c r="C626" s="3"/>
      <c r="D626" s="46"/>
      <c r="E626" s="46"/>
      <c r="F626" s="46"/>
      <c r="G626" s="46"/>
      <c r="H626" s="46"/>
      <c r="I626" s="46"/>
    </row>
    <row r="627" spans="2:9" x14ac:dyDescent="0.25">
      <c r="B627" s="477"/>
      <c r="C627" s="3"/>
      <c r="D627" s="46"/>
      <c r="E627" s="46"/>
      <c r="F627" s="46"/>
      <c r="G627" s="46"/>
      <c r="H627" s="46"/>
      <c r="I627" s="46"/>
    </row>
    <row r="628" spans="2:9" x14ac:dyDescent="0.25">
      <c r="B628" s="477"/>
      <c r="C628" s="3"/>
      <c r="D628" s="46"/>
      <c r="E628" s="46"/>
      <c r="F628" s="46"/>
      <c r="G628" s="46"/>
      <c r="H628" s="46"/>
      <c r="I628" s="46"/>
    </row>
    <row r="629" spans="2:9" x14ac:dyDescent="0.25">
      <c r="B629" s="477"/>
      <c r="C629" s="3"/>
      <c r="D629" s="46"/>
      <c r="E629" s="46"/>
      <c r="F629" s="46"/>
      <c r="G629" s="46"/>
      <c r="H629" s="46"/>
      <c r="I629" s="46"/>
    </row>
    <row r="630" spans="2:9" x14ac:dyDescent="0.25">
      <c r="B630" s="477"/>
      <c r="C630" s="3"/>
      <c r="D630" s="46"/>
      <c r="E630" s="46"/>
      <c r="F630" s="46"/>
      <c r="G630" s="46"/>
      <c r="H630" s="46"/>
      <c r="I630" s="46"/>
    </row>
    <row r="631" spans="2:9" x14ac:dyDescent="0.25">
      <c r="B631" s="477"/>
      <c r="C631" s="3"/>
      <c r="D631" s="46"/>
      <c r="E631" s="46"/>
      <c r="F631" s="46"/>
      <c r="G631" s="46"/>
      <c r="H631" s="46"/>
      <c r="I631" s="46"/>
    </row>
    <row r="632" spans="2:9" x14ac:dyDescent="0.25">
      <c r="B632" s="477"/>
      <c r="C632" s="3"/>
      <c r="D632" s="46"/>
      <c r="E632" s="46"/>
      <c r="F632" s="46"/>
      <c r="G632" s="46"/>
      <c r="H632" s="46"/>
      <c r="I632" s="46"/>
    </row>
    <row r="633" spans="2:9" x14ac:dyDescent="0.25">
      <c r="B633" s="477"/>
      <c r="C633" s="3"/>
      <c r="D633" s="46"/>
      <c r="E633" s="46"/>
      <c r="F633" s="46"/>
      <c r="G633" s="46"/>
      <c r="H633" s="46"/>
      <c r="I633" s="46"/>
    </row>
    <row r="634" spans="2:9" x14ac:dyDescent="0.25">
      <c r="B634" s="477"/>
      <c r="C634" s="3"/>
      <c r="D634" s="46"/>
      <c r="E634" s="46"/>
      <c r="F634" s="46"/>
      <c r="G634" s="46"/>
      <c r="H634" s="46"/>
      <c r="I634" s="46"/>
    </row>
    <row r="635" spans="2:9" x14ac:dyDescent="0.25">
      <c r="B635" s="477"/>
      <c r="C635" s="3"/>
      <c r="D635" s="46"/>
      <c r="E635" s="46"/>
      <c r="F635" s="46"/>
      <c r="G635" s="46"/>
      <c r="H635" s="46"/>
      <c r="I635" s="46"/>
    </row>
    <row r="636" spans="2:9" x14ac:dyDescent="0.25">
      <c r="B636" s="477"/>
      <c r="C636" s="3"/>
      <c r="D636" s="46"/>
      <c r="E636" s="46"/>
      <c r="F636" s="46"/>
      <c r="G636" s="46"/>
      <c r="H636" s="46"/>
      <c r="I636" s="46"/>
    </row>
    <row r="637" spans="2:9" x14ac:dyDescent="0.25">
      <c r="B637" s="477"/>
      <c r="C637" s="3"/>
      <c r="D637" s="46"/>
      <c r="E637" s="46"/>
      <c r="F637" s="46"/>
      <c r="G637" s="46"/>
      <c r="H637" s="46"/>
      <c r="I637" s="46"/>
    </row>
    <row r="638" spans="2:9" x14ac:dyDescent="0.25">
      <c r="B638" s="477"/>
      <c r="C638" s="3"/>
      <c r="D638" s="46"/>
      <c r="E638" s="46"/>
      <c r="F638" s="46"/>
      <c r="G638" s="46"/>
      <c r="H638" s="46"/>
      <c r="I638" s="46"/>
    </row>
    <row r="639" spans="2:9" x14ac:dyDescent="0.25">
      <c r="B639" s="477"/>
      <c r="C639" s="3"/>
      <c r="D639" s="46"/>
      <c r="E639" s="46"/>
      <c r="F639" s="46"/>
      <c r="G639" s="46"/>
      <c r="H639" s="46"/>
      <c r="I639" s="46"/>
    </row>
    <row r="640" spans="2:9" x14ac:dyDescent="0.25">
      <c r="B640" s="477"/>
      <c r="C640" s="3"/>
      <c r="D640" s="46"/>
      <c r="E640" s="46"/>
      <c r="F640" s="46"/>
      <c r="G640" s="46"/>
      <c r="H640" s="46"/>
      <c r="I640" s="46"/>
    </row>
    <row r="641" spans="2:9" x14ac:dyDescent="0.25">
      <c r="B641" s="477"/>
      <c r="C641" s="3"/>
      <c r="D641" s="46"/>
      <c r="E641" s="46"/>
      <c r="F641" s="46"/>
      <c r="G641" s="46"/>
      <c r="H641" s="46"/>
      <c r="I641" s="46"/>
    </row>
    <row r="642" spans="2:9" x14ac:dyDescent="0.25">
      <c r="B642" s="477"/>
      <c r="C642" s="3"/>
      <c r="D642" s="46"/>
      <c r="E642" s="46"/>
      <c r="F642" s="46"/>
      <c r="G642" s="46"/>
      <c r="H642" s="46"/>
      <c r="I642" s="46"/>
    </row>
    <row r="643" spans="2:9" x14ac:dyDescent="0.25">
      <c r="B643" s="477"/>
      <c r="C643" s="3"/>
      <c r="D643" s="46"/>
      <c r="E643" s="46"/>
      <c r="F643" s="46"/>
      <c r="G643" s="46"/>
      <c r="H643" s="46"/>
      <c r="I643" s="46"/>
    </row>
    <row r="644" spans="2:9" x14ac:dyDescent="0.25">
      <c r="B644" s="477"/>
      <c r="C644" s="3"/>
      <c r="D644" s="46"/>
      <c r="E644" s="46"/>
      <c r="F644" s="46"/>
      <c r="G644" s="46"/>
      <c r="H644" s="46"/>
      <c r="I644" s="46"/>
    </row>
    <row r="645" spans="2:9" x14ac:dyDescent="0.25">
      <c r="B645" s="477"/>
      <c r="C645" s="3"/>
      <c r="D645" s="46"/>
      <c r="E645" s="46"/>
      <c r="F645" s="46"/>
      <c r="G645" s="46"/>
      <c r="H645" s="46"/>
      <c r="I645" s="46"/>
    </row>
    <row r="646" spans="2:9" x14ac:dyDescent="0.25">
      <c r="B646" s="477"/>
      <c r="C646" s="3"/>
      <c r="D646" s="46"/>
      <c r="E646" s="46"/>
      <c r="F646" s="46"/>
      <c r="G646" s="46"/>
      <c r="H646" s="46"/>
      <c r="I646" s="46"/>
    </row>
    <row r="647" spans="2:9" x14ac:dyDescent="0.25">
      <c r="B647" s="477"/>
      <c r="C647" s="3"/>
      <c r="D647" s="46"/>
      <c r="E647" s="46"/>
      <c r="F647" s="46"/>
      <c r="G647" s="46"/>
      <c r="H647" s="46"/>
      <c r="I647" s="46"/>
    </row>
    <row r="648" spans="2:9" x14ac:dyDescent="0.25">
      <c r="B648" s="477"/>
      <c r="C648" s="3"/>
      <c r="D648" s="46"/>
      <c r="E648" s="46"/>
      <c r="F648" s="46"/>
      <c r="G648" s="46"/>
      <c r="H648" s="46"/>
      <c r="I648" s="46"/>
    </row>
    <row r="649" spans="2:9" x14ac:dyDescent="0.25">
      <c r="B649" s="477"/>
      <c r="C649" s="3"/>
      <c r="D649" s="46"/>
      <c r="E649" s="46"/>
      <c r="F649" s="46"/>
      <c r="G649" s="46"/>
      <c r="H649" s="46"/>
      <c r="I649" s="46"/>
    </row>
    <row r="650" spans="2:9" x14ac:dyDescent="0.25">
      <c r="B650" s="477"/>
      <c r="C650" s="3"/>
      <c r="D650" s="46"/>
      <c r="E650" s="46"/>
      <c r="F650" s="46"/>
      <c r="G650" s="46"/>
      <c r="H650" s="46"/>
      <c r="I650" s="46"/>
    </row>
    <row r="651" spans="2:9" x14ac:dyDescent="0.25">
      <c r="B651" s="477"/>
      <c r="C651" s="3"/>
      <c r="D651" s="46"/>
      <c r="E651" s="46"/>
      <c r="F651" s="46"/>
      <c r="G651" s="46"/>
      <c r="H651" s="46"/>
      <c r="I651" s="46"/>
    </row>
    <row r="652" spans="2:9" x14ac:dyDescent="0.25">
      <c r="B652" s="477"/>
      <c r="C652" s="3"/>
      <c r="D652" s="46"/>
      <c r="E652" s="46"/>
      <c r="F652" s="46"/>
      <c r="G652" s="46"/>
      <c r="H652" s="46"/>
      <c r="I652" s="46"/>
    </row>
    <row r="653" spans="2:9" x14ac:dyDescent="0.25">
      <c r="B653" s="477"/>
      <c r="C653" s="3"/>
      <c r="D653" s="46"/>
      <c r="E653" s="46"/>
      <c r="F653" s="46"/>
      <c r="G653" s="46"/>
      <c r="H653" s="46"/>
      <c r="I653" s="46"/>
    </row>
    <row r="654" spans="2:9" x14ac:dyDescent="0.25">
      <c r="B654" s="477"/>
      <c r="C654" s="3"/>
      <c r="D654" s="46"/>
      <c r="E654" s="46"/>
      <c r="F654" s="46"/>
      <c r="G654" s="46"/>
      <c r="H654" s="46"/>
      <c r="I654" s="46"/>
    </row>
    <row r="655" spans="2:9" x14ac:dyDescent="0.25">
      <c r="B655" s="477"/>
      <c r="C655" s="3"/>
      <c r="D655" s="46"/>
      <c r="E655" s="46"/>
      <c r="F655" s="46"/>
      <c r="G655" s="46"/>
      <c r="H655" s="46"/>
      <c r="I655" s="46"/>
    </row>
    <row r="656" spans="2:9" x14ac:dyDescent="0.25">
      <c r="B656" s="477"/>
      <c r="C656" s="3"/>
      <c r="D656" s="46"/>
      <c r="E656" s="46"/>
      <c r="F656" s="46"/>
      <c r="G656" s="46"/>
      <c r="H656" s="46"/>
      <c r="I656" s="46"/>
    </row>
    <row r="657" spans="2:9" x14ac:dyDescent="0.25">
      <c r="B657" s="477"/>
      <c r="C657" s="3"/>
      <c r="D657" s="46"/>
      <c r="E657" s="46"/>
      <c r="F657" s="46"/>
      <c r="G657" s="46"/>
      <c r="H657" s="46"/>
      <c r="I657" s="46"/>
    </row>
    <row r="658" spans="2:9" x14ac:dyDescent="0.25">
      <c r="B658" s="477"/>
      <c r="C658" s="3"/>
      <c r="D658" s="46"/>
      <c r="E658" s="46"/>
      <c r="F658" s="46"/>
      <c r="G658" s="46"/>
      <c r="H658" s="46"/>
      <c r="I658" s="46"/>
    </row>
    <row r="659" spans="2:9" x14ac:dyDescent="0.25">
      <c r="B659" s="477"/>
      <c r="C659" s="3"/>
      <c r="D659" s="46"/>
      <c r="E659" s="46"/>
      <c r="F659" s="46"/>
      <c r="G659" s="46"/>
      <c r="H659" s="46"/>
      <c r="I659" s="46"/>
    </row>
    <row r="660" spans="2:9" x14ac:dyDescent="0.25">
      <c r="B660" s="477"/>
      <c r="C660" s="3"/>
      <c r="D660" s="46"/>
      <c r="E660" s="46"/>
      <c r="F660" s="46"/>
      <c r="G660" s="46"/>
      <c r="H660" s="46"/>
      <c r="I660" s="46"/>
    </row>
    <row r="661" spans="2:9" x14ac:dyDescent="0.25">
      <c r="B661" s="477"/>
      <c r="C661" s="3"/>
      <c r="D661" s="46"/>
      <c r="E661" s="46"/>
      <c r="F661" s="46"/>
      <c r="G661" s="46"/>
      <c r="H661" s="46"/>
      <c r="I661" s="46"/>
    </row>
    <row r="662" spans="2:9" x14ac:dyDescent="0.25">
      <c r="B662" s="477"/>
      <c r="C662" s="3"/>
      <c r="D662" s="46"/>
      <c r="E662" s="46"/>
      <c r="F662" s="46"/>
      <c r="G662" s="46"/>
      <c r="H662" s="46"/>
      <c r="I662" s="46"/>
    </row>
    <row r="663" spans="2:9" x14ac:dyDescent="0.25">
      <c r="B663" s="477"/>
      <c r="C663" s="3"/>
      <c r="D663" s="46"/>
      <c r="E663" s="46"/>
      <c r="F663" s="46"/>
      <c r="G663" s="46"/>
      <c r="H663" s="46"/>
      <c r="I663" s="46"/>
    </row>
    <row r="664" spans="2:9" x14ac:dyDescent="0.25">
      <c r="B664" s="477"/>
      <c r="C664" s="3"/>
      <c r="D664" s="46"/>
      <c r="E664" s="46"/>
      <c r="F664" s="46"/>
      <c r="G664" s="46"/>
      <c r="H664" s="46"/>
      <c r="I664" s="46"/>
    </row>
    <row r="665" spans="2:9" x14ac:dyDescent="0.25">
      <c r="B665" s="477"/>
      <c r="C665" s="3"/>
      <c r="D665" s="46"/>
      <c r="E665" s="46"/>
      <c r="F665" s="46"/>
      <c r="G665" s="46"/>
      <c r="H665" s="46"/>
      <c r="I665" s="46"/>
    </row>
    <row r="666" spans="2:9" x14ac:dyDescent="0.25">
      <c r="B666" s="477"/>
      <c r="C666" s="3"/>
      <c r="D666" s="46"/>
      <c r="E666" s="46"/>
      <c r="F666" s="46"/>
      <c r="G666" s="46"/>
      <c r="H666" s="46"/>
      <c r="I666" s="46"/>
    </row>
    <row r="667" spans="2:9" x14ac:dyDescent="0.25">
      <c r="B667" s="477"/>
      <c r="C667" s="3"/>
      <c r="D667" s="46"/>
      <c r="E667" s="46"/>
      <c r="F667" s="46"/>
      <c r="G667" s="46"/>
      <c r="H667" s="46"/>
      <c r="I667" s="46"/>
    </row>
    <row r="668" spans="2:9" x14ac:dyDescent="0.25">
      <c r="B668" s="477"/>
      <c r="C668" s="3"/>
      <c r="D668" s="46"/>
      <c r="E668" s="46"/>
      <c r="F668" s="46"/>
      <c r="G668" s="46"/>
      <c r="H668" s="46"/>
      <c r="I668" s="46"/>
    </row>
    <row r="669" spans="2:9" x14ac:dyDescent="0.25">
      <c r="B669" s="477"/>
      <c r="C669" s="3"/>
      <c r="D669" s="46"/>
      <c r="E669" s="46"/>
      <c r="F669" s="46"/>
      <c r="G669" s="46"/>
      <c r="H669" s="46"/>
      <c r="I669" s="46"/>
    </row>
    <row r="670" spans="2:9" x14ac:dyDescent="0.25">
      <c r="B670" s="477"/>
      <c r="C670" s="3"/>
      <c r="D670" s="46"/>
      <c r="E670" s="46"/>
      <c r="F670" s="46"/>
      <c r="G670" s="46"/>
      <c r="H670" s="46"/>
      <c r="I670" s="46"/>
    </row>
    <row r="671" spans="2:9" x14ac:dyDescent="0.25">
      <c r="B671" s="477"/>
      <c r="C671" s="3"/>
      <c r="D671" s="46"/>
      <c r="E671" s="46"/>
      <c r="F671" s="46"/>
      <c r="G671" s="46"/>
      <c r="H671" s="46"/>
      <c r="I671" s="46"/>
    </row>
    <row r="672" spans="2:9" x14ac:dyDescent="0.25">
      <c r="B672" s="477"/>
      <c r="C672" s="3"/>
      <c r="D672" s="46"/>
      <c r="E672" s="46"/>
      <c r="F672" s="46"/>
      <c r="G672" s="46"/>
      <c r="H672" s="46"/>
      <c r="I672" s="46"/>
    </row>
    <row r="673" spans="2:9" x14ac:dyDescent="0.25">
      <c r="B673" s="477"/>
      <c r="C673" s="3"/>
      <c r="D673" s="46"/>
      <c r="E673" s="46"/>
      <c r="F673" s="46"/>
      <c r="G673" s="46"/>
      <c r="H673" s="46"/>
      <c r="I673" s="46"/>
    </row>
    <row r="674" spans="2:9" x14ac:dyDescent="0.25">
      <c r="B674" s="477"/>
      <c r="C674" s="3"/>
      <c r="D674" s="46"/>
      <c r="E674" s="46"/>
      <c r="F674" s="46"/>
      <c r="G674" s="46"/>
      <c r="H674" s="46"/>
      <c r="I674" s="46"/>
    </row>
    <row r="675" spans="2:9" x14ac:dyDescent="0.25">
      <c r="B675" s="477"/>
      <c r="C675" s="3"/>
      <c r="D675" s="46"/>
      <c r="E675" s="46"/>
      <c r="F675" s="46"/>
      <c r="G675" s="46"/>
      <c r="H675" s="46"/>
      <c r="I675" s="46"/>
    </row>
    <row r="676" spans="2:9" x14ac:dyDescent="0.25">
      <c r="B676" s="477"/>
      <c r="C676" s="3"/>
      <c r="D676" s="46"/>
      <c r="E676" s="46"/>
      <c r="F676" s="46"/>
      <c r="G676" s="46"/>
      <c r="H676" s="46"/>
      <c r="I676" s="46"/>
    </row>
    <row r="677" spans="2:9" x14ac:dyDescent="0.25">
      <c r="B677" s="477"/>
      <c r="C677" s="3"/>
      <c r="D677" s="46"/>
      <c r="E677" s="46"/>
      <c r="F677" s="46"/>
      <c r="G677" s="46"/>
      <c r="H677" s="46"/>
      <c r="I677" s="46"/>
    </row>
    <row r="678" spans="2:9" x14ac:dyDescent="0.25">
      <c r="B678" s="477"/>
      <c r="C678" s="3"/>
      <c r="D678" s="46"/>
      <c r="E678" s="46"/>
      <c r="F678" s="46"/>
      <c r="G678" s="46"/>
      <c r="H678" s="46"/>
      <c r="I678" s="46"/>
    </row>
    <row r="679" spans="2:9" x14ac:dyDescent="0.25">
      <c r="B679" s="477"/>
      <c r="C679" s="3"/>
      <c r="D679" s="46"/>
      <c r="E679" s="46"/>
      <c r="F679" s="46"/>
      <c r="G679" s="46"/>
      <c r="H679" s="46"/>
      <c r="I679" s="46"/>
    </row>
    <row r="680" spans="2:9" x14ac:dyDescent="0.25">
      <c r="B680" s="477"/>
      <c r="C680" s="3"/>
      <c r="D680" s="46"/>
      <c r="E680" s="46"/>
      <c r="F680" s="46"/>
      <c r="G680" s="46"/>
      <c r="H680" s="46"/>
      <c r="I680" s="46"/>
    </row>
    <row r="681" spans="2:9" x14ac:dyDescent="0.25">
      <c r="B681" s="477"/>
      <c r="C681" s="3"/>
      <c r="D681" s="46"/>
      <c r="E681" s="46"/>
      <c r="F681" s="46"/>
      <c r="G681" s="46"/>
      <c r="H681" s="46"/>
      <c r="I681" s="46"/>
    </row>
    <row r="682" spans="2:9" x14ac:dyDescent="0.25">
      <c r="B682" s="477"/>
      <c r="C682" s="3"/>
      <c r="D682" s="46"/>
      <c r="E682" s="46"/>
      <c r="F682" s="46"/>
      <c r="G682" s="46"/>
      <c r="H682" s="46"/>
      <c r="I682" s="46"/>
    </row>
    <row r="683" spans="2:9" x14ac:dyDescent="0.25">
      <c r="B683" s="477"/>
      <c r="C683" s="3"/>
      <c r="D683" s="46"/>
      <c r="E683" s="46"/>
      <c r="F683" s="46"/>
      <c r="G683" s="46"/>
      <c r="H683" s="46"/>
      <c r="I683" s="46"/>
    </row>
    <row r="684" spans="2:9" x14ac:dyDescent="0.25">
      <c r="B684" s="477"/>
      <c r="C684" s="3"/>
      <c r="D684" s="46"/>
      <c r="E684" s="46"/>
      <c r="F684" s="46"/>
      <c r="G684" s="46"/>
      <c r="H684" s="46"/>
      <c r="I684" s="46"/>
    </row>
    <row r="685" spans="2:9" x14ac:dyDescent="0.25">
      <c r="B685" s="477"/>
      <c r="C685" s="3"/>
      <c r="D685" s="46"/>
      <c r="E685" s="46"/>
      <c r="F685" s="46"/>
      <c r="G685" s="46"/>
      <c r="H685" s="46"/>
      <c r="I685" s="46"/>
    </row>
    <row r="686" spans="2:9" x14ac:dyDescent="0.25">
      <c r="B686" s="477"/>
      <c r="C686" s="3"/>
      <c r="D686" s="46"/>
      <c r="E686" s="46"/>
      <c r="F686" s="46"/>
      <c r="G686" s="46"/>
      <c r="H686" s="46"/>
      <c r="I686" s="46"/>
    </row>
    <row r="687" spans="2:9" x14ac:dyDescent="0.25">
      <c r="B687" s="477"/>
      <c r="C687" s="3"/>
      <c r="D687" s="46"/>
      <c r="E687" s="46"/>
      <c r="F687" s="46"/>
      <c r="G687" s="46"/>
      <c r="H687" s="46"/>
      <c r="I687" s="46"/>
    </row>
    <row r="688" spans="2:9" x14ac:dyDescent="0.25">
      <c r="B688" s="477"/>
      <c r="C688" s="3"/>
      <c r="D688" s="46"/>
      <c r="E688" s="46"/>
      <c r="F688" s="46"/>
      <c r="G688" s="46"/>
      <c r="H688" s="46"/>
      <c r="I688" s="46"/>
    </row>
    <row r="689" spans="2:9" x14ac:dyDescent="0.25">
      <c r="B689" s="477"/>
      <c r="C689" s="3"/>
      <c r="D689" s="46"/>
      <c r="E689" s="46"/>
      <c r="F689" s="46"/>
      <c r="G689" s="46"/>
      <c r="H689" s="46"/>
      <c r="I689" s="46"/>
    </row>
    <row r="690" spans="2:9" x14ac:dyDescent="0.25">
      <c r="B690" s="477"/>
      <c r="C690" s="3"/>
      <c r="D690" s="46"/>
      <c r="E690" s="46"/>
      <c r="F690" s="46"/>
      <c r="G690" s="46"/>
      <c r="H690" s="46"/>
      <c r="I690" s="46"/>
    </row>
    <row r="691" spans="2:9" x14ac:dyDescent="0.25">
      <c r="B691" s="477"/>
      <c r="C691" s="3"/>
      <c r="D691" s="46"/>
      <c r="E691" s="46"/>
      <c r="F691" s="46"/>
      <c r="G691" s="46"/>
      <c r="H691" s="46"/>
      <c r="I691" s="46"/>
    </row>
    <row r="692" spans="2:9" x14ac:dyDescent="0.25">
      <c r="B692" s="477"/>
      <c r="C692" s="3"/>
      <c r="D692" s="46"/>
      <c r="E692" s="46"/>
      <c r="F692" s="46"/>
      <c r="G692" s="46"/>
      <c r="H692" s="46"/>
      <c r="I692" s="46"/>
    </row>
    <row r="693" spans="2:9" x14ac:dyDescent="0.25">
      <c r="B693" s="477"/>
      <c r="C693" s="3"/>
      <c r="D693" s="46"/>
      <c r="E693" s="46"/>
      <c r="F693" s="46"/>
      <c r="G693" s="46"/>
      <c r="H693" s="46"/>
      <c r="I693" s="46"/>
    </row>
    <row r="694" spans="2:9" x14ac:dyDescent="0.25">
      <c r="B694" s="477"/>
      <c r="C694" s="3"/>
      <c r="D694" s="46"/>
      <c r="E694" s="46"/>
      <c r="F694" s="46"/>
      <c r="G694" s="46"/>
      <c r="H694" s="46"/>
      <c r="I694" s="46"/>
    </row>
    <row r="695" spans="2:9" x14ac:dyDescent="0.25">
      <c r="B695" s="477"/>
      <c r="C695" s="3"/>
      <c r="D695" s="46"/>
      <c r="E695" s="46"/>
      <c r="F695" s="46"/>
      <c r="G695" s="46"/>
      <c r="H695" s="46"/>
      <c r="I695" s="46"/>
    </row>
    <row r="696" spans="2:9" x14ac:dyDescent="0.25">
      <c r="B696" s="477"/>
      <c r="C696" s="3"/>
      <c r="D696" s="46"/>
      <c r="E696" s="46"/>
      <c r="F696" s="46"/>
      <c r="G696" s="46"/>
      <c r="H696" s="46"/>
      <c r="I696" s="46"/>
    </row>
    <row r="697" spans="2:9" x14ac:dyDescent="0.25">
      <c r="B697" s="477"/>
      <c r="C697" s="3"/>
      <c r="D697" s="46"/>
      <c r="E697" s="46"/>
      <c r="F697" s="46"/>
      <c r="G697" s="46"/>
      <c r="H697" s="46"/>
      <c r="I697" s="46"/>
    </row>
    <row r="698" spans="2:9" x14ac:dyDescent="0.25">
      <c r="B698" s="477"/>
      <c r="C698" s="3"/>
      <c r="D698" s="46"/>
      <c r="E698" s="46"/>
      <c r="F698" s="46"/>
      <c r="G698" s="46"/>
      <c r="H698" s="46"/>
      <c r="I698" s="46"/>
    </row>
    <row r="699" spans="2:9" x14ac:dyDescent="0.25">
      <c r="B699" s="477"/>
      <c r="C699" s="3"/>
      <c r="D699" s="46"/>
      <c r="E699" s="46"/>
      <c r="F699" s="46"/>
      <c r="G699" s="46"/>
      <c r="H699" s="46"/>
      <c r="I699" s="46"/>
    </row>
    <row r="700" spans="2:9" x14ac:dyDescent="0.25">
      <c r="B700" s="477"/>
      <c r="C700" s="3"/>
      <c r="D700" s="46"/>
      <c r="E700" s="46"/>
      <c r="F700" s="46"/>
      <c r="G700" s="46"/>
      <c r="H700" s="46"/>
      <c r="I700" s="46"/>
    </row>
    <row r="701" spans="2:9" x14ac:dyDescent="0.25">
      <c r="B701" s="477"/>
      <c r="C701" s="3"/>
      <c r="D701" s="46"/>
      <c r="E701" s="46"/>
      <c r="F701" s="46"/>
      <c r="G701" s="46"/>
      <c r="H701" s="46"/>
      <c r="I701" s="46"/>
    </row>
    <row r="702" spans="2:9" x14ac:dyDescent="0.25">
      <c r="B702" s="477"/>
      <c r="C702" s="3"/>
      <c r="D702" s="46"/>
      <c r="E702" s="46"/>
      <c r="F702" s="46"/>
      <c r="G702" s="46"/>
      <c r="H702" s="46"/>
      <c r="I702" s="46"/>
    </row>
    <row r="703" spans="2:9" x14ac:dyDescent="0.25">
      <c r="B703" s="477"/>
      <c r="C703" s="3"/>
      <c r="D703" s="46"/>
      <c r="E703" s="46"/>
      <c r="F703" s="46"/>
      <c r="G703" s="46"/>
      <c r="H703" s="46"/>
      <c r="I703" s="46"/>
    </row>
    <row r="704" spans="2:9" x14ac:dyDescent="0.25">
      <c r="B704" s="477"/>
      <c r="C704" s="3"/>
      <c r="D704" s="46"/>
      <c r="E704" s="46"/>
      <c r="F704" s="46"/>
      <c r="G704" s="46"/>
      <c r="H704" s="46"/>
      <c r="I704" s="46"/>
    </row>
    <row r="705" spans="2:9" x14ac:dyDescent="0.25">
      <c r="B705" s="477"/>
      <c r="C705" s="3"/>
      <c r="D705" s="46"/>
      <c r="E705" s="46"/>
      <c r="F705" s="46"/>
      <c r="G705" s="46"/>
      <c r="H705" s="46"/>
      <c r="I705" s="46"/>
    </row>
    <row r="706" spans="2:9" x14ac:dyDescent="0.25">
      <c r="B706" s="477"/>
      <c r="C706" s="3"/>
      <c r="D706" s="46"/>
      <c r="E706" s="46"/>
      <c r="F706" s="46"/>
      <c r="G706" s="46"/>
      <c r="H706" s="46"/>
      <c r="I706" s="46"/>
    </row>
    <row r="707" spans="2:9" x14ac:dyDescent="0.25">
      <c r="B707" s="477"/>
      <c r="C707" s="3"/>
      <c r="D707" s="46"/>
      <c r="E707" s="46"/>
      <c r="F707" s="46"/>
      <c r="G707" s="46"/>
      <c r="H707" s="46"/>
      <c r="I707" s="46"/>
    </row>
    <row r="708" spans="2:9" x14ac:dyDescent="0.25">
      <c r="B708" s="477"/>
      <c r="C708" s="3"/>
      <c r="D708" s="46"/>
      <c r="E708" s="46"/>
      <c r="F708" s="46"/>
      <c r="G708" s="46"/>
      <c r="H708" s="46"/>
      <c r="I708" s="46"/>
    </row>
    <row r="709" spans="2:9" x14ac:dyDescent="0.25">
      <c r="B709" s="477"/>
      <c r="C709" s="3"/>
      <c r="D709" s="46"/>
      <c r="E709" s="46"/>
      <c r="F709" s="46"/>
      <c r="G709" s="46"/>
      <c r="H709" s="46"/>
      <c r="I709" s="46"/>
    </row>
    <row r="710" spans="2:9" x14ac:dyDescent="0.25">
      <c r="B710" s="477"/>
      <c r="C710" s="3"/>
      <c r="D710" s="46"/>
      <c r="E710" s="46"/>
      <c r="F710" s="46"/>
      <c r="G710" s="46"/>
      <c r="H710" s="46"/>
      <c r="I710" s="46"/>
    </row>
    <row r="711" spans="2:9" x14ac:dyDescent="0.25">
      <c r="B711" s="477"/>
      <c r="C711" s="3"/>
      <c r="D711" s="46"/>
      <c r="E711" s="46"/>
      <c r="F711" s="46"/>
      <c r="G711" s="46"/>
      <c r="H711" s="46"/>
      <c r="I711" s="46"/>
    </row>
    <row r="712" spans="2:9" x14ac:dyDescent="0.25">
      <c r="B712" s="477"/>
      <c r="C712" s="3"/>
      <c r="D712" s="46"/>
      <c r="E712" s="46"/>
      <c r="F712" s="46"/>
      <c r="G712" s="46"/>
      <c r="H712" s="46"/>
      <c r="I712" s="46"/>
    </row>
    <row r="713" spans="2:9" x14ac:dyDescent="0.25">
      <c r="B713" s="477"/>
      <c r="C713" s="3"/>
      <c r="D713" s="46"/>
      <c r="E713" s="46"/>
      <c r="F713" s="46"/>
      <c r="G713" s="46"/>
      <c r="H713" s="46"/>
      <c r="I713" s="46"/>
    </row>
    <row r="714" spans="2:9" x14ac:dyDescent="0.25">
      <c r="B714" s="477"/>
      <c r="C714" s="3"/>
      <c r="D714" s="46"/>
      <c r="E714" s="46"/>
      <c r="F714" s="46"/>
      <c r="G714" s="46"/>
      <c r="H714" s="46"/>
      <c r="I714" s="46"/>
    </row>
    <row r="715" spans="2:9" x14ac:dyDescent="0.25">
      <c r="B715" s="477"/>
      <c r="C715" s="3"/>
      <c r="D715" s="46"/>
      <c r="E715" s="46"/>
      <c r="F715" s="46"/>
      <c r="G715" s="46"/>
      <c r="H715" s="46"/>
      <c r="I715" s="46"/>
    </row>
    <row r="716" spans="2:9" x14ac:dyDescent="0.25">
      <c r="B716" s="477"/>
      <c r="C716" s="3"/>
      <c r="D716" s="46"/>
      <c r="E716" s="46"/>
      <c r="F716" s="46"/>
      <c r="G716" s="46"/>
      <c r="H716" s="46"/>
      <c r="I716" s="46"/>
    </row>
    <row r="717" spans="2:9" x14ac:dyDescent="0.25">
      <c r="B717" s="477"/>
      <c r="C717" s="3"/>
      <c r="D717" s="46"/>
      <c r="E717" s="46"/>
      <c r="F717" s="46"/>
      <c r="G717" s="46"/>
      <c r="H717" s="46"/>
      <c r="I717" s="46"/>
    </row>
    <row r="718" spans="2:9" x14ac:dyDescent="0.25">
      <c r="B718" s="477"/>
      <c r="C718" s="3"/>
      <c r="D718" s="46"/>
      <c r="E718" s="46"/>
      <c r="F718" s="46"/>
      <c r="G718" s="46"/>
      <c r="H718" s="46"/>
      <c r="I718" s="46"/>
    </row>
    <row r="719" spans="2:9" x14ac:dyDescent="0.25">
      <c r="B719" s="477"/>
      <c r="C719" s="3"/>
      <c r="D719" s="46"/>
      <c r="E719" s="46"/>
      <c r="F719" s="46"/>
      <c r="G719" s="46"/>
      <c r="H719" s="46"/>
      <c r="I719" s="46"/>
    </row>
    <row r="720" spans="2:9" x14ac:dyDescent="0.25">
      <c r="B720" s="477"/>
      <c r="C720" s="3"/>
      <c r="D720" s="46"/>
      <c r="E720" s="46"/>
      <c r="F720" s="46"/>
      <c r="G720" s="46"/>
      <c r="H720" s="46"/>
      <c r="I720" s="46"/>
    </row>
    <row r="721" spans="2:9" x14ac:dyDescent="0.25">
      <c r="B721" s="477"/>
      <c r="C721" s="3"/>
      <c r="D721" s="46"/>
      <c r="E721" s="46"/>
      <c r="F721" s="46"/>
      <c r="G721" s="46"/>
      <c r="H721" s="46"/>
      <c r="I721" s="46"/>
    </row>
    <row r="722" spans="2:9" x14ac:dyDescent="0.25">
      <c r="B722" s="477"/>
      <c r="C722" s="3"/>
      <c r="D722" s="46"/>
      <c r="E722" s="46"/>
      <c r="F722" s="46"/>
      <c r="G722" s="46"/>
      <c r="H722" s="46"/>
      <c r="I722" s="46"/>
    </row>
    <row r="723" spans="2:9" x14ac:dyDescent="0.25">
      <c r="B723" s="477"/>
      <c r="C723" s="3"/>
      <c r="D723" s="46"/>
      <c r="E723" s="46"/>
      <c r="F723" s="46"/>
      <c r="G723" s="46"/>
      <c r="H723" s="46"/>
      <c r="I723" s="46"/>
    </row>
    <row r="724" spans="2:9" x14ac:dyDescent="0.25">
      <c r="B724" s="477"/>
      <c r="C724" s="3"/>
      <c r="D724" s="46"/>
      <c r="E724" s="46"/>
      <c r="F724" s="46"/>
      <c r="G724" s="46"/>
      <c r="H724" s="46"/>
      <c r="I724" s="46"/>
    </row>
    <row r="725" spans="2:9" x14ac:dyDescent="0.25">
      <c r="B725" s="477"/>
      <c r="C725" s="3"/>
      <c r="D725" s="46"/>
      <c r="E725" s="46"/>
      <c r="F725" s="46"/>
      <c r="G725" s="46"/>
      <c r="H725" s="46"/>
      <c r="I725" s="46"/>
    </row>
    <row r="726" spans="2:9" x14ac:dyDescent="0.25">
      <c r="B726" s="477"/>
      <c r="C726" s="3"/>
      <c r="D726" s="46"/>
      <c r="E726" s="46"/>
      <c r="F726" s="46"/>
      <c r="G726" s="46"/>
      <c r="H726" s="46"/>
      <c r="I726" s="46"/>
    </row>
    <row r="727" spans="2:9" x14ac:dyDescent="0.25">
      <c r="B727" s="477"/>
      <c r="C727" s="3"/>
      <c r="D727" s="46"/>
      <c r="E727" s="46"/>
      <c r="F727" s="46"/>
      <c r="G727" s="46"/>
      <c r="H727" s="46"/>
      <c r="I727" s="46"/>
    </row>
    <row r="728" spans="2:9" x14ac:dyDescent="0.25">
      <c r="B728" s="477"/>
      <c r="C728" s="3"/>
      <c r="D728" s="46"/>
      <c r="E728" s="46"/>
      <c r="F728" s="46"/>
      <c r="G728" s="46"/>
      <c r="H728" s="46"/>
      <c r="I728" s="46"/>
    </row>
    <row r="729" spans="2:9" x14ac:dyDescent="0.25">
      <c r="B729" s="477"/>
      <c r="C729" s="3"/>
      <c r="D729" s="46"/>
      <c r="E729" s="46"/>
      <c r="F729" s="46"/>
      <c r="G729" s="46"/>
      <c r="H729" s="46"/>
      <c r="I729" s="46"/>
    </row>
    <row r="730" spans="2:9" x14ac:dyDescent="0.25">
      <c r="B730" s="477"/>
      <c r="C730" s="3"/>
      <c r="D730" s="46"/>
      <c r="E730" s="46"/>
      <c r="F730" s="46"/>
      <c r="G730" s="46"/>
      <c r="H730" s="46"/>
      <c r="I730" s="46"/>
    </row>
    <row r="731" spans="2:9" x14ac:dyDescent="0.25">
      <c r="B731" s="477"/>
      <c r="C731" s="3"/>
      <c r="D731" s="46"/>
      <c r="E731" s="46"/>
      <c r="F731" s="46"/>
      <c r="G731" s="46"/>
      <c r="H731" s="46"/>
      <c r="I731" s="46"/>
    </row>
    <row r="732" spans="2:9" x14ac:dyDescent="0.25">
      <c r="B732" s="477"/>
      <c r="C732" s="3"/>
      <c r="D732" s="46"/>
      <c r="E732" s="46"/>
      <c r="F732" s="46"/>
      <c r="G732" s="46"/>
      <c r="H732" s="46"/>
      <c r="I732" s="46"/>
    </row>
    <row r="733" spans="2:9" x14ac:dyDescent="0.25">
      <c r="B733" s="477"/>
      <c r="C733" s="3"/>
      <c r="D733" s="46"/>
      <c r="E733" s="46"/>
      <c r="F733" s="46"/>
      <c r="G733" s="46"/>
      <c r="H733" s="46"/>
      <c r="I733" s="46"/>
    </row>
    <row r="734" spans="2:9" x14ac:dyDescent="0.25">
      <c r="B734" s="477"/>
      <c r="C734" s="3"/>
      <c r="D734" s="46"/>
      <c r="E734" s="46"/>
      <c r="F734" s="46"/>
      <c r="G734" s="46"/>
      <c r="H734" s="46"/>
      <c r="I734" s="46"/>
    </row>
    <row r="735" spans="2:9" x14ac:dyDescent="0.25">
      <c r="B735" s="477"/>
      <c r="C735" s="3"/>
      <c r="D735" s="46"/>
      <c r="E735" s="46"/>
      <c r="F735" s="46"/>
      <c r="G735" s="46"/>
      <c r="H735" s="46"/>
      <c r="I735" s="46"/>
    </row>
    <row r="736" spans="2:9" x14ac:dyDescent="0.25">
      <c r="B736" s="477"/>
      <c r="C736" s="3"/>
      <c r="D736" s="46"/>
      <c r="E736" s="46"/>
      <c r="F736" s="46"/>
      <c r="G736" s="46"/>
      <c r="H736" s="46"/>
      <c r="I736" s="46"/>
    </row>
    <row r="737" spans="2:9" x14ac:dyDescent="0.25">
      <c r="B737" s="477"/>
      <c r="C737" s="3"/>
      <c r="D737" s="46"/>
      <c r="E737" s="46"/>
      <c r="F737" s="46"/>
      <c r="G737" s="46"/>
      <c r="H737" s="46"/>
      <c r="I737" s="46"/>
    </row>
    <row r="738" spans="2:9" x14ac:dyDescent="0.25">
      <c r="B738" s="477"/>
      <c r="C738" s="3"/>
      <c r="D738" s="46"/>
      <c r="E738" s="46"/>
      <c r="F738" s="46"/>
      <c r="G738" s="46"/>
      <c r="H738" s="46"/>
      <c r="I738" s="46"/>
    </row>
    <row r="739" spans="2:9" x14ac:dyDescent="0.25">
      <c r="B739" s="477"/>
      <c r="C739" s="3"/>
      <c r="D739" s="46"/>
      <c r="E739" s="46"/>
      <c r="F739" s="46"/>
      <c r="G739" s="46"/>
      <c r="H739" s="46"/>
      <c r="I739" s="46"/>
    </row>
    <row r="740" spans="2:9" x14ac:dyDescent="0.25">
      <c r="B740" s="477"/>
      <c r="C740" s="3"/>
      <c r="D740" s="46"/>
      <c r="E740" s="46"/>
      <c r="F740" s="46"/>
      <c r="G740" s="46"/>
      <c r="H740" s="46"/>
      <c r="I740" s="46"/>
    </row>
    <row r="741" spans="2:9" x14ac:dyDescent="0.25">
      <c r="B741" s="477"/>
      <c r="C741" s="3"/>
      <c r="D741" s="46"/>
      <c r="E741" s="46"/>
      <c r="F741" s="46"/>
      <c r="G741" s="46"/>
      <c r="H741" s="46"/>
      <c r="I741" s="46"/>
    </row>
    <row r="742" spans="2:9" x14ac:dyDescent="0.25">
      <c r="B742" s="477"/>
      <c r="C742" s="3"/>
      <c r="D742" s="46"/>
      <c r="E742" s="46"/>
      <c r="F742" s="46"/>
      <c r="G742" s="46"/>
      <c r="H742" s="46"/>
      <c r="I742" s="46"/>
    </row>
    <row r="743" spans="2:9" x14ac:dyDescent="0.25">
      <c r="B743" s="477"/>
      <c r="C743" s="3"/>
      <c r="D743" s="46"/>
      <c r="E743" s="46"/>
      <c r="F743" s="46"/>
      <c r="G743" s="46"/>
      <c r="H743" s="46"/>
      <c r="I743" s="46"/>
    </row>
    <row r="744" spans="2:9" x14ac:dyDescent="0.25">
      <c r="B744" s="477"/>
      <c r="C744" s="3"/>
      <c r="D744" s="46"/>
      <c r="E744" s="46"/>
      <c r="F744" s="46"/>
      <c r="G744" s="46"/>
      <c r="H744" s="46"/>
      <c r="I744" s="46"/>
    </row>
    <row r="745" spans="2:9" x14ac:dyDescent="0.25">
      <c r="B745" s="477"/>
      <c r="C745" s="3"/>
      <c r="D745" s="46"/>
      <c r="E745" s="46"/>
      <c r="F745" s="46"/>
      <c r="G745" s="46"/>
      <c r="H745" s="46"/>
      <c r="I745" s="46"/>
    </row>
    <row r="746" spans="2:9" x14ac:dyDescent="0.25">
      <c r="B746" s="477"/>
      <c r="C746" s="3"/>
      <c r="D746" s="46"/>
      <c r="E746" s="46"/>
      <c r="F746" s="46"/>
      <c r="G746" s="46"/>
      <c r="H746" s="46"/>
      <c r="I746" s="46"/>
    </row>
    <row r="747" spans="2:9" x14ac:dyDescent="0.25">
      <c r="B747" s="477"/>
      <c r="C747" s="3"/>
      <c r="D747" s="46"/>
      <c r="E747" s="46"/>
      <c r="F747" s="46"/>
      <c r="G747" s="46"/>
      <c r="H747" s="46"/>
      <c r="I747" s="46"/>
    </row>
    <row r="748" spans="2:9" x14ac:dyDescent="0.25">
      <c r="B748" s="477"/>
      <c r="C748" s="3"/>
      <c r="D748" s="46"/>
      <c r="E748" s="46"/>
      <c r="F748" s="46"/>
      <c r="G748" s="46"/>
      <c r="H748" s="46"/>
      <c r="I748" s="46"/>
    </row>
    <row r="749" spans="2:9" x14ac:dyDescent="0.25">
      <c r="B749" s="477"/>
      <c r="C749" s="3"/>
      <c r="D749" s="46"/>
      <c r="E749" s="46"/>
      <c r="F749" s="46"/>
      <c r="G749" s="46"/>
      <c r="H749" s="46"/>
      <c r="I749" s="46"/>
    </row>
    <row r="750" spans="2:9" x14ac:dyDescent="0.25">
      <c r="B750" s="477"/>
      <c r="C750" s="3"/>
      <c r="D750" s="46"/>
      <c r="E750" s="46"/>
      <c r="F750" s="46"/>
      <c r="G750" s="46"/>
      <c r="H750" s="46"/>
      <c r="I750" s="46"/>
    </row>
    <row r="751" spans="2:9" x14ac:dyDescent="0.25">
      <c r="B751" s="477"/>
      <c r="C751" s="3"/>
      <c r="D751" s="46"/>
      <c r="E751" s="46"/>
      <c r="F751" s="46"/>
      <c r="G751" s="46"/>
      <c r="H751" s="46"/>
      <c r="I751" s="46"/>
    </row>
    <row r="752" spans="2:9" x14ac:dyDescent="0.25">
      <c r="B752" s="477"/>
      <c r="C752" s="3"/>
      <c r="D752" s="46"/>
      <c r="E752" s="46"/>
      <c r="F752" s="46"/>
      <c r="G752" s="46"/>
      <c r="H752" s="46"/>
      <c r="I752" s="46"/>
    </row>
    <row r="753" spans="2:9" x14ac:dyDescent="0.25">
      <c r="B753" s="477"/>
      <c r="C753" s="3"/>
      <c r="D753" s="46"/>
      <c r="E753" s="46"/>
      <c r="F753" s="46"/>
      <c r="G753" s="46"/>
      <c r="H753" s="46"/>
      <c r="I753" s="46"/>
    </row>
    <row r="754" spans="2:9" x14ac:dyDescent="0.25">
      <c r="B754" s="477"/>
      <c r="C754" s="3"/>
      <c r="D754" s="46"/>
      <c r="E754" s="46"/>
      <c r="F754" s="46"/>
      <c r="G754" s="46"/>
      <c r="H754" s="46"/>
      <c r="I754" s="46"/>
    </row>
    <row r="755" spans="2:9" x14ac:dyDescent="0.25">
      <c r="B755" s="477"/>
      <c r="C755" s="3"/>
      <c r="D755" s="46"/>
      <c r="E755" s="46"/>
      <c r="F755" s="46"/>
      <c r="G755" s="46"/>
      <c r="H755" s="46"/>
      <c r="I755" s="46"/>
    </row>
    <row r="756" spans="2:9" x14ac:dyDescent="0.25">
      <c r="B756" s="477"/>
      <c r="C756" s="3"/>
      <c r="D756" s="46"/>
      <c r="E756" s="46"/>
      <c r="F756" s="46"/>
      <c r="G756" s="46"/>
      <c r="H756" s="46"/>
      <c r="I756" s="46"/>
    </row>
    <row r="757" spans="2:9" x14ac:dyDescent="0.25">
      <c r="B757" s="477"/>
      <c r="C757" s="3"/>
      <c r="D757" s="46"/>
      <c r="E757" s="46"/>
      <c r="F757" s="46"/>
      <c r="G757" s="46"/>
      <c r="H757" s="46"/>
      <c r="I757" s="46"/>
    </row>
    <row r="758" spans="2:9" x14ac:dyDescent="0.25">
      <c r="B758" s="477"/>
      <c r="C758" s="3"/>
      <c r="D758" s="46"/>
      <c r="E758" s="46"/>
      <c r="F758" s="46"/>
      <c r="G758" s="46"/>
      <c r="H758" s="46"/>
      <c r="I758" s="46"/>
    </row>
    <row r="759" spans="2:9" x14ac:dyDescent="0.25">
      <c r="B759" s="477"/>
      <c r="C759" s="3"/>
      <c r="D759" s="46"/>
      <c r="E759" s="46"/>
      <c r="F759" s="46"/>
      <c r="G759" s="46"/>
      <c r="H759" s="46"/>
      <c r="I759" s="46"/>
    </row>
    <row r="760" spans="2:9" x14ac:dyDescent="0.25">
      <c r="B760" s="477"/>
      <c r="C760" s="3"/>
      <c r="D760" s="46"/>
      <c r="E760" s="46"/>
      <c r="F760" s="46"/>
      <c r="G760" s="46"/>
      <c r="H760" s="46"/>
      <c r="I760" s="46"/>
    </row>
    <row r="761" spans="2:9" x14ac:dyDescent="0.25">
      <c r="B761" s="477"/>
      <c r="C761" s="3"/>
      <c r="D761" s="46"/>
      <c r="E761" s="46"/>
      <c r="F761" s="46"/>
      <c r="G761" s="46"/>
      <c r="H761" s="46"/>
      <c r="I761" s="46"/>
    </row>
    <row r="762" spans="2:9" x14ac:dyDescent="0.25">
      <c r="B762" s="477"/>
      <c r="C762" s="3"/>
      <c r="D762" s="46"/>
      <c r="E762" s="46"/>
      <c r="F762" s="46"/>
      <c r="G762" s="46"/>
      <c r="H762" s="46"/>
      <c r="I762" s="46"/>
    </row>
    <row r="763" spans="2:9" x14ac:dyDescent="0.25">
      <c r="B763" s="477"/>
      <c r="C763" s="3"/>
      <c r="D763" s="46"/>
      <c r="E763" s="46"/>
      <c r="F763" s="46"/>
      <c r="G763" s="46"/>
      <c r="H763" s="46"/>
      <c r="I763" s="46"/>
    </row>
    <row r="764" spans="2:9" x14ac:dyDescent="0.25">
      <c r="B764" s="477"/>
      <c r="C764" s="3"/>
      <c r="D764" s="46"/>
      <c r="E764" s="46"/>
      <c r="F764" s="46"/>
      <c r="G764" s="46"/>
      <c r="H764" s="46"/>
      <c r="I764" s="46"/>
    </row>
    <row r="765" spans="2:9" x14ac:dyDescent="0.25">
      <c r="B765" s="477"/>
      <c r="C765" s="3"/>
      <c r="D765" s="46"/>
      <c r="E765" s="46"/>
      <c r="F765" s="46"/>
      <c r="G765" s="46"/>
      <c r="H765" s="46"/>
      <c r="I765" s="46"/>
    </row>
    <row r="766" spans="2:9" x14ac:dyDescent="0.25">
      <c r="B766" s="477"/>
      <c r="C766" s="3"/>
      <c r="D766" s="46"/>
      <c r="E766" s="46"/>
      <c r="F766" s="46"/>
      <c r="G766" s="46"/>
      <c r="H766" s="46"/>
      <c r="I766" s="46"/>
    </row>
    <row r="767" spans="2:9" x14ac:dyDescent="0.25">
      <c r="B767" s="477"/>
      <c r="C767" s="3"/>
      <c r="D767" s="46"/>
      <c r="E767" s="46"/>
      <c r="F767" s="46"/>
      <c r="G767" s="46"/>
      <c r="H767" s="46"/>
      <c r="I767" s="46"/>
    </row>
    <row r="768" spans="2:9" x14ac:dyDescent="0.25">
      <c r="B768" s="477"/>
      <c r="C768" s="3"/>
      <c r="D768" s="46"/>
      <c r="E768" s="46"/>
      <c r="F768" s="46"/>
      <c r="G768" s="46"/>
      <c r="H768" s="46"/>
      <c r="I768" s="46"/>
    </row>
    <row r="769" spans="2:9" x14ac:dyDescent="0.25">
      <c r="B769" s="477"/>
      <c r="C769" s="3"/>
      <c r="D769" s="46"/>
      <c r="E769" s="46"/>
      <c r="F769" s="46"/>
      <c r="G769" s="46"/>
      <c r="H769" s="46"/>
      <c r="I769" s="46"/>
    </row>
    <row r="770" spans="2:9" x14ac:dyDescent="0.25">
      <c r="B770" s="477"/>
      <c r="C770" s="3"/>
      <c r="D770" s="46"/>
      <c r="E770" s="46"/>
      <c r="F770" s="46"/>
      <c r="G770" s="46"/>
      <c r="H770" s="46"/>
      <c r="I770" s="46"/>
    </row>
    <row r="771" spans="2:9" x14ac:dyDescent="0.25">
      <c r="B771" s="477"/>
      <c r="C771" s="3"/>
      <c r="D771" s="46"/>
      <c r="E771" s="46"/>
      <c r="F771" s="46"/>
      <c r="G771" s="46"/>
      <c r="H771" s="46"/>
      <c r="I771" s="46"/>
    </row>
    <row r="772" spans="2:9" x14ac:dyDescent="0.25">
      <c r="B772" s="477"/>
      <c r="C772" s="3"/>
      <c r="D772" s="46"/>
      <c r="E772" s="46"/>
      <c r="F772" s="46"/>
      <c r="G772" s="46"/>
      <c r="H772" s="46"/>
      <c r="I772" s="46"/>
    </row>
    <row r="773" spans="2:9" x14ac:dyDescent="0.25">
      <c r="B773" s="477"/>
      <c r="C773" s="3"/>
      <c r="D773" s="46"/>
      <c r="E773" s="46"/>
      <c r="F773" s="46"/>
      <c r="G773" s="46"/>
      <c r="H773" s="46"/>
      <c r="I773" s="46"/>
    </row>
    <row r="774" spans="2:9" x14ac:dyDescent="0.25">
      <c r="B774" s="477"/>
      <c r="C774" s="3"/>
      <c r="D774" s="46"/>
      <c r="E774" s="46"/>
      <c r="F774" s="46"/>
      <c r="G774" s="46"/>
      <c r="H774" s="46"/>
      <c r="I774" s="46"/>
    </row>
    <row r="775" spans="2:9" x14ac:dyDescent="0.25">
      <c r="B775" s="477"/>
      <c r="C775" s="3"/>
      <c r="D775" s="46"/>
      <c r="E775" s="46"/>
      <c r="F775" s="46"/>
      <c r="G775" s="46"/>
      <c r="H775" s="46"/>
      <c r="I775" s="46"/>
    </row>
    <row r="776" spans="2:9" x14ac:dyDescent="0.25">
      <c r="B776" s="477"/>
      <c r="C776" s="3"/>
      <c r="D776" s="46"/>
      <c r="E776" s="46"/>
      <c r="F776" s="46"/>
      <c r="G776" s="46"/>
      <c r="H776" s="46"/>
      <c r="I776" s="46"/>
    </row>
    <row r="777" spans="2:9" x14ac:dyDescent="0.25">
      <c r="B777" s="477"/>
      <c r="C777" s="3"/>
      <c r="D777" s="46"/>
      <c r="E777" s="46"/>
      <c r="F777" s="46"/>
      <c r="G777" s="46"/>
      <c r="H777" s="46"/>
      <c r="I777" s="46"/>
    </row>
    <row r="778" spans="2:9" x14ac:dyDescent="0.25">
      <c r="B778" s="477"/>
      <c r="C778" s="3"/>
      <c r="D778" s="46"/>
      <c r="E778" s="46"/>
      <c r="F778" s="46"/>
      <c r="G778" s="46"/>
      <c r="H778" s="46"/>
      <c r="I778" s="46"/>
    </row>
    <row r="779" spans="2:9" x14ac:dyDescent="0.25">
      <c r="B779" s="477"/>
      <c r="C779" s="3"/>
      <c r="D779" s="46"/>
      <c r="E779" s="46"/>
      <c r="F779" s="46"/>
      <c r="G779" s="46"/>
      <c r="H779" s="46"/>
      <c r="I779" s="46"/>
    </row>
    <row r="780" spans="2:9" x14ac:dyDescent="0.25">
      <c r="B780" s="477"/>
      <c r="C780" s="3"/>
      <c r="D780" s="46"/>
      <c r="E780" s="46"/>
      <c r="F780" s="46"/>
      <c r="G780" s="46"/>
      <c r="H780" s="46"/>
      <c r="I780" s="46"/>
    </row>
    <row r="781" spans="2:9" x14ac:dyDescent="0.25">
      <c r="B781" s="477"/>
      <c r="C781" s="3"/>
      <c r="D781" s="46"/>
      <c r="E781" s="46"/>
      <c r="F781" s="46"/>
      <c r="G781" s="46"/>
      <c r="H781" s="46"/>
      <c r="I781" s="46"/>
    </row>
    <row r="782" spans="2:9" x14ac:dyDescent="0.25">
      <c r="B782" s="477"/>
      <c r="C782" s="3"/>
      <c r="D782" s="46"/>
      <c r="E782" s="46"/>
      <c r="F782" s="46"/>
      <c r="G782" s="46"/>
      <c r="H782" s="46"/>
      <c r="I782" s="46"/>
    </row>
    <row r="783" spans="2:9" x14ac:dyDescent="0.25">
      <c r="B783" s="477"/>
      <c r="C783" s="3"/>
      <c r="D783" s="46"/>
      <c r="E783" s="46"/>
      <c r="F783" s="46"/>
      <c r="G783" s="46"/>
      <c r="H783" s="46"/>
      <c r="I783" s="46"/>
    </row>
    <row r="784" spans="2:9" x14ac:dyDescent="0.25">
      <c r="B784" s="477"/>
      <c r="C784" s="3"/>
      <c r="D784" s="46"/>
      <c r="E784" s="46"/>
      <c r="F784" s="46"/>
      <c r="G784" s="46"/>
      <c r="H784" s="46"/>
      <c r="I784" s="46"/>
    </row>
    <row r="785" spans="2:9" x14ac:dyDescent="0.25">
      <c r="B785" s="477"/>
      <c r="C785" s="3"/>
      <c r="D785" s="46"/>
      <c r="E785" s="46"/>
      <c r="F785" s="46"/>
      <c r="G785" s="46"/>
      <c r="H785" s="46"/>
      <c r="I785" s="46"/>
    </row>
    <row r="786" spans="2:9" x14ac:dyDescent="0.25">
      <c r="B786" s="477"/>
      <c r="C786" s="3"/>
      <c r="D786" s="46"/>
      <c r="E786" s="46"/>
      <c r="F786" s="46"/>
      <c r="G786" s="46"/>
      <c r="H786" s="46"/>
      <c r="I786" s="46"/>
    </row>
    <row r="787" spans="2:9" x14ac:dyDescent="0.25">
      <c r="B787" s="477"/>
      <c r="C787" s="3"/>
      <c r="D787" s="46"/>
      <c r="E787" s="46"/>
      <c r="F787" s="46"/>
      <c r="G787" s="46"/>
      <c r="H787" s="46"/>
      <c r="I787" s="46"/>
    </row>
    <row r="788" spans="2:9" x14ac:dyDescent="0.25">
      <c r="B788" s="477"/>
      <c r="C788" s="3"/>
      <c r="D788" s="46"/>
      <c r="E788" s="46"/>
      <c r="F788" s="46"/>
      <c r="G788" s="46"/>
      <c r="H788" s="46"/>
      <c r="I788" s="46"/>
    </row>
    <row r="789" spans="2:9" x14ac:dyDescent="0.25">
      <c r="B789" s="477"/>
      <c r="C789" s="3"/>
      <c r="D789" s="46"/>
      <c r="E789" s="46"/>
      <c r="F789" s="46"/>
      <c r="G789" s="46"/>
      <c r="H789" s="46"/>
      <c r="I789" s="46"/>
    </row>
    <row r="790" spans="2:9" x14ac:dyDescent="0.25">
      <c r="B790" s="477"/>
      <c r="C790" s="3"/>
      <c r="D790" s="46"/>
      <c r="E790" s="46"/>
      <c r="F790" s="46"/>
      <c r="G790" s="46"/>
      <c r="H790" s="46"/>
      <c r="I790" s="46"/>
    </row>
    <row r="791" spans="2:9" x14ac:dyDescent="0.25">
      <c r="B791" s="477"/>
      <c r="C791" s="3"/>
      <c r="D791" s="46"/>
      <c r="E791" s="46"/>
      <c r="F791" s="46"/>
      <c r="G791" s="46"/>
      <c r="H791" s="46"/>
      <c r="I791" s="46"/>
    </row>
    <row r="792" spans="2:9" x14ac:dyDescent="0.25">
      <c r="B792" s="477"/>
      <c r="C792" s="3"/>
      <c r="D792" s="46"/>
      <c r="E792" s="46"/>
      <c r="F792" s="46"/>
      <c r="G792" s="46"/>
      <c r="H792" s="46"/>
      <c r="I792" s="46"/>
    </row>
    <row r="793" spans="2:9" x14ac:dyDescent="0.25">
      <c r="B793" s="477"/>
      <c r="C793" s="3"/>
      <c r="D793" s="46"/>
      <c r="E793" s="46"/>
      <c r="F793" s="46"/>
      <c r="G793" s="46"/>
      <c r="H793" s="46"/>
      <c r="I793" s="46"/>
    </row>
    <row r="794" spans="2:9" x14ac:dyDescent="0.25">
      <c r="B794" s="477"/>
      <c r="C794" s="3"/>
      <c r="D794" s="46"/>
      <c r="E794" s="46"/>
      <c r="F794" s="46"/>
      <c r="G794" s="46"/>
      <c r="H794" s="46"/>
      <c r="I794" s="46"/>
    </row>
    <row r="795" spans="2:9" x14ac:dyDescent="0.25">
      <c r="B795" s="477"/>
      <c r="C795" s="3"/>
      <c r="D795" s="46"/>
      <c r="E795" s="46"/>
      <c r="F795" s="46"/>
      <c r="G795" s="46"/>
      <c r="H795" s="46"/>
      <c r="I795" s="46"/>
    </row>
    <row r="796" spans="2:9" x14ac:dyDescent="0.25">
      <c r="B796" s="477"/>
      <c r="C796" s="3"/>
      <c r="D796" s="46"/>
      <c r="E796" s="46"/>
      <c r="F796" s="46"/>
      <c r="G796" s="46"/>
      <c r="H796" s="46"/>
      <c r="I796" s="46"/>
    </row>
    <row r="797" spans="2:9" x14ac:dyDescent="0.25">
      <c r="B797" s="477"/>
      <c r="C797" s="3"/>
      <c r="D797" s="46"/>
      <c r="E797" s="46"/>
      <c r="F797" s="46"/>
      <c r="G797" s="46"/>
      <c r="H797" s="46"/>
      <c r="I797" s="46"/>
    </row>
    <row r="798" spans="2:9" x14ac:dyDescent="0.25">
      <c r="B798" s="477"/>
      <c r="C798" s="3"/>
      <c r="D798" s="46"/>
      <c r="E798" s="46"/>
      <c r="F798" s="46"/>
      <c r="G798" s="46"/>
      <c r="H798" s="46"/>
      <c r="I798" s="46"/>
    </row>
    <row r="799" spans="2:9" x14ac:dyDescent="0.25">
      <c r="B799" s="477"/>
      <c r="C799" s="3"/>
      <c r="D799" s="46"/>
      <c r="E799" s="46"/>
      <c r="F799" s="46"/>
      <c r="G799" s="46"/>
      <c r="H799" s="46"/>
      <c r="I799" s="46"/>
    </row>
    <row r="800" spans="2:9" x14ac:dyDescent="0.25">
      <c r="B800" s="477"/>
      <c r="C800" s="3"/>
      <c r="D800" s="46"/>
      <c r="E800" s="46"/>
      <c r="F800" s="46"/>
      <c r="G800" s="46"/>
      <c r="H800" s="46"/>
      <c r="I800" s="46"/>
    </row>
    <row r="801" spans="2:9" x14ac:dyDescent="0.25">
      <c r="B801" s="477"/>
      <c r="C801" s="3"/>
      <c r="D801" s="46"/>
      <c r="E801" s="46"/>
      <c r="F801" s="46"/>
      <c r="G801" s="46"/>
      <c r="H801" s="46"/>
      <c r="I801" s="46"/>
    </row>
    <row r="802" spans="2:9" x14ac:dyDescent="0.25">
      <c r="B802" s="477"/>
      <c r="C802" s="3"/>
      <c r="D802" s="46"/>
      <c r="E802" s="46"/>
      <c r="F802" s="46"/>
      <c r="G802" s="46"/>
      <c r="H802" s="46"/>
      <c r="I802" s="46"/>
    </row>
    <row r="803" spans="2:9" x14ac:dyDescent="0.25">
      <c r="B803" s="477"/>
      <c r="C803" s="3"/>
      <c r="D803" s="46"/>
      <c r="E803" s="46"/>
      <c r="F803" s="46"/>
      <c r="G803" s="46"/>
      <c r="H803" s="46"/>
      <c r="I803" s="46"/>
    </row>
    <row r="804" spans="2:9" x14ac:dyDescent="0.25">
      <c r="B804" s="477"/>
      <c r="C804" s="3"/>
      <c r="D804" s="46"/>
      <c r="E804" s="46"/>
      <c r="F804" s="46"/>
      <c r="G804" s="46"/>
      <c r="H804" s="46"/>
      <c r="I804" s="46"/>
    </row>
    <row r="805" spans="2:9" x14ac:dyDescent="0.25">
      <c r="B805" s="477"/>
      <c r="C805" s="3"/>
      <c r="D805" s="46"/>
      <c r="E805" s="46"/>
      <c r="F805" s="46"/>
      <c r="G805" s="46"/>
      <c r="H805" s="46"/>
      <c r="I805" s="46"/>
    </row>
    <row r="806" spans="2:9" x14ac:dyDescent="0.25">
      <c r="B806" s="477"/>
      <c r="C806" s="3"/>
      <c r="D806" s="46"/>
      <c r="E806" s="46"/>
      <c r="F806" s="46"/>
      <c r="G806" s="46"/>
      <c r="H806" s="46"/>
      <c r="I806" s="46"/>
    </row>
    <row r="807" spans="2:9" x14ac:dyDescent="0.25">
      <c r="B807" s="477"/>
      <c r="C807" s="3"/>
      <c r="D807" s="46"/>
      <c r="E807" s="46"/>
      <c r="F807" s="46"/>
      <c r="G807" s="46"/>
      <c r="H807" s="46"/>
      <c r="I807" s="46"/>
    </row>
    <row r="808" spans="2:9" x14ac:dyDescent="0.25">
      <c r="B808" s="477"/>
      <c r="C808" s="3"/>
      <c r="D808" s="46"/>
      <c r="E808" s="46"/>
      <c r="F808" s="46"/>
      <c r="G808" s="46"/>
      <c r="H808" s="46"/>
      <c r="I808" s="46"/>
    </row>
    <row r="809" spans="2:9" x14ac:dyDescent="0.25">
      <c r="B809" s="477"/>
      <c r="C809" s="3"/>
      <c r="D809" s="46"/>
      <c r="E809" s="46"/>
      <c r="F809" s="46"/>
      <c r="G809" s="46"/>
      <c r="H809" s="46"/>
      <c r="I809" s="46"/>
    </row>
    <row r="810" spans="2:9" x14ac:dyDescent="0.25">
      <c r="B810" s="477"/>
      <c r="C810" s="3"/>
      <c r="D810" s="46"/>
      <c r="E810" s="46"/>
      <c r="F810" s="46"/>
      <c r="G810" s="46"/>
      <c r="H810" s="46"/>
      <c r="I810" s="46"/>
    </row>
    <row r="811" spans="2:9" x14ac:dyDescent="0.25">
      <c r="B811" s="477"/>
      <c r="C811" s="3"/>
      <c r="D811" s="46"/>
      <c r="E811" s="46"/>
      <c r="F811" s="46"/>
      <c r="G811" s="46"/>
      <c r="H811" s="46"/>
      <c r="I811" s="46"/>
    </row>
    <row r="812" spans="2:9" x14ac:dyDescent="0.25">
      <c r="B812" s="477"/>
      <c r="C812" s="3"/>
      <c r="D812" s="46"/>
      <c r="E812" s="46"/>
      <c r="F812" s="46"/>
      <c r="G812" s="46"/>
      <c r="H812" s="46"/>
      <c r="I812" s="46"/>
    </row>
    <row r="813" spans="2:9" x14ac:dyDescent="0.25">
      <c r="B813" s="477"/>
      <c r="C813" s="3"/>
      <c r="D813" s="46"/>
      <c r="E813" s="46"/>
      <c r="F813" s="46"/>
      <c r="G813" s="46"/>
      <c r="H813" s="46"/>
      <c r="I813" s="46"/>
    </row>
    <row r="814" spans="2:9" x14ac:dyDescent="0.25">
      <c r="B814" s="477"/>
      <c r="C814" s="3"/>
      <c r="D814" s="46"/>
      <c r="E814" s="46"/>
      <c r="F814" s="46"/>
      <c r="G814" s="46"/>
      <c r="H814" s="46"/>
      <c r="I814" s="46"/>
    </row>
    <row r="815" spans="2:9" x14ac:dyDescent="0.25">
      <c r="B815" s="477"/>
      <c r="C815" s="3"/>
      <c r="D815" s="46"/>
      <c r="E815" s="46"/>
      <c r="F815" s="46"/>
      <c r="G815" s="46"/>
      <c r="H815" s="46"/>
      <c r="I815" s="46"/>
    </row>
    <row r="816" spans="2:9" x14ac:dyDescent="0.25">
      <c r="B816" s="477"/>
      <c r="C816" s="3"/>
      <c r="D816" s="46"/>
      <c r="E816" s="46"/>
      <c r="F816" s="46"/>
      <c r="G816" s="46"/>
      <c r="H816" s="46"/>
      <c r="I816" s="46"/>
    </row>
    <row r="817" spans="2:9" x14ac:dyDescent="0.25">
      <c r="B817" s="477"/>
      <c r="C817" s="3"/>
      <c r="D817" s="46"/>
      <c r="E817" s="46"/>
      <c r="F817" s="46"/>
      <c r="G817" s="46"/>
      <c r="H817" s="46"/>
      <c r="I817" s="46"/>
    </row>
    <row r="818" spans="2:9" x14ac:dyDescent="0.25">
      <c r="B818" s="477"/>
      <c r="C818" s="3"/>
      <c r="D818" s="46"/>
      <c r="E818" s="46"/>
      <c r="F818" s="46"/>
      <c r="G818" s="46"/>
      <c r="H818" s="46"/>
      <c r="I818" s="46"/>
    </row>
    <row r="819" spans="2:9" x14ac:dyDescent="0.25">
      <c r="B819" s="477"/>
      <c r="C819" s="3"/>
      <c r="D819" s="46"/>
      <c r="E819" s="46"/>
      <c r="F819" s="46"/>
      <c r="G819" s="46"/>
      <c r="H819" s="46"/>
      <c r="I819" s="46"/>
    </row>
    <row r="820" spans="2:9" x14ac:dyDescent="0.25">
      <c r="B820" s="477"/>
      <c r="C820" s="3"/>
      <c r="D820" s="46"/>
      <c r="E820" s="46"/>
      <c r="F820" s="46"/>
      <c r="G820" s="46"/>
      <c r="H820" s="46"/>
      <c r="I820" s="46"/>
    </row>
    <row r="821" spans="2:9" x14ac:dyDescent="0.25">
      <c r="B821" s="477"/>
      <c r="C821" s="3"/>
      <c r="D821" s="46"/>
      <c r="E821" s="46"/>
      <c r="F821" s="46"/>
      <c r="G821" s="46"/>
      <c r="H821" s="46"/>
      <c r="I821" s="46"/>
    </row>
    <row r="822" spans="2:9" x14ac:dyDescent="0.25">
      <c r="B822" s="477"/>
      <c r="C822" s="3"/>
      <c r="D822" s="46"/>
      <c r="E822" s="46"/>
      <c r="F822" s="46"/>
      <c r="G822" s="46"/>
      <c r="H822" s="46"/>
      <c r="I822" s="46"/>
    </row>
    <row r="823" spans="2:9" x14ac:dyDescent="0.25">
      <c r="B823" s="477"/>
      <c r="C823" s="3"/>
      <c r="D823" s="46"/>
      <c r="E823" s="46"/>
      <c r="F823" s="46"/>
      <c r="G823" s="46"/>
      <c r="H823" s="46"/>
      <c r="I823" s="46"/>
    </row>
    <row r="824" spans="2:9" x14ac:dyDescent="0.25">
      <c r="B824" s="477"/>
      <c r="C824" s="3"/>
      <c r="D824" s="46"/>
      <c r="E824" s="46"/>
      <c r="F824" s="46"/>
      <c r="G824" s="46"/>
      <c r="H824" s="46"/>
      <c r="I824" s="46"/>
    </row>
    <row r="825" spans="2:9" x14ac:dyDescent="0.25">
      <c r="B825" s="477"/>
      <c r="C825" s="3"/>
      <c r="D825" s="46"/>
      <c r="E825" s="46"/>
      <c r="F825" s="46"/>
      <c r="G825" s="46"/>
      <c r="H825" s="46"/>
      <c r="I825" s="46"/>
    </row>
    <row r="826" spans="2:9" x14ac:dyDescent="0.25">
      <c r="B826" s="477"/>
      <c r="C826" s="3"/>
      <c r="D826" s="46"/>
      <c r="E826" s="46"/>
      <c r="F826" s="46"/>
      <c r="G826" s="46"/>
      <c r="H826" s="46"/>
      <c r="I826" s="46"/>
    </row>
    <row r="827" spans="2:9" x14ac:dyDescent="0.25">
      <c r="B827" s="477"/>
      <c r="C827" s="3"/>
      <c r="D827" s="46"/>
      <c r="E827" s="46"/>
      <c r="F827" s="46"/>
      <c r="G827" s="46"/>
      <c r="H827" s="46"/>
      <c r="I827" s="46"/>
    </row>
    <row r="828" spans="2:9" x14ac:dyDescent="0.25">
      <c r="B828" s="477"/>
      <c r="C828" s="3"/>
      <c r="D828" s="46"/>
      <c r="E828" s="46"/>
      <c r="F828" s="46"/>
      <c r="G828" s="46"/>
      <c r="H828" s="46"/>
      <c r="I828" s="46"/>
    </row>
    <row r="829" spans="2:9" x14ac:dyDescent="0.25">
      <c r="B829" s="477"/>
      <c r="C829" s="3"/>
      <c r="D829" s="46"/>
      <c r="E829" s="46"/>
      <c r="F829" s="46"/>
      <c r="G829" s="46"/>
      <c r="H829" s="46"/>
      <c r="I829" s="46"/>
    </row>
    <row r="830" spans="2:9" x14ac:dyDescent="0.25">
      <c r="B830" s="477"/>
      <c r="C830" s="3"/>
      <c r="D830" s="46"/>
      <c r="E830" s="46"/>
      <c r="F830" s="46"/>
      <c r="G830" s="46"/>
      <c r="H830" s="46"/>
      <c r="I830" s="46"/>
    </row>
    <row r="831" spans="2:9" x14ac:dyDescent="0.25">
      <c r="B831" s="477"/>
      <c r="C831" s="3"/>
      <c r="D831" s="46"/>
      <c r="E831" s="46"/>
      <c r="F831" s="46"/>
      <c r="G831" s="46"/>
      <c r="H831" s="46"/>
      <c r="I831" s="46"/>
    </row>
    <row r="832" spans="2:9" x14ac:dyDescent="0.25">
      <c r="B832" s="477"/>
      <c r="C832" s="3"/>
      <c r="D832" s="46"/>
      <c r="E832" s="46"/>
      <c r="F832" s="46"/>
      <c r="G832" s="46"/>
      <c r="H832" s="46"/>
      <c r="I832" s="46"/>
    </row>
    <row r="833" spans="2:9" x14ac:dyDescent="0.25">
      <c r="B833" s="477"/>
      <c r="C833" s="3"/>
      <c r="D833" s="46"/>
      <c r="E833" s="46"/>
      <c r="F833" s="46"/>
      <c r="G833" s="46"/>
      <c r="H833" s="46"/>
      <c r="I833" s="46"/>
    </row>
    <row r="834" spans="2:9" x14ac:dyDescent="0.25">
      <c r="B834" s="477"/>
      <c r="C834" s="3"/>
      <c r="D834" s="46"/>
      <c r="E834" s="46"/>
      <c r="F834" s="46"/>
      <c r="G834" s="46"/>
      <c r="H834" s="46"/>
      <c r="I834" s="46"/>
    </row>
    <row r="835" spans="2:9" x14ac:dyDescent="0.25">
      <c r="B835" s="477"/>
      <c r="C835" s="3"/>
      <c r="D835" s="46"/>
      <c r="E835" s="46"/>
      <c r="F835" s="46"/>
      <c r="G835" s="46"/>
      <c r="H835" s="46"/>
      <c r="I835" s="46"/>
    </row>
    <row r="836" spans="2:9" x14ac:dyDescent="0.25">
      <c r="B836" s="477"/>
      <c r="C836" s="3"/>
      <c r="D836" s="46"/>
      <c r="E836" s="46"/>
      <c r="F836" s="46"/>
      <c r="G836" s="46"/>
      <c r="H836" s="46"/>
      <c r="I836" s="46"/>
    </row>
    <row r="837" spans="2:9" x14ac:dyDescent="0.25">
      <c r="B837" s="477"/>
      <c r="C837" s="3"/>
      <c r="D837" s="46"/>
      <c r="E837" s="46"/>
      <c r="F837" s="46"/>
      <c r="G837" s="46"/>
      <c r="H837" s="46"/>
      <c r="I837" s="46"/>
    </row>
    <row r="838" spans="2:9" x14ac:dyDescent="0.25">
      <c r="B838" s="477"/>
      <c r="C838" s="3"/>
      <c r="D838" s="46"/>
      <c r="E838" s="46"/>
      <c r="F838" s="46"/>
      <c r="G838" s="46"/>
      <c r="H838" s="46"/>
      <c r="I838" s="46"/>
    </row>
    <row r="839" spans="2:9" x14ac:dyDescent="0.25">
      <c r="B839" s="477"/>
      <c r="C839" s="3"/>
      <c r="D839" s="46"/>
      <c r="E839" s="46"/>
      <c r="F839" s="46"/>
      <c r="G839" s="46"/>
      <c r="H839" s="46"/>
      <c r="I839" s="46"/>
    </row>
    <row r="840" spans="2:9" x14ac:dyDescent="0.25">
      <c r="B840" s="477"/>
      <c r="C840" s="3"/>
      <c r="D840" s="46"/>
      <c r="E840" s="46"/>
      <c r="F840" s="46"/>
      <c r="G840" s="46"/>
      <c r="H840" s="46"/>
      <c r="I840" s="46"/>
    </row>
    <row r="841" spans="2:9" x14ac:dyDescent="0.25">
      <c r="B841" s="477"/>
      <c r="C841" s="3"/>
      <c r="D841" s="46"/>
      <c r="E841" s="46"/>
      <c r="F841" s="46"/>
      <c r="G841" s="46"/>
      <c r="H841" s="46"/>
      <c r="I841" s="46"/>
    </row>
    <row r="842" spans="2:9" x14ac:dyDescent="0.25">
      <c r="B842" s="477"/>
      <c r="C842" s="3"/>
      <c r="D842" s="46"/>
      <c r="E842" s="46"/>
      <c r="F842" s="46"/>
      <c r="G842" s="46"/>
      <c r="H842" s="46"/>
      <c r="I842" s="46"/>
    </row>
    <row r="843" spans="2:9" x14ac:dyDescent="0.25">
      <c r="B843" s="477"/>
      <c r="C843" s="3"/>
      <c r="D843" s="46"/>
      <c r="E843" s="46"/>
      <c r="F843" s="46"/>
      <c r="G843" s="46"/>
      <c r="H843" s="46"/>
      <c r="I843" s="46"/>
    </row>
    <row r="844" spans="2:9" x14ac:dyDescent="0.25">
      <c r="B844" s="477"/>
      <c r="C844" s="3"/>
      <c r="D844" s="46"/>
      <c r="E844" s="46"/>
      <c r="F844" s="46"/>
      <c r="G844" s="46"/>
      <c r="H844" s="46"/>
      <c r="I844" s="46"/>
    </row>
    <row r="845" spans="2:9" x14ac:dyDescent="0.25">
      <c r="B845" s="477"/>
      <c r="C845" s="3"/>
      <c r="D845" s="46"/>
      <c r="E845" s="46"/>
      <c r="F845" s="46"/>
      <c r="G845" s="46"/>
      <c r="H845" s="46"/>
      <c r="I845" s="46"/>
    </row>
    <row r="846" spans="2:9" x14ac:dyDescent="0.25">
      <c r="B846" s="477"/>
      <c r="C846" s="3"/>
      <c r="D846" s="46"/>
      <c r="E846" s="46"/>
      <c r="F846" s="46"/>
      <c r="G846" s="46"/>
      <c r="H846" s="46"/>
      <c r="I846" s="46"/>
    </row>
    <row r="847" spans="2:9" x14ac:dyDescent="0.25">
      <c r="B847" s="477"/>
      <c r="C847" s="3"/>
      <c r="D847" s="46"/>
      <c r="E847" s="46"/>
      <c r="F847" s="46"/>
      <c r="G847" s="46"/>
      <c r="H847" s="46"/>
      <c r="I847" s="46"/>
    </row>
    <row r="848" spans="2:9" x14ac:dyDescent="0.25">
      <c r="B848" s="477"/>
      <c r="C848" s="3"/>
      <c r="D848" s="46"/>
      <c r="E848" s="46"/>
      <c r="F848" s="46"/>
      <c r="G848" s="46"/>
      <c r="H848" s="46"/>
      <c r="I848" s="46"/>
    </row>
    <row r="849" spans="2:9" x14ac:dyDescent="0.25">
      <c r="B849" s="477"/>
      <c r="C849" s="3"/>
      <c r="D849" s="46"/>
      <c r="E849" s="46"/>
      <c r="F849" s="46"/>
      <c r="G849" s="46"/>
      <c r="H849" s="46"/>
      <c r="I849" s="46"/>
    </row>
    <row r="850" spans="2:9" x14ac:dyDescent="0.25">
      <c r="B850" s="477"/>
      <c r="C850" s="3"/>
      <c r="D850" s="46"/>
      <c r="E850" s="46"/>
      <c r="F850" s="46"/>
      <c r="G850" s="46"/>
      <c r="H850" s="46"/>
      <c r="I850" s="46"/>
    </row>
    <row r="851" spans="2:9" x14ac:dyDescent="0.25">
      <c r="B851" s="477"/>
      <c r="C851" s="3"/>
      <c r="D851" s="46"/>
      <c r="E851" s="46"/>
      <c r="F851" s="46"/>
      <c r="G851" s="46"/>
      <c r="H851" s="46"/>
      <c r="I851" s="46"/>
    </row>
    <row r="852" spans="2:9" x14ac:dyDescent="0.25">
      <c r="B852" s="477"/>
      <c r="C852" s="3"/>
      <c r="D852" s="46"/>
      <c r="E852" s="46"/>
      <c r="F852" s="46"/>
      <c r="G852" s="46"/>
      <c r="H852" s="46"/>
      <c r="I852" s="46"/>
    </row>
    <row r="853" spans="2:9" x14ac:dyDescent="0.25">
      <c r="B853" s="477"/>
      <c r="C853" s="3"/>
      <c r="D853" s="46"/>
      <c r="E853" s="46"/>
      <c r="F853" s="46"/>
      <c r="G853" s="46"/>
      <c r="H853" s="46"/>
      <c r="I853" s="46"/>
    </row>
    <row r="854" spans="2:9" x14ac:dyDescent="0.25">
      <c r="B854" s="477"/>
      <c r="C854" s="3"/>
      <c r="D854" s="46"/>
      <c r="E854" s="46"/>
      <c r="F854" s="46"/>
      <c r="G854" s="46"/>
      <c r="H854" s="46"/>
      <c r="I854" s="46"/>
    </row>
    <row r="855" spans="2:9" x14ac:dyDescent="0.25">
      <c r="B855" s="477"/>
      <c r="C855" s="3"/>
      <c r="D855" s="46"/>
      <c r="E855" s="46"/>
      <c r="F855" s="46"/>
      <c r="G855" s="46"/>
      <c r="H855" s="46"/>
      <c r="I855" s="46"/>
    </row>
    <row r="856" spans="2:9" x14ac:dyDescent="0.25">
      <c r="B856" s="477"/>
      <c r="C856" s="3"/>
      <c r="D856" s="46"/>
      <c r="E856" s="46"/>
      <c r="F856" s="46"/>
      <c r="G856" s="46"/>
      <c r="H856" s="46"/>
      <c r="I856" s="46"/>
    </row>
    <row r="857" spans="2:9" x14ac:dyDescent="0.25">
      <c r="B857" s="477"/>
      <c r="C857" s="3"/>
      <c r="D857" s="46"/>
      <c r="E857" s="46"/>
      <c r="F857" s="46"/>
      <c r="G857" s="46"/>
      <c r="H857" s="46"/>
      <c r="I857" s="46"/>
    </row>
    <row r="858" spans="2:9" x14ac:dyDescent="0.25">
      <c r="B858" s="477"/>
      <c r="C858" s="3"/>
      <c r="D858" s="46"/>
      <c r="E858" s="46"/>
      <c r="F858" s="46"/>
      <c r="G858" s="46"/>
      <c r="H858" s="46"/>
      <c r="I858" s="46"/>
    </row>
    <row r="859" spans="2:9" x14ac:dyDescent="0.25">
      <c r="B859" s="477"/>
      <c r="C859" s="3"/>
      <c r="D859" s="46"/>
      <c r="E859" s="46"/>
      <c r="F859" s="46"/>
      <c r="G859" s="46"/>
      <c r="H859" s="46"/>
      <c r="I859" s="46"/>
    </row>
    <row r="860" spans="2:9" x14ac:dyDescent="0.25">
      <c r="B860" s="477"/>
      <c r="C860" s="3"/>
      <c r="D860" s="46"/>
      <c r="E860" s="46"/>
      <c r="F860" s="46"/>
      <c r="G860" s="46"/>
      <c r="H860" s="46"/>
      <c r="I860" s="46"/>
    </row>
    <row r="861" spans="2:9" x14ac:dyDescent="0.25">
      <c r="B861" s="477"/>
      <c r="C861" s="3"/>
      <c r="D861" s="46"/>
      <c r="E861" s="46"/>
      <c r="F861" s="46"/>
      <c r="G861" s="46"/>
      <c r="H861" s="46"/>
      <c r="I861" s="46"/>
    </row>
    <row r="862" spans="2:9" x14ac:dyDescent="0.25">
      <c r="B862" s="477"/>
      <c r="C862" s="3"/>
      <c r="D862" s="46"/>
      <c r="E862" s="46"/>
      <c r="F862" s="46"/>
      <c r="G862" s="46"/>
      <c r="H862" s="46"/>
      <c r="I862" s="46"/>
    </row>
    <row r="863" spans="2:9" x14ac:dyDescent="0.25">
      <c r="B863" s="477"/>
      <c r="C863" s="3"/>
      <c r="D863" s="46"/>
      <c r="E863" s="46"/>
      <c r="F863" s="46"/>
      <c r="G863" s="46"/>
      <c r="H863" s="46"/>
      <c r="I863" s="46"/>
    </row>
    <row r="864" spans="2:9" x14ac:dyDescent="0.25">
      <c r="B864" s="477"/>
      <c r="C864" s="3"/>
      <c r="D864" s="46"/>
      <c r="E864" s="46"/>
      <c r="F864" s="46"/>
      <c r="G864" s="46"/>
      <c r="H864" s="46"/>
      <c r="I864" s="46"/>
    </row>
    <row r="865" spans="2:9" x14ac:dyDescent="0.25">
      <c r="B865" s="477"/>
      <c r="C865" s="3"/>
      <c r="D865" s="46"/>
      <c r="E865" s="46"/>
      <c r="F865" s="46"/>
      <c r="G865" s="46"/>
      <c r="H865" s="46"/>
      <c r="I865" s="46"/>
    </row>
    <row r="866" spans="2:9" x14ac:dyDescent="0.25">
      <c r="B866" s="477"/>
      <c r="C866" s="3"/>
      <c r="D866" s="46"/>
      <c r="E866" s="46"/>
      <c r="F866" s="46"/>
      <c r="G866" s="46"/>
      <c r="H866" s="46"/>
      <c r="I866" s="46"/>
    </row>
    <row r="867" spans="2:9" x14ac:dyDescent="0.25">
      <c r="B867" s="477"/>
      <c r="C867" s="3"/>
      <c r="D867" s="46"/>
      <c r="E867" s="46"/>
      <c r="F867" s="46"/>
      <c r="G867" s="46"/>
      <c r="H867" s="46"/>
      <c r="I867" s="46"/>
    </row>
    <row r="868" spans="2:9" x14ac:dyDescent="0.25">
      <c r="B868" s="477"/>
      <c r="C868" s="3"/>
      <c r="D868" s="46"/>
      <c r="E868" s="46"/>
      <c r="F868" s="46"/>
      <c r="G868" s="46"/>
      <c r="H868" s="46"/>
      <c r="I868" s="46"/>
    </row>
    <row r="869" spans="2:9" x14ac:dyDescent="0.25">
      <c r="B869" s="477"/>
      <c r="C869" s="3"/>
      <c r="D869" s="46"/>
      <c r="E869" s="46"/>
      <c r="F869" s="46"/>
      <c r="G869" s="46"/>
      <c r="H869" s="46"/>
      <c r="I869" s="46"/>
    </row>
    <row r="870" spans="2:9" x14ac:dyDescent="0.25">
      <c r="B870" s="477"/>
      <c r="C870" s="3"/>
      <c r="D870" s="46"/>
      <c r="E870" s="46"/>
      <c r="F870" s="46"/>
      <c r="G870" s="46"/>
      <c r="H870" s="46"/>
      <c r="I870" s="46"/>
    </row>
    <row r="871" spans="2:9" x14ac:dyDescent="0.25">
      <c r="B871" s="477"/>
      <c r="C871" s="3"/>
      <c r="D871" s="46"/>
      <c r="E871" s="46"/>
      <c r="F871" s="46"/>
      <c r="G871" s="46"/>
      <c r="H871" s="46"/>
      <c r="I871" s="46"/>
    </row>
    <row r="872" spans="2:9" x14ac:dyDescent="0.25">
      <c r="B872" s="477"/>
      <c r="C872" s="3"/>
      <c r="D872" s="46"/>
      <c r="E872" s="46"/>
      <c r="F872" s="46"/>
      <c r="G872" s="46"/>
      <c r="H872" s="46"/>
      <c r="I872" s="46"/>
    </row>
    <row r="873" spans="2:9" x14ac:dyDescent="0.25">
      <c r="B873" s="477"/>
      <c r="C873" s="3"/>
      <c r="D873" s="46"/>
      <c r="E873" s="46"/>
      <c r="F873" s="46"/>
      <c r="G873" s="46"/>
      <c r="H873" s="46"/>
      <c r="I873" s="46"/>
    </row>
    <row r="874" spans="2:9" x14ac:dyDescent="0.25">
      <c r="B874" s="477"/>
      <c r="C874" s="3"/>
      <c r="D874" s="46"/>
      <c r="E874" s="46"/>
      <c r="F874" s="46"/>
      <c r="G874" s="46"/>
      <c r="H874" s="46"/>
      <c r="I874" s="46"/>
    </row>
    <row r="875" spans="2:9" x14ac:dyDescent="0.25">
      <c r="B875" s="477"/>
      <c r="C875" s="3"/>
      <c r="D875" s="46"/>
      <c r="E875" s="46"/>
      <c r="F875" s="46"/>
      <c r="G875" s="46"/>
      <c r="H875" s="46"/>
      <c r="I875" s="46"/>
    </row>
    <row r="876" spans="2:9" x14ac:dyDescent="0.25">
      <c r="B876" s="477"/>
      <c r="C876" s="3"/>
      <c r="D876" s="46"/>
      <c r="E876" s="46"/>
      <c r="F876" s="46"/>
      <c r="G876" s="46"/>
      <c r="H876" s="46"/>
      <c r="I876" s="46"/>
    </row>
    <row r="877" spans="2:9" x14ac:dyDescent="0.25">
      <c r="B877" s="477"/>
      <c r="C877" s="3"/>
      <c r="D877" s="46"/>
      <c r="E877" s="46"/>
      <c r="F877" s="46"/>
      <c r="G877" s="46"/>
      <c r="H877" s="46"/>
      <c r="I877" s="46"/>
    </row>
    <row r="878" spans="2:9" x14ac:dyDescent="0.25">
      <c r="B878" s="477"/>
      <c r="C878" s="3"/>
      <c r="D878" s="46"/>
      <c r="E878" s="46"/>
      <c r="F878" s="46"/>
      <c r="G878" s="46"/>
      <c r="H878" s="46"/>
      <c r="I878" s="46"/>
    </row>
    <row r="879" spans="2:9" x14ac:dyDescent="0.25">
      <c r="B879" s="477"/>
      <c r="C879" s="3"/>
      <c r="D879" s="46"/>
      <c r="E879" s="46"/>
      <c r="F879" s="46"/>
      <c r="G879" s="46"/>
      <c r="H879" s="46"/>
      <c r="I879" s="46"/>
    </row>
    <row r="880" spans="2:9" x14ac:dyDescent="0.25">
      <c r="B880" s="477"/>
      <c r="C880" s="3"/>
      <c r="D880" s="46"/>
      <c r="E880" s="46"/>
      <c r="F880" s="46"/>
      <c r="G880" s="46"/>
      <c r="H880" s="46"/>
      <c r="I880" s="46"/>
    </row>
    <row r="881" spans="2:9" x14ac:dyDescent="0.25">
      <c r="B881" s="477"/>
      <c r="C881" s="3"/>
      <c r="D881" s="46"/>
      <c r="E881" s="46"/>
      <c r="F881" s="46"/>
      <c r="G881" s="46"/>
      <c r="H881" s="46"/>
      <c r="I881" s="46"/>
    </row>
    <row r="882" spans="2:9" x14ac:dyDescent="0.25">
      <c r="B882" s="477"/>
      <c r="C882" s="3"/>
      <c r="D882" s="46"/>
      <c r="E882" s="46"/>
      <c r="F882" s="46"/>
      <c r="G882" s="46"/>
      <c r="H882" s="46"/>
      <c r="I882" s="46"/>
    </row>
    <row r="883" spans="2:9" x14ac:dyDescent="0.25">
      <c r="B883" s="477"/>
      <c r="C883" s="3"/>
      <c r="D883" s="46"/>
      <c r="E883" s="46"/>
      <c r="F883" s="46"/>
      <c r="G883" s="46"/>
      <c r="H883" s="46"/>
      <c r="I883" s="46"/>
    </row>
    <row r="884" spans="2:9" x14ac:dyDescent="0.25">
      <c r="B884" s="477"/>
      <c r="C884" s="3"/>
      <c r="D884" s="46"/>
      <c r="E884" s="46"/>
      <c r="F884" s="46"/>
      <c r="G884" s="46"/>
      <c r="H884" s="46"/>
      <c r="I884" s="46"/>
    </row>
    <row r="885" spans="2:9" x14ac:dyDescent="0.25">
      <c r="B885" s="477"/>
      <c r="C885" s="3"/>
      <c r="D885" s="46"/>
      <c r="E885" s="46"/>
      <c r="F885" s="46"/>
      <c r="G885" s="46"/>
      <c r="H885" s="46"/>
      <c r="I885" s="46"/>
    </row>
    <row r="886" spans="2:9" x14ac:dyDescent="0.25">
      <c r="B886" s="477"/>
      <c r="C886" s="3"/>
      <c r="D886" s="46"/>
      <c r="E886" s="46"/>
      <c r="F886" s="46"/>
      <c r="G886" s="46"/>
      <c r="H886" s="46"/>
      <c r="I886" s="46"/>
    </row>
    <row r="887" spans="2:9" x14ac:dyDescent="0.25">
      <c r="B887" s="477"/>
      <c r="C887" s="3"/>
      <c r="D887" s="46"/>
      <c r="E887" s="46"/>
      <c r="F887" s="46"/>
      <c r="G887" s="46"/>
      <c r="H887" s="46"/>
      <c r="I887" s="46"/>
    </row>
    <row r="888" spans="2:9" x14ac:dyDescent="0.25">
      <c r="B888" s="477"/>
      <c r="C888" s="3"/>
      <c r="D888" s="46"/>
      <c r="E888" s="46"/>
      <c r="F888" s="46"/>
      <c r="G888" s="46"/>
      <c r="H888" s="46"/>
      <c r="I888" s="46"/>
    </row>
    <row r="889" spans="2:9" x14ac:dyDescent="0.25">
      <c r="B889" s="477"/>
      <c r="C889" s="3"/>
      <c r="D889" s="46"/>
      <c r="E889" s="46"/>
      <c r="F889" s="46"/>
      <c r="G889" s="46"/>
      <c r="H889" s="46"/>
      <c r="I889" s="46"/>
    </row>
    <row r="890" spans="2:9" x14ac:dyDescent="0.25">
      <c r="B890" s="477"/>
      <c r="C890" s="3"/>
      <c r="D890" s="46"/>
      <c r="E890" s="46"/>
      <c r="F890" s="46"/>
      <c r="G890" s="46"/>
      <c r="H890" s="46"/>
      <c r="I890" s="46"/>
    </row>
    <row r="891" spans="2:9" x14ac:dyDescent="0.25">
      <c r="B891" s="477"/>
      <c r="C891" s="3"/>
      <c r="D891" s="46"/>
      <c r="E891" s="46"/>
      <c r="F891" s="46"/>
      <c r="G891" s="46"/>
      <c r="H891" s="46"/>
      <c r="I891" s="46"/>
    </row>
    <row r="892" spans="2:9" x14ac:dyDescent="0.25">
      <c r="B892" s="477"/>
      <c r="C892" s="3"/>
      <c r="D892" s="46"/>
      <c r="E892" s="46"/>
      <c r="F892" s="46"/>
      <c r="G892" s="46"/>
      <c r="H892" s="46"/>
      <c r="I892" s="46"/>
    </row>
    <row r="893" spans="2:9" x14ac:dyDescent="0.25">
      <c r="B893" s="477"/>
      <c r="C893" s="3"/>
      <c r="D893" s="46"/>
      <c r="E893" s="46"/>
      <c r="F893" s="46"/>
      <c r="G893" s="46"/>
      <c r="H893" s="46"/>
      <c r="I893" s="46"/>
    </row>
    <row r="894" spans="2:9" x14ac:dyDescent="0.25">
      <c r="B894" s="477"/>
      <c r="C894" s="3"/>
      <c r="D894" s="46"/>
      <c r="E894" s="46"/>
      <c r="F894" s="46"/>
      <c r="G894" s="46"/>
      <c r="H894" s="46"/>
      <c r="I894" s="46"/>
    </row>
    <row r="895" spans="2:9" x14ac:dyDescent="0.25">
      <c r="B895" s="477"/>
      <c r="C895" s="3"/>
      <c r="D895" s="46"/>
      <c r="E895" s="46"/>
      <c r="F895" s="46"/>
      <c r="G895" s="46"/>
      <c r="H895" s="46"/>
      <c r="I895" s="46"/>
    </row>
    <row r="896" spans="2:9" x14ac:dyDescent="0.25">
      <c r="B896" s="477"/>
      <c r="C896" s="3"/>
      <c r="D896" s="46"/>
      <c r="E896" s="46"/>
      <c r="F896" s="46"/>
      <c r="G896" s="46"/>
      <c r="H896" s="46"/>
      <c r="I896" s="46"/>
    </row>
    <row r="897" spans="2:9" x14ac:dyDescent="0.25">
      <c r="B897" s="477"/>
      <c r="C897" s="3"/>
      <c r="D897" s="46"/>
      <c r="E897" s="46"/>
      <c r="F897" s="46"/>
      <c r="G897" s="46"/>
      <c r="H897" s="46"/>
      <c r="I897" s="46"/>
    </row>
    <row r="898" spans="2:9" x14ac:dyDescent="0.25">
      <c r="B898" s="477"/>
      <c r="C898" s="3"/>
      <c r="D898" s="46"/>
      <c r="E898" s="46"/>
      <c r="F898" s="46"/>
      <c r="G898" s="46"/>
      <c r="H898" s="46"/>
      <c r="I898" s="46"/>
    </row>
    <row r="899" spans="2:9" x14ac:dyDescent="0.25">
      <c r="B899" s="477"/>
      <c r="C899" s="3"/>
      <c r="D899" s="46"/>
      <c r="E899" s="46"/>
      <c r="F899" s="46"/>
      <c r="G899" s="46"/>
      <c r="H899" s="46"/>
      <c r="I899" s="46"/>
    </row>
    <row r="900" spans="2:9" x14ac:dyDescent="0.25">
      <c r="B900" s="477"/>
      <c r="C900" s="3"/>
      <c r="D900" s="46"/>
      <c r="E900" s="46"/>
      <c r="F900" s="46"/>
      <c r="G900" s="46"/>
      <c r="H900" s="46"/>
      <c r="I900" s="46"/>
    </row>
    <row r="901" spans="2:9" x14ac:dyDescent="0.25">
      <c r="B901" s="477"/>
      <c r="C901" s="3"/>
      <c r="D901" s="46"/>
      <c r="E901" s="46"/>
      <c r="F901" s="46"/>
      <c r="G901" s="46"/>
      <c r="H901" s="46"/>
      <c r="I901" s="46"/>
    </row>
    <row r="902" spans="2:9" x14ac:dyDescent="0.25">
      <c r="B902" s="477"/>
      <c r="C902" s="3"/>
      <c r="D902" s="46"/>
      <c r="E902" s="46"/>
      <c r="F902" s="46"/>
      <c r="G902" s="46"/>
      <c r="H902" s="46"/>
      <c r="I902" s="46"/>
    </row>
    <row r="903" spans="2:9" x14ac:dyDescent="0.25">
      <c r="B903" s="477"/>
      <c r="C903" s="3"/>
      <c r="D903" s="46"/>
      <c r="E903" s="46"/>
      <c r="F903" s="46"/>
      <c r="G903" s="46"/>
      <c r="H903" s="46"/>
      <c r="I903" s="46"/>
    </row>
    <row r="904" spans="2:9" x14ac:dyDescent="0.25">
      <c r="B904" s="477"/>
      <c r="C904" s="3"/>
      <c r="D904" s="46"/>
      <c r="E904" s="46"/>
      <c r="F904" s="46"/>
      <c r="G904" s="46"/>
      <c r="H904" s="46"/>
      <c r="I904" s="46"/>
    </row>
    <row r="905" spans="2:9" x14ac:dyDescent="0.25">
      <c r="B905" s="477"/>
      <c r="C905" s="3"/>
      <c r="D905" s="46"/>
      <c r="E905" s="46"/>
      <c r="F905" s="46"/>
      <c r="G905" s="46"/>
      <c r="H905" s="46"/>
      <c r="I905" s="46"/>
    </row>
    <row r="906" spans="2:9" x14ac:dyDescent="0.25">
      <c r="B906" s="477"/>
      <c r="C906" s="3"/>
      <c r="D906" s="46"/>
      <c r="E906" s="46"/>
      <c r="F906" s="46"/>
      <c r="G906" s="46"/>
      <c r="H906" s="46"/>
      <c r="I906" s="46"/>
    </row>
    <row r="907" spans="2:9" x14ac:dyDescent="0.25">
      <c r="B907" s="477"/>
      <c r="C907" s="3"/>
      <c r="D907" s="46"/>
      <c r="E907" s="46"/>
      <c r="F907" s="46"/>
      <c r="G907" s="46"/>
      <c r="H907" s="46"/>
      <c r="I907" s="46"/>
    </row>
    <row r="908" spans="2:9" x14ac:dyDescent="0.25">
      <c r="B908" s="477"/>
      <c r="C908" s="3"/>
      <c r="D908" s="46"/>
      <c r="E908" s="46"/>
      <c r="F908" s="46"/>
      <c r="G908" s="46"/>
      <c r="H908" s="46"/>
      <c r="I908" s="46"/>
    </row>
    <row r="909" spans="2:9" x14ac:dyDescent="0.25">
      <c r="B909" s="477"/>
      <c r="C909" s="3"/>
      <c r="D909" s="46"/>
      <c r="E909" s="46"/>
      <c r="F909" s="46"/>
      <c r="G909" s="46"/>
      <c r="H909" s="46"/>
      <c r="I909" s="46"/>
    </row>
    <row r="910" spans="2:9" x14ac:dyDescent="0.25">
      <c r="B910" s="477"/>
      <c r="C910" s="3"/>
      <c r="D910" s="46"/>
      <c r="E910" s="46"/>
      <c r="F910" s="46"/>
      <c r="G910" s="46"/>
      <c r="H910" s="46"/>
      <c r="I910" s="46"/>
    </row>
    <row r="911" spans="2:9" x14ac:dyDescent="0.25">
      <c r="B911" s="477"/>
      <c r="C911" s="3"/>
      <c r="D911" s="46"/>
      <c r="E911" s="46"/>
      <c r="F911" s="46"/>
      <c r="G911" s="46"/>
      <c r="H911" s="46"/>
      <c r="I911" s="46"/>
    </row>
    <row r="912" spans="2:9" x14ac:dyDescent="0.25">
      <c r="B912" s="477"/>
      <c r="C912" s="3"/>
      <c r="D912" s="46"/>
      <c r="E912" s="46"/>
      <c r="F912" s="46"/>
      <c r="G912" s="46"/>
      <c r="H912" s="46"/>
      <c r="I912" s="46"/>
    </row>
    <row r="913" spans="2:9" x14ac:dyDescent="0.25">
      <c r="B913" s="477"/>
      <c r="C913" s="3"/>
      <c r="D913" s="46"/>
      <c r="E913" s="46"/>
      <c r="F913" s="46"/>
      <c r="G913" s="46"/>
      <c r="H913" s="46"/>
      <c r="I913" s="46"/>
    </row>
    <row r="914" spans="2:9" x14ac:dyDescent="0.25">
      <c r="B914" s="477"/>
      <c r="C914" s="3"/>
      <c r="D914" s="46"/>
      <c r="E914" s="46"/>
      <c r="F914" s="46"/>
      <c r="G914" s="46"/>
      <c r="H914" s="46"/>
      <c r="I914" s="46"/>
    </row>
    <row r="915" spans="2:9" x14ac:dyDescent="0.25">
      <c r="B915" s="477"/>
      <c r="C915" s="3"/>
      <c r="D915" s="46"/>
      <c r="E915" s="46"/>
      <c r="F915" s="46"/>
      <c r="G915" s="46"/>
      <c r="H915" s="46"/>
      <c r="I915" s="46"/>
    </row>
    <row r="916" spans="2:9" x14ac:dyDescent="0.25">
      <c r="B916" s="477"/>
      <c r="C916" s="3"/>
      <c r="D916" s="46"/>
      <c r="E916" s="46"/>
      <c r="F916" s="46"/>
      <c r="G916" s="46"/>
      <c r="H916" s="46"/>
      <c r="I916" s="46"/>
    </row>
    <row r="917" spans="2:9" x14ac:dyDescent="0.25">
      <c r="B917" s="477"/>
      <c r="C917" s="3"/>
      <c r="D917" s="46"/>
      <c r="E917" s="46"/>
      <c r="F917" s="46"/>
      <c r="G917" s="46"/>
      <c r="H917" s="46"/>
      <c r="I917" s="46"/>
    </row>
    <row r="918" spans="2:9" x14ac:dyDescent="0.25">
      <c r="B918" s="477"/>
      <c r="C918" s="3"/>
      <c r="D918" s="46"/>
      <c r="E918" s="46"/>
      <c r="F918" s="46"/>
      <c r="G918" s="46"/>
      <c r="H918" s="46"/>
      <c r="I918" s="46"/>
    </row>
    <row r="919" spans="2:9" x14ac:dyDescent="0.25">
      <c r="B919" s="477"/>
      <c r="C919" s="3"/>
      <c r="D919" s="46"/>
      <c r="E919" s="46"/>
      <c r="F919" s="46"/>
      <c r="G919" s="46"/>
      <c r="H919" s="46"/>
      <c r="I919" s="46"/>
    </row>
    <row r="920" spans="2:9" x14ac:dyDescent="0.25">
      <c r="B920" s="477"/>
      <c r="C920" s="3"/>
      <c r="D920" s="46"/>
      <c r="E920" s="46"/>
      <c r="F920" s="46"/>
      <c r="G920" s="46"/>
      <c r="H920" s="46"/>
      <c r="I920" s="46"/>
    </row>
    <row r="921" spans="2:9" x14ac:dyDescent="0.25">
      <c r="B921" s="477"/>
      <c r="C921" s="3"/>
      <c r="D921" s="46"/>
      <c r="E921" s="46"/>
      <c r="F921" s="46"/>
      <c r="G921" s="46"/>
      <c r="H921" s="46"/>
      <c r="I921" s="46"/>
    </row>
    <row r="922" spans="2:9" x14ac:dyDescent="0.25">
      <c r="B922" s="477"/>
      <c r="C922" s="3"/>
      <c r="D922" s="46"/>
      <c r="E922" s="46"/>
      <c r="F922" s="46"/>
      <c r="G922" s="46"/>
      <c r="H922" s="46"/>
      <c r="I922" s="46"/>
    </row>
    <row r="923" spans="2:9" x14ac:dyDescent="0.25">
      <c r="B923" s="477"/>
      <c r="C923" s="3"/>
      <c r="D923" s="46"/>
      <c r="E923" s="46"/>
      <c r="F923" s="46"/>
      <c r="G923" s="46"/>
      <c r="H923" s="46"/>
      <c r="I923" s="46"/>
    </row>
    <row r="924" spans="2:9" x14ac:dyDescent="0.25">
      <c r="B924" s="477"/>
      <c r="C924" s="3"/>
      <c r="D924" s="46"/>
      <c r="E924" s="46"/>
      <c r="F924" s="46"/>
      <c r="G924" s="46"/>
      <c r="H924" s="46"/>
      <c r="I924" s="46"/>
    </row>
    <row r="925" spans="2:9" x14ac:dyDescent="0.25">
      <c r="B925" s="477"/>
      <c r="C925" s="3"/>
      <c r="D925" s="46"/>
      <c r="E925" s="46"/>
      <c r="F925" s="46"/>
      <c r="G925" s="46"/>
      <c r="H925" s="46"/>
      <c r="I925" s="46"/>
    </row>
    <row r="926" spans="2:9" x14ac:dyDescent="0.25">
      <c r="B926" s="477"/>
      <c r="C926" s="3"/>
      <c r="D926" s="46"/>
      <c r="E926" s="46"/>
      <c r="F926" s="46"/>
      <c r="G926" s="46"/>
      <c r="H926" s="46"/>
      <c r="I926" s="46"/>
    </row>
    <row r="927" spans="2:9" x14ac:dyDescent="0.25">
      <c r="B927" s="477"/>
      <c r="C927" s="3"/>
      <c r="D927" s="46"/>
      <c r="E927" s="46"/>
      <c r="F927" s="46"/>
      <c r="G927" s="46"/>
      <c r="H927" s="46"/>
      <c r="I927" s="46"/>
    </row>
    <row r="928" spans="2:9" x14ac:dyDescent="0.25">
      <c r="B928" s="477"/>
      <c r="C928" s="3"/>
      <c r="D928" s="46"/>
      <c r="E928" s="46"/>
      <c r="F928" s="46"/>
      <c r="G928" s="46"/>
      <c r="H928" s="46"/>
      <c r="I928" s="46"/>
    </row>
    <row r="929" spans="2:9" x14ac:dyDescent="0.25">
      <c r="B929" s="477"/>
      <c r="C929" s="3"/>
      <c r="D929" s="46"/>
      <c r="E929" s="46"/>
      <c r="F929" s="46"/>
      <c r="G929" s="46"/>
      <c r="H929" s="46"/>
      <c r="I929" s="46"/>
    </row>
    <row r="930" spans="2:9" x14ac:dyDescent="0.25">
      <c r="B930" s="477"/>
      <c r="C930" s="3"/>
      <c r="D930" s="46"/>
      <c r="E930" s="46"/>
      <c r="F930" s="46"/>
      <c r="G930" s="46"/>
      <c r="H930" s="46"/>
      <c r="I930" s="46"/>
    </row>
    <row r="931" spans="2:9" x14ac:dyDescent="0.25">
      <c r="B931" s="477"/>
      <c r="C931" s="3"/>
      <c r="D931" s="46"/>
      <c r="E931" s="46"/>
      <c r="F931" s="46"/>
      <c r="G931" s="46"/>
      <c r="H931" s="46"/>
      <c r="I931" s="46"/>
    </row>
    <row r="932" spans="2:9" x14ac:dyDescent="0.25">
      <c r="B932" s="477"/>
      <c r="C932" s="3"/>
      <c r="D932" s="46"/>
      <c r="E932" s="46"/>
      <c r="F932" s="46"/>
      <c r="G932" s="46"/>
      <c r="H932" s="46"/>
      <c r="I932" s="46"/>
    </row>
    <row r="933" spans="2:9" x14ac:dyDescent="0.25">
      <c r="B933" s="477"/>
      <c r="C933" s="3"/>
      <c r="D933" s="46"/>
      <c r="E933" s="46"/>
      <c r="F933" s="46"/>
      <c r="G933" s="46"/>
      <c r="H933" s="46"/>
      <c r="I933" s="46"/>
    </row>
    <row r="934" spans="2:9" x14ac:dyDescent="0.25">
      <c r="B934" s="477"/>
      <c r="C934" s="3"/>
      <c r="D934" s="46"/>
      <c r="E934" s="46"/>
      <c r="F934" s="46"/>
      <c r="G934" s="46"/>
      <c r="H934" s="46"/>
      <c r="I934" s="46"/>
    </row>
    <row r="935" spans="2:9" x14ac:dyDescent="0.25">
      <c r="B935" s="477"/>
      <c r="C935" s="3"/>
      <c r="D935" s="46"/>
      <c r="E935" s="46"/>
      <c r="F935" s="46"/>
      <c r="G935" s="46"/>
      <c r="H935" s="46"/>
      <c r="I935" s="46"/>
    </row>
    <row r="936" spans="2:9" x14ac:dyDescent="0.25">
      <c r="B936" s="477"/>
      <c r="C936" s="3"/>
      <c r="D936" s="46"/>
      <c r="E936" s="46"/>
      <c r="F936" s="46"/>
      <c r="G936" s="46"/>
      <c r="H936" s="46"/>
      <c r="I936" s="46"/>
    </row>
    <row r="937" spans="2:9" x14ac:dyDescent="0.25">
      <c r="B937" s="477"/>
      <c r="C937" s="3"/>
      <c r="D937" s="46"/>
      <c r="E937" s="46"/>
      <c r="F937" s="46"/>
      <c r="G937" s="46"/>
      <c r="H937" s="46"/>
      <c r="I937" s="46"/>
    </row>
    <row r="938" spans="2:9" x14ac:dyDescent="0.25">
      <c r="B938" s="477"/>
      <c r="C938" s="3"/>
      <c r="D938" s="46"/>
      <c r="E938" s="46"/>
      <c r="F938" s="46"/>
      <c r="G938" s="46"/>
      <c r="H938" s="46"/>
      <c r="I938" s="46"/>
    </row>
    <row r="939" spans="2:9" x14ac:dyDescent="0.25">
      <c r="B939" s="477"/>
      <c r="C939" s="3"/>
      <c r="D939" s="46"/>
      <c r="E939" s="46"/>
      <c r="F939" s="46"/>
      <c r="G939" s="46"/>
      <c r="H939" s="46"/>
      <c r="I939" s="46"/>
    </row>
    <row r="940" spans="2:9" x14ac:dyDescent="0.25">
      <c r="B940" s="477"/>
      <c r="C940" s="3"/>
      <c r="D940" s="46"/>
      <c r="E940" s="46"/>
      <c r="F940" s="46"/>
      <c r="G940" s="46"/>
      <c r="H940" s="46"/>
      <c r="I940" s="46"/>
    </row>
    <row r="941" spans="2:9" x14ac:dyDescent="0.25">
      <c r="B941" s="477"/>
      <c r="C941" s="3"/>
      <c r="D941" s="46"/>
      <c r="E941" s="46"/>
      <c r="F941" s="46"/>
      <c r="G941" s="46"/>
      <c r="H941" s="46"/>
      <c r="I941" s="46"/>
    </row>
    <row r="942" spans="2:9" x14ac:dyDescent="0.25">
      <c r="B942" s="477"/>
      <c r="C942" s="3"/>
      <c r="D942" s="46"/>
      <c r="E942" s="46"/>
      <c r="F942" s="46"/>
      <c r="G942" s="46"/>
      <c r="H942" s="46"/>
      <c r="I942" s="46"/>
    </row>
    <row r="943" spans="2:9" x14ac:dyDescent="0.25">
      <c r="B943" s="477"/>
      <c r="C943" s="3"/>
      <c r="D943" s="46"/>
      <c r="E943" s="46"/>
      <c r="F943" s="46"/>
      <c r="G943" s="46"/>
      <c r="H943" s="46"/>
      <c r="I943" s="46"/>
    </row>
    <row r="944" spans="2:9" x14ac:dyDescent="0.25">
      <c r="B944" s="477"/>
      <c r="C944" s="3"/>
      <c r="D944" s="46"/>
      <c r="E944" s="46"/>
      <c r="F944" s="46"/>
      <c r="G944" s="46"/>
      <c r="H944" s="46"/>
      <c r="I944" s="46"/>
    </row>
    <row r="945" spans="2:9" x14ac:dyDescent="0.25">
      <c r="B945" s="477"/>
      <c r="C945" s="3"/>
      <c r="D945" s="46"/>
      <c r="E945" s="46"/>
      <c r="F945" s="46"/>
      <c r="G945" s="46"/>
      <c r="H945" s="46"/>
      <c r="I945" s="46"/>
    </row>
    <row r="946" spans="2:9" x14ac:dyDescent="0.25">
      <c r="B946" s="477"/>
      <c r="C946" s="3"/>
      <c r="D946" s="46"/>
      <c r="E946" s="46"/>
      <c r="F946" s="46"/>
      <c r="G946" s="46"/>
      <c r="H946" s="46"/>
      <c r="I946" s="46"/>
    </row>
    <row r="947" spans="2:9" x14ac:dyDescent="0.25">
      <c r="B947" s="477"/>
      <c r="C947" s="3"/>
      <c r="D947" s="46"/>
      <c r="E947" s="46"/>
      <c r="F947" s="46"/>
      <c r="G947" s="46"/>
      <c r="H947" s="46"/>
      <c r="I947" s="46"/>
    </row>
    <row r="948" spans="2:9" x14ac:dyDescent="0.25">
      <c r="B948" s="477"/>
      <c r="C948" s="3"/>
      <c r="D948" s="46"/>
      <c r="E948" s="46"/>
      <c r="F948" s="46"/>
      <c r="G948" s="46"/>
      <c r="H948" s="46"/>
      <c r="I948" s="46"/>
    </row>
    <row r="949" spans="2:9" x14ac:dyDescent="0.25">
      <c r="B949" s="477"/>
      <c r="C949" s="3"/>
      <c r="D949" s="46"/>
      <c r="E949" s="46"/>
      <c r="F949" s="46"/>
      <c r="G949" s="46"/>
      <c r="H949" s="46"/>
      <c r="I949" s="46"/>
    </row>
    <row r="950" spans="2:9" x14ac:dyDescent="0.25">
      <c r="B950" s="477"/>
      <c r="C950" s="3"/>
      <c r="D950" s="46"/>
      <c r="E950" s="46"/>
      <c r="F950" s="46"/>
      <c r="G950" s="46"/>
      <c r="H950" s="46"/>
      <c r="I950" s="46"/>
    </row>
    <row r="951" spans="2:9" x14ac:dyDescent="0.25">
      <c r="B951" s="477"/>
      <c r="C951" s="3"/>
      <c r="D951" s="46"/>
      <c r="E951" s="46"/>
      <c r="F951" s="46"/>
      <c r="G951" s="46"/>
      <c r="H951" s="46"/>
      <c r="I951" s="46"/>
    </row>
    <row r="952" spans="2:9" x14ac:dyDescent="0.25">
      <c r="B952" s="477"/>
      <c r="C952" s="3"/>
      <c r="D952" s="46"/>
      <c r="E952" s="46"/>
      <c r="F952" s="46"/>
      <c r="G952" s="46"/>
      <c r="H952" s="46"/>
      <c r="I952" s="46"/>
    </row>
    <row r="953" spans="2:9" x14ac:dyDescent="0.25">
      <c r="B953" s="477"/>
      <c r="C953" s="3"/>
      <c r="D953" s="46"/>
      <c r="E953" s="46"/>
      <c r="F953" s="46"/>
      <c r="G953" s="46"/>
      <c r="H953" s="46"/>
      <c r="I953" s="46"/>
    </row>
    <row r="954" spans="2:9" x14ac:dyDescent="0.25">
      <c r="B954" s="477"/>
      <c r="C954" s="3"/>
      <c r="D954" s="46"/>
      <c r="E954" s="46"/>
      <c r="F954" s="46"/>
      <c r="G954" s="46"/>
      <c r="H954" s="46"/>
      <c r="I954" s="46"/>
    </row>
    <row r="955" spans="2:9" x14ac:dyDescent="0.25">
      <c r="B955" s="477"/>
      <c r="C955" s="3"/>
      <c r="D955" s="46"/>
      <c r="E955" s="46"/>
      <c r="F955" s="46"/>
      <c r="G955" s="46"/>
      <c r="H955" s="46"/>
      <c r="I955" s="46"/>
    </row>
    <row r="956" spans="2:9" x14ac:dyDescent="0.25">
      <c r="B956" s="477"/>
      <c r="C956" s="3"/>
      <c r="D956" s="46"/>
      <c r="E956" s="46"/>
      <c r="F956" s="46"/>
      <c r="G956" s="46"/>
      <c r="H956" s="46"/>
      <c r="I956" s="46"/>
    </row>
    <row r="957" spans="2:9" x14ac:dyDescent="0.25">
      <c r="B957" s="477"/>
      <c r="C957" s="3"/>
      <c r="D957" s="46"/>
      <c r="E957" s="46"/>
      <c r="F957" s="46"/>
      <c r="G957" s="46"/>
      <c r="H957" s="46"/>
      <c r="I957" s="46"/>
    </row>
    <row r="958" spans="2:9" x14ac:dyDescent="0.25">
      <c r="B958" s="477"/>
      <c r="C958" s="3"/>
      <c r="D958" s="46"/>
      <c r="E958" s="46"/>
      <c r="F958" s="46"/>
      <c r="G958" s="46"/>
      <c r="H958" s="46"/>
      <c r="I958" s="46"/>
    </row>
    <row r="959" spans="2:9" x14ac:dyDescent="0.25">
      <c r="B959" s="477"/>
      <c r="C959" s="3"/>
      <c r="D959" s="46"/>
      <c r="E959" s="46"/>
      <c r="F959" s="46"/>
      <c r="G959" s="46"/>
      <c r="H959" s="46"/>
      <c r="I959" s="46"/>
    </row>
    <row r="960" spans="2:9" x14ac:dyDescent="0.25">
      <c r="B960" s="477"/>
      <c r="C960" s="3"/>
      <c r="D960" s="46"/>
      <c r="E960" s="46"/>
      <c r="F960" s="46"/>
      <c r="G960" s="46"/>
      <c r="H960" s="46"/>
      <c r="I960" s="46"/>
    </row>
    <row r="961" spans="2:9" x14ac:dyDescent="0.25">
      <c r="B961" s="477"/>
      <c r="C961" s="3"/>
      <c r="D961" s="46"/>
      <c r="E961" s="46"/>
      <c r="F961" s="46"/>
      <c r="G961" s="46"/>
      <c r="H961" s="46"/>
      <c r="I961" s="46"/>
    </row>
    <row r="962" spans="2:9" x14ac:dyDescent="0.25">
      <c r="B962" s="477"/>
      <c r="C962" s="3"/>
      <c r="D962" s="46"/>
      <c r="E962" s="46"/>
      <c r="F962" s="46"/>
      <c r="G962" s="46"/>
      <c r="H962" s="46"/>
      <c r="I962" s="46"/>
    </row>
    <row r="963" spans="2:9" x14ac:dyDescent="0.25">
      <c r="B963" s="477"/>
      <c r="C963" s="3"/>
      <c r="D963" s="46"/>
      <c r="E963" s="46"/>
      <c r="F963" s="46"/>
      <c r="G963" s="46"/>
      <c r="H963" s="46"/>
      <c r="I963" s="46"/>
    </row>
    <row r="964" spans="2:9" x14ac:dyDescent="0.25">
      <c r="B964" s="477"/>
      <c r="C964" s="3"/>
      <c r="D964" s="46"/>
      <c r="E964" s="46"/>
      <c r="F964" s="46"/>
      <c r="G964" s="46"/>
      <c r="H964" s="46"/>
      <c r="I964" s="46"/>
    </row>
    <row r="965" spans="2:9" x14ac:dyDescent="0.25">
      <c r="B965" s="477"/>
      <c r="C965" s="3"/>
      <c r="D965" s="46"/>
      <c r="E965" s="46"/>
      <c r="F965" s="46"/>
      <c r="G965" s="46"/>
      <c r="H965" s="46"/>
      <c r="I965" s="46"/>
    </row>
    <row r="966" spans="2:9" x14ac:dyDescent="0.25">
      <c r="B966" s="477"/>
      <c r="C966" s="3"/>
      <c r="D966" s="46"/>
      <c r="E966" s="46"/>
      <c r="F966" s="46"/>
      <c r="G966" s="46"/>
      <c r="H966" s="46"/>
      <c r="I966" s="46"/>
    </row>
    <row r="967" spans="2:9" x14ac:dyDescent="0.25">
      <c r="B967" s="477"/>
      <c r="C967" s="3"/>
      <c r="D967" s="46"/>
      <c r="E967" s="46"/>
      <c r="F967" s="46"/>
      <c r="G967" s="46"/>
      <c r="H967" s="46"/>
      <c r="I967" s="46"/>
    </row>
    <row r="968" spans="2:9" x14ac:dyDescent="0.25">
      <c r="B968" s="477"/>
      <c r="C968" s="3"/>
      <c r="D968" s="46"/>
      <c r="E968" s="46"/>
      <c r="F968" s="46"/>
      <c r="G968" s="46"/>
      <c r="H968" s="46"/>
      <c r="I968" s="46"/>
    </row>
    <row r="969" spans="2:9" x14ac:dyDescent="0.25">
      <c r="B969" s="477"/>
      <c r="C969" s="3"/>
      <c r="D969" s="46"/>
      <c r="E969" s="46"/>
      <c r="F969" s="46"/>
      <c r="G969" s="46"/>
      <c r="H969" s="46"/>
      <c r="I969" s="46"/>
    </row>
    <row r="970" spans="2:9" x14ac:dyDescent="0.25">
      <c r="B970" s="477"/>
      <c r="C970" s="3"/>
      <c r="D970" s="46"/>
      <c r="E970" s="46"/>
      <c r="F970" s="46"/>
      <c r="G970" s="46"/>
      <c r="H970" s="46"/>
      <c r="I970" s="46"/>
    </row>
    <row r="971" spans="2:9" x14ac:dyDescent="0.25">
      <c r="B971" s="477"/>
      <c r="C971" s="3"/>
      <c r="D971" s="46"/>
      <c r="E971" s="46"/>
      <c r="F971" s="46"/>
      <c r="G971" s="46"/>
      <c r="H971" s="46"/>
      <c r="I971" s="46"/>
    </row>
    <row r="972" spans="2:9" x14ac:dyDescent="0.25">
      <c r="B972" s="477"/>
      <c r="C972" s="3"/>
      <c r="D972" s="46"/>
      <c r="E972" s="46"/>
      <c r="F972" s="46"/>
      <c r="G972" s="46"/>
      <c r="H972" s="46"/>
      <c r="I972" s="46"/>
    </row>
    <row r="973" spans="2:9" x14ac:dyDescent="0.25">
      <c r="B973" s="477"/>
      <c r="C973" s="3"/>
      <c r="D973" s="46"/>
      <c r="E973" s="46"/>
      <c r="F973" s="46"/>
      <c r="G973" s="46"/>
      <c r="H973" s="46"/>
      <c r="I973" s="46"/>
    </row>
    <row r="974" spans="2:9" x14ac:dyDescent="0.25">
      <c r="B974" s="477"/>
      <c r="C974" s="3"/>
      <c r="D974" s="46"/>
      <c r="E974" s="46"/>
      <c r="F974" s="46"/>
      <c r="G974" s="46"/>
      <c r="H974" s="46"/>
      <c r="I974" s="46"/>
    </row>
    <row r="975" spans="2:9" x14ac:dyDescent="0.25">
      <c r="B975" s="477"/>
      <c r="C975" s="3"/>
      <c r="D975" s="46"/>
      <c r="E975" s="46"/>
      <c r="F975" s="46"/>
      <c r="G975" s="46"/>
      <c r="H975" s="46"/>
      <c r="I975" s="46"/>
    </row>
    <row r="976" spans="2:9" x14ac:dyDescent="0.25">
      <c r="B976" s="477"/>
      <c r="C976" s="3"/>
      <c r="D976" s="46"/>
      <c r="E976" s="46"/>
      <c r="F976" s="46"/>
      <c r="G976" s="46"/>
      <c r="H976" s="46"/>
      <c r="I976" s="46"/>
    </row>
    <row r="977" spans="2:9" x14ac:dyDescent="0.25">
      <c r="B977" s="477"/>
      <c r="C977" s="3"/>
      <c r="D977" s="46"/>
      <c r="E977" s="46"/>
      <c r="F977" s="46"/>
      <c r="G977" s="46"/>
      <c r="H977" s="46"/>
      <c r="I977" s="46"/>
    </row>
    <row r="978" spans="2:9" x14ac:dyDescent="0.25">
      <c r="B978" s="477"/>
      <c r="C978" s="3"/>
      <c r="D978" s="46"/>
      <c r="E978" s="46"/>
      <c r="F978" s="46"/>
      <c r="G978" s="46"/>
      <c r="H978" s="46"/>
      <c r="I978" s="46"/>
    </row>
    <row r="979" spans="2:9" x14ac:dyDescent="0.25">
      <c r="B979" s="477"/>
      <c r="C979" s="3"/>
      <c r="D979" s="46"/>
      <c r="E979" s="46"/>
      <c r="F979" s="46"/>
      <c r="G979" s="46"/>
      <c r="H979" s="46"/>
      <c r="I979" s="46"/>
    </row>
    <row r="980" spans="2:9" x14ac:dyDescent="0.25">
      <c r="B980" s="477"/>
      <c r="C980" s="3"/>
      <c r="D980" s="46"/>
      <c r="E980" s="46"/>
      <c r="F980" s="46"/>
      <c r="G980" s="46"/>
      <c r="H980" s="46"/>
      <c r="I980" s="46"/>
    </row>
    <row r="981" spans="2:9" x14ac:dyDescent="0.25">
      <c r="B981" s="477"/>
      <c r="C981" s="3"/>
      <c r="D981" s="46"/>
      <c r="E981" s="46"/>
      <c r="F981" s="46"/>
      <c r="G981" s="46"/>
      <c r="H981" s="46"/>
      <c r="I981" s="46"/>
    </row>
    <row r="982" spans="2:9" x14ac:dyDescent="0.25">
      <c r="B982" s="477"/>
      <c r="C982" s="3"/>
      <c r="D982" s="46"/>
      <c r="E982" s="46"/>
      <c r="F982" s="46"/>
      <c r="G982" s="46"/>
      <c r="H982" s="46"/>
      <c r="I982" s="46"/>
    </row>
    <row r="983" spans="2:9" x14ac:dyDescent="0.25">
      <c r="B983" s="477"/>
      <c r="C983" s="3"/>
      <c r="D983" s="46"/>
      <c r="E983" s="46"/>
      <c r="F983" s="46"/>
      <c r="G983" s="46"/>
      <c r="H983" s="46"/>
      <c r="I983" s="46"/>
    </row>
    <row r="984" spans="2:9" x14ac:dyDescent="0.25">
      <c r="B984" s="477"/>
      <c r="C984" s="3"/>
      <c r="D984" s="46"/>
      <c r="E984" s="46"/>
      <c r="F984" s="46"/>
      <c r="G984" s="46"/>
      <c r="H984" s="46"/>
      <c r="I984" s="46"/>
    </row>
    <row r="985" spans="2:9" x14ac:dyDescent="0.25">
      <c r="B985" s="477"/>
      <c r="C985" s="3"/>
      <c r="D985" s="46"/>
      <c r="E985" s="46"/>
      <c r="F985" s="46"/>
      <c r="G985" s="46"/>
      <c r="H985" s="46"/>
      <c r="I985" s="46"/>
    </row>
    <row r="986" spans="2:9" x14ac:dyDescent="0.25">
      <c r="B986" s="477"/>
      <c r="C986" s="3"/>
      <c r="D986" s="46"/>
      <c r="E986" s="46"/>
      <c r="F986" s="46"/>
      <c r="G986" s="46"/>
      <c r="H986" s="46"/>
      <c r="I986" s="46"/>
    </row>
    <row r="987" spans="2:9" x14ac:dyDescent="0.25">
      <c r="B987" s="477"/>
      <c r="C987" s="3"/>
      <c r="D987" s="46"/>
      <c r="E987" s="46"/>
      <c r="F987" s="46"/>
      <c r="G987" s="46"/>
      <c r="H987" s="46"/>
      <c r="I987" s="46"/>
    </row>
    <row r="988" spans="2:9" x14ac:dyDescent="0.25">
      <c r="B988" s="477"/>
      <c r="C988" s="3"/>
      <c r="D988" s="46"/>
      <c r="E988" s="46"/>
      <c r="F988" s="46"/>
      <c r="G988" s="46"/>
      <c r="H988" s="46"/>
      <c r="I988" s="46"/>
    </row>
    <row r="989" spans="2:9" x14ac:dyDescent="0.25">
      <c r="B989" s="477"/>
      <c r="C989" s="3"/>
      <c r="D989" s="46"/>
      <c r="E989" s="46"/>
      <c r="F989" s="46"/>
      <c r="G989" s="46"/>
      <c r="H989" s="46"/>
      <c r="I989" s="46"/>
    </row>
    <row r="990" spans="2:9" x14ac:dyDescent="0.25">
      <c r="B990" s="477"/>
      <c r="C990" s="3"/>
      <c r="D990" s="46"/>
      <c r="E990" s="46"/>
      <c r="F990" s="46"/>
      <c r="G990" s="46"/>
      <c r="H990" s="46"/>
      <c r="I990" s="46"/>
    </row>
    <row r="991" spans="2:9" x14ac:dyDescent="0.25">
      <c r="B991" s="477"/>
      <c r="C991" s="3"/>
      <c r="D991" s="46"/>
      <c r="E991" s="46"/>
      <c r="F991" s="46"/>
      <c r="G991" s="46"/>
      <c r="H991" s="46"/>
      <c r="I991" s="46"/>
    </row>
    <row r="992" spans="2:9" x14ac:dyDescent="0.25">
      <c r="B992" s="477"/>
      <c r="C992" s="3"/>
      <c r="D992" s="46"/>
      <c r="E992" s="46"/>
      <c r="F992" s="46"/>
      <c r="G992" s="46"/>
      <c r="H992" s="46"/>
      <c r="I992" s="46"/>
    </row>
    <row r="993" spans="2:9" x14ac:dyDescent="0.25">
      <c r="B993" s="477"/>
      <c r="C993" s="3"/>
      <c r="D993" s="46"/>
      <c r="E993" s="46"/>
      <c r="F993" s="46"/>
      <c r="G993" s="46"/>
      <c r="H993" s="46"/>
      <c r="I993" s="46"/>
    </row>
    <row r="994" spans="2:9" x14ac:dyDescent="0.25">
      <c r="B994" s="477"/>
      <c r="C994" s="3"/>
      <c r="D994" s="46"/>
      <c r="E994" s="46"/>
      <c r="F994" s="46"/>
      <c r="G994" s="46"/>
      <c r="H994" s="46"/>
      <c r="I994" s="46"/>
    </row>
    <row r="995" spans="2:9" x14ac:dyDescent="0.25">
      <c r="B995" s="477"/>
      <c r="C995" s="3"/>
      <c r="D995" s="46"/>
      <c r="E995" s="46"/>
      <c r="F995" s="46"/>
      <c r="G995" s="46"/>
      <c r="H995" s="46"/>
      <c r="I995" s="46"/>
    </row>
    <row r="996" spans="2:9" x14ac:dyDescent="0.25">
      <c r="B996" s="477"/>
      <c r="C996" s="3"/>
      <c r="D996" s="46"/>
      <c r="E996" s="46"/>
      <c r="F996" s="46"/>
      <c r="G996" s="46"/>
      <c r="H996" s="46"/>
      <c r="I996" s="46"/>
    </row>
    <row r="997" spans="2:9" x14ac:dyDescent="0.25">
      <c r="B997" s="477"/>
      <c r="C997" s="3"/>
      <c r="D997" s="46"/>
      <c r="E997" s="46"/>
      <c r="F997" s="46"/>
      <c r="G997" s="46"/>
      <c r="H997" s="46"/>
      <c r="I997" s="46"/>
    </row>
    <row r="998" spans="2:9" x14ac:dyDescent="0.25">
      <c r="B998" s="477"/>
      <c r="C998" s="3"/>
      <c r="D998" s="46"/>
      <c r="E998" s="46"/>
      <c r="F998" s="46"/>
      <c r="G998" s="46"/>
      <c r="H998" s="46"/>
      <c r="I998" s="46"/>
    </row>
    <row r="999" spans="2:9" x14ac:dyDescent="0.25">
      <c r="B999" s="477"/>
      <c r="C999" s="3"/>
      <c r="D999" s="46"/>
      <c r="E999" s="46"/>
      <c r="F999" s="46"/>
      <c r="G999" s="46"/>
      <c r="H999" s="46"/>
      <c r="I999" s="46"/>
    </row>
    <row r="1000" spans="2:9" x14ac:dyDescent="0.25">
      <c r="B1000" s="477"/>
      <c r="C1000" s="3"/>
      <c r="D1000" s="46"/>
      <c r="E1000" s="46"/>
      <c r="F1000" s="46"/>
      <c r="G1000" s="46"/>
      <c r="H1000" s="46"/>
      <c r="I1000" s="46"/>
    </row>
    <row r="1001" spans="2:9" x14ac:dyDescent="0.25">
      <c r="B1001" s="477"/>
      <c r="C1001" s="3"/>
      <c r="D1001" s="46"/>
      <c r="E1001" s="46"/>
      <c r="F1001" s="46"/>
      <c r="G1001" s="46"/>
      <c r="H1001" s="46"/>
      <c r="I1001" s="46"/>
    </row>
    <row r="1002" spans="2:9" x14ac:dyDescent="0.25">
      <c r="B1002" s="477"/>
      <c r="C1002" s="3"/>
      <c r="D1002" s="46"/>
      <c r="E1002" s="46"/>
      <c r="F1002" s="46"/>
      <c r="G1002" s="46"/>
      <c r="H1002" s="46"/>
      <c r="I1002" s="46"/>
    </row>
    <row r="1003" spans="2:9" x14ac:dyDescent="0.25">
      <c r="B1003" s="477"/>
      <c r="C1003" s="3"/>
      <c r="D1003" s="46"/>
      <c r="E1003" s="46"/>
      <c r="F1003" s="46"/>
      <c r="G1003" s="46"/>
      <c r="H1003" s="46"/>
      <c r="I1003" s="46"/>
    </row>
    <row r="1004" spans="2:9" x14ac:dyDescent="0.25">
      <c r="B1004" s="477"/>
      <c r="C1004" s="3"/>
      <c r="D1004" s="46"/>
      <c r="E1004" s="46"/>
      <c r="F1004" s="46"/>
      <c r="G1004" s="46"/>
      <c r="H1004" s="46"/>
      <c r="I1004" s="46"/>
    </row>
    <row r="1005" spans="2:9" x14ac:dyDescent="0.25">
      <c r="B1005" s="477"/>
      <c r="C1005" s="3"/>
      <c r="D1005" s="46"/>
      <c r="E1005" s="46"/>
      <c r="F1005" s="46"/>
      <c r="G1005" s="46"/>
      <c r="H1005" s="46"/>
      <c r="I1005" s="46"/>
    </row>
    <row r="1006" spans="2:9" x14ac:dyDescent="0.25">
      <c r="B1006" s="477"/>
      <c r="C1006" s="3"/>
      <c r="D1006" s="46"/>
      <c r="E1006" s="46"/>
      <c r="F1006" s="46"/>
      <c r="G1006" s="46"/>
      <c r="H1006" s="46"/>
      <c r="I1006" s="46"/>
    </row>
    <row r="1007" spans="2:9" x14ac:dyDescent="0.25">
      <c r="B1007" s="477"/>
      <c r="C1007" s="3"/>
      <c r="D1007" s="46"/>
      <c r="E1007" s="46"/>
      <c r="F1007" s="46"/>
      <c r="G1007" s="46"/>
      <c r="H1007" s="46"/>
      <c r="I1007" s="46"/>
    </row>
    <row r="1008" spans="2:9" x14ac:dyDescent="0.25">
      <c r="B1008" s="477"/>
      <c r="C1008" s="3"/>
      <c r="D1008" s="46"/>
      <c r="E1008" s="46"/>
      <c r="F1008" s="46"/>
      <c r="G1008" s="46"/>
      <c r="H1008" s="46"/>
      <c r="I1008" s="46"/>
    </row>
    <row r="1009" spans="2:9" x14ac:dyDescent="0.25">
      <c r="B1009" s="477"/>
      <c r="C1009" s="3"/>
      <c r="D1009" s="46"/>
      <c r="E1009" s="46"/>
      <c r="F1009" s="46"/>
      <c r="G1009" s="46"/>
      <c r="H1009" s="46"/>
      <c r="I1009" s="46"/>
    </row>
    <row r="1010" spans="2:9" x14ac:dyDescent="0.25">
      <c r="B1010" s="477"/>
      <c r="C1010" s="3"/>
      <c r="D1010" s="46"/>
      <c r="E1010" s="46"/>
      <c r="F1010" s="46"/>
      <c r="G1010" s="46"/>
      <c r="H1010" s="46"/>
      <c r="I1010" s="46"/>
    </row>
    <row r="1011" spans="2:9" x14ac:dyDescent="0.25">
      <c r="B1011" s="477"/>
      <c r="C1011" s="3"/>
      <c r="D1011" s="46"/>
      <c r="E1011" s="46"/>
      <c r="F1011" s="46"/>
      <c r="G1011" s="46"/>
      <c r="H1011" s="46"/>
      <c r="I1011" s="46"/>
    </row>
    <row r="1012" spans="2:9" x14ac:dyDescent="0.25">
      <c r="B1012" s="477"/>
      <c r="C1012" s="3"/>
      <c r="D1012" s="46"/>
      <c r="E1012" s="46"/>
      <c r="F1012" s="46"/>
      <c r="G1012" s="46"/>
      <c r="H1012" s="46"/>
      <c r="I1012" s="46"/>
    </row>
    <row r="1013" spans="2:9" x14ac:dyDescent="0.25">
      <c r="B1013" s="477"/>
      <c r="C1013" s="3"/>
      <c r="D1013" s="46"/>
      <c r="E1013" s="46"/>
      <c r="F1013" s="46"/>
      <c r="G1013" s="46"/>
      <c r="H1013" s="46"/>
      <c r="I1013" s="46"/>
    </row>
    <row r="1014" spans="2:9" x14ac:dyDescent="0.25">
      <c r="B1014" s="477"/>
      <c r="C1014" s="3"/>
      <c r="D1014" s="46"/>
      <c r="E1014" s="46"/>
      <c r="F1014" s="46"/>
      <c r="G1014" s="46"/>
      <c r="H1014" s="46"/>
      <c r="I1014" s="46"/>
    </row>
    <row r="1015" spans="2:9" x14ac:dyDescent="0.25">
      <c r="B1015" s="477"/>
      <c r="C1015" s="3"/>
      <c r="D1015" s="46"/>
      <c r="E1015" s="46"/>
      <c r="F1015" s="46"/>
      <c r="G1015" s="46"/>
      <c r="H1015" s="46"/>
      <c r="I1015" s="46"/>
    </row>
    <row r="1016" spans="2:9" x14ac:dyDescent="0.25">
      <c r="B1016" s="477"/>
      <c r="C1016" s="3"/>
      <c r="D1016" s="46"/>
      <c r="E1016" s="46"/>
      <c r="F1016" s="46"/>
      <c r="G1016" s="46"/>
      <c r="H1016" s="46"/>
      <c r="I1016" s="46"/>
    </row>
    <row r="1017" spans="2:9" x14ac:dyDescent="0.25">
      <c r="B1017" s="477"/>
      <c r="C1017" s="3"/>
      <c r="D1017" s="46"/>
      <c r="E1017" s="46"/>
      <c r="F1017" s="46"/>
      <c r="G1017" s="46"/>
      <c r="H1017" s="46"/>
      <c r="I1017" s="46"/>
    </row>
    <row r="1018" spans="2:9" x14ac:dyDescent="0.25">
      <c r="B1018" s="477"/>
      <c r="C1018" s="3"/>
      <c r="D1018" s="46"/>
      <c r="E1018" s="46"/>
      <c r="F1018" s="46"/>
      <c r="G1018" s="46"/>
      <c r="H1018" s="46"/>
      <c r="I1018" s="46"/>
    </row>
    <row r="1019" spans="2:9" x14ac:dyDescent="0.25">
      <c r="B1019" s="477"/>
      <c r="C1019" s="3"/>
      <c r="D1019" s="46"/>
      <c r="E1019" s="46"/>
      <c r="F1019" s="46"/>
      <c r="G1019" s="46"/>
      <c r="H1019" s="46"/>
      <c r="I1019" s="46"/>
    </row>
    <row r="1020" spans="2:9" x14ac:dyDescent="0.25">
      <c r="B1020" s="477"/>
      <c r="C1020" s="3"/>
      <c r="D1020" s="46"/>
      <c r="E1020" s="46"/>
      <c r="F1020" s="46"/>
      <c r="G1020" s="46"/>
      <c r="H1020" s="46"/>
      <c r="I1020" s="46"/>
    </row>
    <row r="1021" spans="2:9" x14ac:dyDescent="0.25">
      <c r="B1021" s="477"/>
      <c r="C1021" s="3"/>
      <c r="D1021" s="46"/>
      <c r="E1021" s="46"/>
      <c r="F1021" s="46"/>
      <c r="G1021" s="46"/>
      <c r="H1021" s="46"/>
      <c r="I1021" s="46"/>
    </row>
    <row r="1022" spans="2:9" x14ac:dyDescent="0.25">
      <c r="B1022" s="477"/>
      <c r="C1022" s="3"/>
      <c r="D1022" s="46"/>
      <c r="E1022" s="46"/>
      <c r="F1022" s="46"/>
      <c r="G1022" s="46"/>
      <c r="H1022" s="46"/>
      <c r="I1022" s="46"/>
    </row>
    <row r="1023" spans="2:9" x14ac:dyDescent="0.25">
      <c r="B1023" s="477"/>
      <c r="C1023" s="3"/>
      <c r="D1023" s="46"/>
      <c r="E1023" s="46"/>
      <c r="F1023" s="46"/>
      <c r="G1023" s="46"/>
      <c r="H1023" s="46"/>
      <c r="I1023" s="46"/>
    </row>
    <row r="1024" spans="2:9" x14ac:dyDescent="0.25">
      <c r="B1024" s="477"/>
      <c r="C1024" s="3"/>
      <c r="D1024" s="46"/>
      <c r="E1024" s="46"/>
      <c r="F1024" s="46"/>
      <c r="G1024" s="46"/>
      <c r="H1024" s="46"/>
      <c r="I1024" s="46"/>
    </row>
    <row r="1025" spans="2:9" x14ac:dyDescent="0.25">
      <c r="B1025" s="477"/>
      <c r="C1025" s="3"/>
      <c r="D1025" s="46"/>
      <c r="E1025" s="46"/>
      <c r="F1025" s="46"/>
      <c r="G1025" s="46"/>
      <c r="H1025" s="46"/>
      <c r="I1025" s="46"/>
    </row>
    <row r="1026" spans="2:9" x14ac:dyDescent="0.25">
      <c r="B1026" s="477"/>
      <c r="C1026" s="3"/>
      <c r="D1026" s="46"/>
      <c r="E1026" s="46"/>
      <c r="F1026" s="46"/>
      <c r="G1026" s="46"/>
      <c r="H1026" s="46"/>
      <c r="I1026" s="46"/>
    </row>
    <row r="1027" spans="2:9" x14ac:dyDescent="0.25">
      <c r="B1027" s="477"/>
      <c r="C1027" s="3"/>
      <c r="D1027" s="46"/>
      <c r="E1027" s="46"/>
      <c r="F1027" s="46"/>
      <c r="G1027" s="46"/>
      <c r="H1027" s="46"/>
      <c r="I1027" s="46"/>
    </row>
  </sheetData>
  <mergeCells count="3">
    <mergeCell ref="B5:B6"/>
    <mergeCell ref="C5:C6"/>
    <mergeCell ref="K5:L5"/>
  </mergeCells>
  <conditionalFormatting sqref="D1:I1">
    <cfRule type="expression" dxfId="145" priority="20">
      <formula>(D1+1)&gt;(2*rounds_bucket)</formula>
    </cfRule>
  </conditionalFormatting>
  <conditionalFormatting sqref="K1:M1">
    <cfRule type="expression" dxfId="144" priority="19">
      <formula>(K1+1)&gt;(6*rounds_bucket)</formula>
    </cfRule>
  </conditionalFormatting>
  <conditionalFormatting sqref="D6:I6">
    <cfRule type="expression" dxfId="143" priority="18">
      <formula>(D$1+1)&lt;=(2*rounds_bucket)</formula>
    </cfRule>
  </conditionalFormatting>
  <conditionalFormatting sqref="D5:I5">
    <cfRule type="expression" dxfId="142" priority="3">
      <formula>(D$1+1)&lt;=(2*rounds_bucket)</formula>
    </cfRule>
  </conditionalFormatting>
  <pageMargins left="0.70866141732283472" right="0.70866141732283472" top="0.74803149606299213" bottom="0.74803149606299213" header="0.31496062992125984" footer="0.31496062992125984"/>
  <pageSetup paperSize="9" scale="54" fitToHeight="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O47"/>
  <sheetViews>
    <sheetView showGridLines="0" zoomScale="70" zoomScaleNormal="70" zoomScaleSheetLayoutView="80" workbookViewId="0">
      <selection activeCell="C9" sqref="C9"/>
    </sheetView>
  </sheetViews>
  <sheetFormatPr defaultColWidth="9.1796875" defaultRowHeight="14.5" x14ac:dyDescent="0.35"/>
  <cols>
    <col min="1" max="1" width="17.1796875" style="167" bestFit="1" customWidth="1"/>
    <col min="2" max="2" width="13.81640625" style="167" bestFit="1" customWidth="1"/>
    <col min="3" max="3" width="21.453125" style="167" customWidth="1"/>
    <col min="4" max="4" width="20.26953125" style="167" customWidth="1"/>
    <col min="5" max="5" width="20.26953125" style="167" bestFit="1" customWidth="1"/>
    <col min="6" max="6" width="18.1796875" style="167" bestFit="1" customWidth="1"/>
    <col min="7" max="7" width="26.7265625" style="167" bestFit="1" customWidth="1"/>
    <col min="8" max="9" width="18.54296875" style="167" bestFit="1" customWidth="1"/>
    <col min="10" max="10" width="17.81640625" style="167" bestFit="1" customWidth="1"/>
    <col min="11" max="12" width="18.54296875" style="167" bestFit="1" customWidth="1"/>
    <col min="13" max="13" width="19.26953125" style="167" bestFit="1" customWidth="1"/>
    <col min="14" max="14" width="20" style="167" bestFit="1" customWidth="1"/>
    <col min="15" max="17" width="20" style="167" customWidth="1"/>
    <col min="18" max="26" width="18" style="167" customWidth="1"/>
    <col min="27" max="29" width="18.54296875" style="167" customWidth="1"/>
    <col min="30" max="30" width="10.81640625" style="167" bestFit="1" customWidth="1"/>
    <col min="31" max="31" width="18.26953125" style="167" bestFit="1" customWidth="1"/>
    <col min="32" max="38" width="13.26953125" style="167" customWidth="1"/>
    <col min="39" max="46" width="9.1796875" style="167"/>
    <col min="47" max="47" width="12" style="167" bestFit="1" customWidth="1"/>
    <col min="48" max="16384" width="9.1796875" style="167"/>
  </cols>
  <sheetData>
    <row r="1" spans="1:67" s="658" customFormat="1" x14ac:dyDescent="0.35">
      <c r="A1" s="709"/>
      <c r="B1" s="709"/>
      <c r="C1" s="459">
        <v>0</v>
      </c>
      <c r="D1" s="459">
        <v>1</v>
      </c>
      <c r="E1" s="459">
        <v>2</v>
      </c>
      <c r="F1" s="459">
        <v>3</v>
      </c>
      <c r="G1" s="459">
        <v>4</v>
      </c>
      <c r="H1" s="459">
        <v>5</v>
      </c>
      <c r="I1" s="459">
        <v>6</v>
      </c>
      <c r="J1" s="459">
        <v>7</v>
      </c>
      <c r="K1" s="459">
        <v>8</v>
      </c>
      <c r="L1" s="459">
        <v>9</v>
      </c>
      <c r="M1" s="459">
        <v>10</v>
      </c>
      <c r="N1" s="459">
        <v>11</v>
      </c>
      <c r="O1" s="459">
        <v>12</v>
      </c>
      <c r="P1" s="459">
        <v>13</v>
      </c>
      <c r="Q1" s="459">
        <v>14</v>
      </c>
      <c r="R1" s="459"/>
      <c r="S1" s="459"/>
      <c r="T1" s="459"/>
      <c r="U1" s="459"/>
      <c r="V1" s="459"/>
      <c r="W1" s="459"/>
      <c r="X1" s="459">
        <v>15</v>
      </c>
      <c r="Y1" s="459">
        <v>16</v>
      </c>
      <c r="Z1" s="459">
        <v>17</v>
      </c>
      <c r="AA1" s="459">
        <v>18</v>
      </c>
      <c r="AB1" s="459">
        <v>19</v>
      </c>
      <c r="AC1" s="459">
        <v>20</v>
      </c>
      <c r="AE1" s="774">
        <v>0</v>
      </c>
      <c r="AF1" s="774">
        <v>1</v>
      </c>
      <c r="AG1" s="774">
        <v>2</v>
      </c>
      <c r="AH1" s="774">
        <v>3</v>
      </c>
      <c r="AI1" s="774">
        <v>4</v>
      </c>
      <c r="AJ1" s="774"/>
      <c r="AK1" s="774"/>
      <c r="AL1" s="774">
        <v>5</v>
      </c>
    </row>
    <row r="2" spans="1:67" customFormat="1" x14ac:dyDescent="0.35">
      <c r="A2" s="658">
        <v>1</v>
      </c>
      <c r="B2" s="1"/>
      <c r="D2" s="3"/>
      <c r="E2" s="3"/>
      <c r="F2" s="3"/>
      <c r="G2" s="3"/>
      <c r="H2" s="3"/>
      <c r="I2" s="3"/>
      <c r="J2" s="3"/>
      <c r="K2" s="22"/>
      <c r="M2" s="3"/>
      <c r="N2" s="3"/>
      <c r="O2" s="3"/>
      <c r="P2" s="3"/>
      <c r="Q2" s="3"/>
      <c r="R2" s="3"/>
      <c r="S2" s="3"/>
      <c r="T2" s="3"/>
      <c r="U2" s="3"/>
      <c r="V2" s="3"/>
      <c r="W2" s="3"/>
      <c r="X2" s="3"/>
      <c r="Y2" s="3"/>
      <c r="Z2" s="3"/>
      <c r="AA2" s="3"/>
      <c r="AB2" s="3"/>
      <c r="AC2" s="3"/>
    </row>
    <row r="3" spans="1:67" customFormat="1" x14ac:dyDescent="0.35">
      <c r="A3" s="23"/>
      <c r="B3" s="23"/>
      <c r="C3" s="23" t="s">
        <v>2817</v>
      </c>
      <c r="D3" s="23"/>
      <c r="E3" s="23"/>
      <c r="F3" s="2"/>
      <c r="G3" s="2"/>
      <c r="H3" s="2"/>
      <c r="I3" s="2"/>
      <c r="J3" s="2"/>
      <c r="L3" s="2"/>
      <c r="M3" s="2"/>
      <c r="N3" s="2"/>
      <c r="O3" s="2"/>
      <c r="P3" s="2"/>
      <c r="Q3" s="2"/>
      <c r="R3" s="2"/>
      <c r="S3" s="2"/>
      <c r="T3" s="2"/>
      <c r="U3" s="2"/>
      <c r="V3" s="2"/>
      <c r="W3" s="2"/>
      <c r="X3" s="2"/>
      <c r="Y3" s="2"/>
      <c r="Z3" s="2"/>
      <c r="AA3" s="2"/>
      <c r="AB3" s="2"/>
      <c r="AC3" s="2"/>
      <c r="AD3" s="24"/>
      <c r="AE3" s="23"/>
      <c r="AF3" s="2"/>
      <c r="AG3" s="2"/>
      <c r="AH3" s="2"/>
      <c r="AI3" s="3"/>
      <c r="AJ3" s="3"/>
      <c r="AK3" s="3"/>
      <c r="AL3" s="2"/>
      <c r="AM3" s="2"/>
      <c r="AN3" s="3"/>
      <c r="AO3" s="3"/>
      <c r="AP3" s="3"/>
      <c r="AQ3" s="3"/>
      <c r="AR3" s="3"/>
      <c r="AS3" s="3"/>
      <c r="AT3" s="3"/>
      <c r="AU3" s="3"/>
      <c r="AV3" s="3"/>
      <c r="AW3" s="3"/>
      <c r="AX3" s="2"/>
      <c r="AY3" s="2"/>
      <c r="AZ3" s="2"/>
      <c r="BA3" s="2"/>
      <c r="BB3" s="2"/>
      <c r="BC3" s="2"/>
      <c r="BD3" s="2"/>
      <c r="BE3" s="2"/>
      <c r="BF3" s="2"/>
      <c r="BG3" s="2"/>
      <c r="BH3" s="2"/>
      <c r="BI3" s="2"/>
      <c r="BJ3" s="2"/>
      <c r="BK3" s="2"/>
      <c r="BL3" s="2"/>
      <c r="BM3" s="2"/>
      <c r="BN3" s="2"/>
      <c r="BO3" s="2"/>
    </row>
    <row r="4" spans="1:67" customFormat="1" x14ac:dyDescent="0.35">
      <c r="A4" s="106"/>
      <c r="B4" s="875" t="s">
        <v>33</v>
      </c>
      <c r="C4" s="429" t="s">
        <v>2840</v>
      </c>
      <c r="D4" s="429" t="s">
        <v>2840</v>
      </c>
      <c r="E4" s="429" t="s">
        <v>2840</v>
      </c>
      <c r="F4" s="429" t="s">
        <v>2840</v>
      </c>
      <c r="G4" s="429" t="s">
        <v>2840</v>
      </c>
      <c r="H4" s="429" t="s">
        <v>2840</v>
      </c>
      <c r="I4" s="429" t="s">
        <v>2840</v>
      </c>
      <c r="J4" s="429" t="s">
        <v>2840</v>
      </c>
      <c r="K4" s="429" t="s">
        <v>70</v>
      </c>
      <c r="L4" s="429" t="s">
        <v>2840</v>
      </c>
      <c r="M4" s="429" t="s">
        <v>2840</v>
      </c>
      <c r="N4" s="429" t="s">
        <v>2840</v>
      </c>
      <c r="O4" s="429" t="s">
        <v>2840</v>
      </c>
      <c r="P4" s="429" t="s">
        <v>2840</v>
      </c>
      <c r="Q4" s="429" t="s">
        <v>2840</v>
      </c>
      <c r="R4" s="429"/>
      <c r="S4" s="429"/>
      <c r="T4" s="429"/>
      <c r="U4" s="429"/>
      <c r="V4" s="429"/>
      <c r="W4" s="429"/>
      <c r="X4" s="429" t="s">
        <v>2840</v>
      </c>
      <c r="Y4" s="429" t="s">
        <v>2840</v>
      </c>
      <c r="Z4" s="429" t="s">
        <v>2840</v>
      </c>
      <c r="AA4" s="429"/>
      <c r="AB4" s="429"/>
      <c r="AC4" s="430"/>
      <c r="AD4" s="30"/>
      <c r="AE4" s="179" t="s">
        <v>1</v>
      </c>
      <c r="AF4" s="180"/>
      <c r="AG4" s="180"/>
      <c r="AH4" s="180"/>
      <c r="AI4" s="180"/>
      <c r="AJ4" s="180"/>
      <c r="AK4" s="180"/>
      <c r="AL4" s="180"/>
      <c r="AM4" s="181"/>
      <c r="AN4" s="3"/>
      <c r="AO4" s="3"/>
      <c r="AP4" s="3"/>
      <c r="AQ4" s="3"/>
      <c r="AR4" s="3"/>
      <c r="AS4" s="3"/>
      <c r="AT4" s="3"/>
      <c r="AU4" s="3"/>
      <c r="AV4" s="3"/>
      <c r="AW4" s="3"/>
      <c r="AX4" s="2"/>
      <c r="AY4" s="2"/>
      <c r="AZ4" s="2"/>
      <c r="BA4" s="2"/>
      <c r="BB4" s="2"/>
      <c r="BC4" s="2"/>
      <c r="BD4" s="2"/>
      <c r="BE4" s="2"/>
      <c r="BF4" s="2"/>
      <c r="BG4" s="2"/>
      <c r="BH4" s="2"/>
      <c r="BI4" s="2"/>
      <c r="BJ4" s="2"/>
      <c r="BK4" s="2"/>
      <c r="BL4" s="2"/>
      <c r="BM4" s="2"/>
      <c r="BN4" s="2"/>
      <c r="BO4" s="2"/>
    </row>
    <row r="5" spans="1:67" customFormat="1" x14ac:dyDescent="0.35">
      <c r="A5" s="107"/>
      <c r="B5" s="876"/>
      <c r="C5" s="179" t="s">
        <v>34</v>
      </c>
      <c r="D5" s="180"/>
      <c r="E5" s="899"/>
      <c r="F5" s="179" t="s">
        <v>35</v>
      </c>
      <c r="G5" s="180"/>
      <c r="H5" s="899"/>
      <c r="I5" s="179" t="s">
        <v>36</v>
      </c>
      <c r="J5" s="180"/>
      <c r="K5" s="899"/>
      <c r="L5" s="179" t="s">
        <v>37</v>
      </c>
      <c r="M5" s="180"/>
      <c r="N5" s="899"/>
      <c r="O5" s="179" t="s">
        <v>38</v>
      </c>
      <c r="P5" s="180"/>
      <c r="Q5" s="899"/>
      <c r="R5" s="179" t="s">
        <v>562</v>
      </c>
      <c r="S5" s="897"/>
      <c r="T5" s="898"/>
      <c r="U5" s="180"/>
      <c r="V5" s="897"/>
      <c r="W5" s="898"/>
      <c r="X5" s="897"/>
      <c r="Y5" s="897"/>
      <c r="Z5" s="898"/>
      <c r="AA5" s="179" t="s">
        <v>39</v>
      </c>
      <c r="AB5" s="180"/>
      <c r="AC5" s="899"/>
      <c r="AD5" s="30"/>
      <c r="AE5" s="563" t="s">
        <v>34</v>
      </c>
      <c r="AF5" s="564" t="s">
        <v>35</v>
      </c>
      <c r="AG5" s="564" t="s">
        <v>36</v>
      </c>
      <c r="AH5" s="564" t="s">
        <v>37</v>
      </c>
      <c r="AI5" s="564" t="s">
        <v>38</v>
      </c>
      <c r="AJ5" s="900" t="s">
        <v>561</v>
      </c>
      <c r="AK5" s="900"/>
      <c r="AL5" s="900"/>
      <c r="AM5" s="565" t="s">
        <v>39</v>
      </c>
      <c r="AN5" s="3"/>
      <c r="AO5" s="3"/>
      <c r="AP5" s="3"/>
      <c r="AQ5" s="3"/>
      <c r="AR5" s="3"/>
      <c r="AS5" s="3"/>
      <c r="AT5" s="3"/>
      <c r="AU5" s="3"/>
      <c r="AV5" s="3"/>
      <c r="AW5" s="3"/>
      <c r="AX5" s="2"/>
      <c r="AY5" s="2"/>
      <c r="AZ5" s="2"/>
      <c r="BA5" s="2"/>
      <c r="BB5" s="2"/>
      <c r="BC5" s="2"/>
      <c r="BD5" s="2"/>
      <c r="BE5" s="2"/>
    </row>
    <row r="6" spans="1:67" customFormat="1" x14ac:dyDescent="0.35">
      <c r="A6" s="107"/>
      <c r="B6" s="876"/>
      <c r="C6" s="889"/>
      <c r="D6" s="890"/>
      <c r="E6" s="891"/>
      <c r="F6" s="889"/>
      <c r="G6" s="890"/>
      <c r="H6" s="891"/>
      <c r="I6" s="889"/>
      <c r="J6" s="890"/>
      <c r="K6" s="891"/>
      <c r="L6" s="889"/>
      <c r="M6" s="890"/>
      <c r="N6" s="891"/>
      <c r="O6" s="889"/>
      <c r="P6" s="890"/>
      <c r="Q6" s="891"/>
      <c r="R6" s="886" t="s">
        <v>2867</v>
      </c>
      <c r="S6" s="887"/>
      <c r="T6" s="888"/>
      <c r="U6" s="887" t="s">
        <v>2868</v>
      </c>
      <c r="V6" s="887"/>
      <c r="W6" s="888"/>
      <c r="X6" s="887" t="s">
        <v>2869</v>
      </c>
      <c r="Y6" s="887"/>
      <c r="Z6" s="888"/>
      <c r="AA6" s="889"/>
      <c r="AB6" s="890"/>
      <c r="AC6" s="891"/>
      <c r="AD6" s="30"/>
      <c r="AE6" s="895"/>
      <c r="AF6" s="367"/>
      <c r="AG6" s="367"/>
      <c r="AH6" s="367"/>
      <c r="AI6" s="367"/>
      <c r="AJ6" s="367" t="s">
        <v>2863</v>
      </c>
      <c r="AK6" s="367" t="s">
        <v>2864</v>
      </c>
      <c r="AL6" s="367" t="s">
        <v>2866</v>
      </c>
      <c r="AM6" s="896"/>
      <c r="AN6" s="3"/>
      <c r="AO6" s="3"/>
      <c r="AP6" s="3"/>
      <c r="AQ6" s="3"/>
      <c r="AR6" s="3"/>
      <c r="AS6" s="3"/>
      <c r="AT6" s="3"/>
      <c r="AU6" s="3"/>
      <c r="AV6" s="3"/>
      <c r="AW6" s="3"/>
      <c r="AX6" s="2"/>
      <c r="AY6" s="2"/>
      <c r="AZ6" s="2"/>
      <c r="BA6" s="2"/>
      <c r="BB6" s="2"/>
      <c r="BC6" s="2"/>
      <c r="BD6" s="2"/>
      <c r="BE6" s="2"/>
    </row>
    <row r="7" spans="1:67" customFormat="1" x14ac:dyDescent="0.35">
      <c r="A7" s="107"/>
      <c r="B7" s="876"/>
      <c r="C7" s="878" t="s">
        <v>29</v>
      </c>
      <c r="D7" s="874" t="s">
        <v>30</v>
      </c>
      <c r="E7" s="880" t="s">
        <v>31</v>
      </c>
      <c r="F7" s="878" t="s">
        <v>29</v>
      </c>
      <c r="G7" s="874" t="s">
        <v>30</v>
      </c>
      <c r="H7" s="880" t="s">
        <v>31</v>
      </c>
      <c r="I7" s="878" t="s">
        <v>29</v>
      </c>
      <c r="J7" s="874" t="s">
        <v>30</v>
      </c>
      <c r="K7" s="880" t="s">
        <v>31</v>
      </c>
      <c r="L7" s="878" t="s">
        <v>29</v>
      </c>
      <c r="M7" s="874" t="s">
        <v>30</v>
      </c>
      <c r="N7" s="880" t="s">
        <v>31</v>
      </c>
      <c r="O7" s="878" t="s">
        <v>29</v>
      </c>
      <c r="P7" s="874" t="s">
        <v>30</v>
      </c>
      <c r="Q7" s="880" t="s">
        <v>31</v>
      </c>
      <c r="R7" s="878" t="s">
        <v>29</v>
      </c>
      <c r="S7" s="874" t="s">
        <v>30</v>
      </c>
      <c r="T7" s="880" t="s">
        <v>31</v>
      </c>
      <c r="U7" s="878" t="s">
        <v>29</v>
      </c>
      <c r="V7" s="874" t="s">
        <v>30</v>
      </c>
      <c r="W7" s="880" t="s">
        <v>31</v>
      </c>
      <c r="X7" s="878" t="s">
        <v>29</v>
      </c>
      <c r="Y7" s="874" t="s">
        <v>30</v>
      </c>
      <c r="Z7" s="880" t="s">
        <v>31</v>
      </c>
      <c r="AA7" s="878" t="s">
        <v>29</v>
      </c>
      <c r="AB7" s="874" t="s">
        <v>30</v>
      </c>
      <c r="AC7" s="880" t="s">
        <v>31</v>
      </c>
      <c r="AD7" s="30"/>
      <c r="AE7" s="892" t="s">
        <v>2841</v>
      </c>
      <c r="AF7" s="893"/>
      <c r="AG7" s="893"/>
      <c r="AH7" s="893"/>
      <c r="AI7" s="893"/>
      <c r="AJ7" s="893"/>
      <c r="AK7" s="893"/>
      <c r="AL7" s="893"/>
      <c r="AM7" s="894"/>
      <c r="AN7" s="3"/>
      <c r="AO7" s="24"/>
      <c r="AP7" s="24"/>
      <c r="AQ7" s="24"/>
      <c r="AR7" s="3"/>
      <c r="AS7" s="3"/>
      <c r="AT7" s="3"/>
      <c r="AU7" s="3"/>
      <c r="AV7" s="3"/>
      <c r="AW7" s="3"/>
      <c r="AX7" s="2"/>
      <c r="AY7" s="2"/>
      <c r="AZ7" s="2"/>
      <c r="BA7" s="2"/>
      <c r="BB7" s="2"/>
      <c r="BC7" s="2"/>
      <c r="BD7" s="2"/>
      <c r="BE7" s="2"/>
    </row>
    <row r="8" spans="1:67" customFormat="1" x14ac:dyDescent="0.35">
      <c r="A8" s="108"/>
      <c r="B8" s="877"/>
      <c r="C8" s="796"/>
      <c r="D8" s="797"/>
      <c r="E8" s="798"/>
      <c r="F8" s="796"/>
      <c r="G8" s="797"/>
      <c r="H8" s="798"/>
      <c r="I8" s="796"/>
      <c r="J8" s="797"/>
      <c r="K8" s="798"/>
      <c r="L8" s="796"/>
      <c r="M8" s="797"/>
      <c r="N8" s="883"/>
      <c r="O8" s="881"/>
      <c r="P8" s="882"/>
      <c r="Q8" s="883"/>
      <c r="R8" s="881"/>
      <c r="S8" s="882"/>
      <c r="T8" s="883"/>
      <c r="U8" s="882"/>
      <c r="V8" s="882"/>
      <c r="W8" s="882"/>
      <c r="X8" s="881"/>
      <c r="Y8" s="882"/>
      <c r="Z8" s="883"/>
      <c r="AA8" s="881"/>
      <c r="AB8" s="882"/>
      <c r="AC8" s="883"/>
      <c r="AD8" s="30"/>
      <c r="AE8" s="171" t="s">
        <v>40</v>
      </c>
      <c r="AF8" s="172" t="s">
        <v>40</v>
      </c>
      <c r="AG8" s="172" t="s">
        <v>40</v>
      </c>
      <c r="AH8" s="172" t="s">
        <v>40</v>
      </c>
      <c r="AI8" s="172" t="s">
        <v>40</v>
      </c>
      <c r="AJ8" s="172" t="s">
        <v>40</v>
      </c>
      <c r="AK8" s="172" t="s">
        <v>40</v>
      </c>
      <c r="AL8" s="172" t="s">
        <v>40</v>
      </c>
      <c r="AM8" s="172" t="s">
        <v>40</v>
      </c>
      <c r="AN8" s="3"/>
      <c r="AO8" s="24"/>
      <c r="AP8" s="24"/>
      <c r="AQ8" s="24"/>
      <c r="AR8" s="3"/>
      <c r="AS8" s="3"/>
      <c r="AT8" s="3"/>
      <c r="AU8" s="3"/>
      <c r="AV8" s="3"/>
      <c r="AW8" s="3"/>
      <c r="AX8" s="2"/>
      <c r="AY8" s="2"/>
      <c r="AZ8" s="2"/>
      <c r="BA8" s="2"/>
      <c r="BB8" s="2"/>
      <c r="BC8" s="2"/>
      <c r="BD8" s="2"/>
      <c r="BE8" s="2"/>
    </row>
    <row r="9" spans="1:67" x14ac:dyDescent="0.35">
      <c r="A9" s="675" t="s">
        <v>41</v>
      </c>
      <c r="B9" s="25" t="s">
        <v>2</v>
      </c>
      <c r="C9" s="56">
        <v>88</v>
      </c>
      <c r="D9" s="26">
        <v>88</v>
      </c>
      <c r="E9" s="57">
        <v>88</v>
      </c>
      <c r="F9" s="56">
        <v>74</v>
      </c>
      <c r="G9" s="26">
        <v>74</v>
      </c>
      <c r="H9" s="57">
        <v>75</v>
      </c>
      <c r="I9" s="56">
        <v>95</v>
      </c>
      <c r="J9" s="26">
        <v>95</v>
      </c>
      <c r="K9" s="57">
        <v>96</v>
      </c>
      <c r="L9" s="56">
        <v>92</v>
      </c>
      <c r="M9" s="26">
        <v>91</v>
      </c>
      <c r="N9" s="57">
        <v>93</v>
      </c>
      <c r="O9" s="56">
        <v>1</v>
      </c>
      <c r="P9" s="26">
        <v>29</v>
      </c>
      <c r="Q9" s="57">
        <v>37</v>
      </c>
      <c r="R9" s="56">
        <v>47</v>
      </c>
      <c r="S9" s="26">
        <v>44</v>
      </c>
      <c r="T9" s="57">
        <v>49</v>
      </c>
      <c r="U9" s="56"/>
      <c r="V9" s="26"/>
      <c r="W9" s="57">
        <v>32</v>
      </c>
      <c r="X9" s="56">
        <v>6</v>
      </c>
      <c r="Y9" s="26">
        <v>22</v>
      </c>
      <c r="Z9" s="57">
        <v>24</v>
      </c>
      <c r="AA9" s="56">
        <v>95</v>
      </c>
      <c r="AB9" s="26">
        <v>95</v>
      </c>
      <c r="AC9" s="57">
        <v>128</v>
      </c>
      <c r="AD9" s="666"/>
      <c r="AE9" s="173">
        <v>0</v>
      </c>
      <c r="AF9" s="174">
        <v>1.3513513513513598</v>
      </c>
      <c r="AG9" s="174">
        <v>1.0526315789473717</v>
      </c>
      <c r="AH9" s="174">
        <v>2.19780219780219</v>
      </c>
      <c r="AI9" s="174">
        <v>27.586206896551737</v>
      </c>
      <c r="AJ9" s="174">
        <v>11.363636363636353</v>
      </c>
      <c r="AK9" s="174">
        <v>0</v>
      </c>
      <c r="AL9" s="174">
        <v>9.0909090909090828</v>
      </c>
      <c r="AM9" s="175">
        <v>34.7368421052632</v>
      </c>
      <c r="AN9" s="231"/>
      <c r="AO9" s="676"/>
      <c r="AP9" s="676"/>
      <c r="AQ9" s="676"/>
      <c r="AR9" s="231"/>
      <c r="AS9" s="231"/>
      <c r="AT9" s="231"/>
      <c r="AU9" s="231"/>
      <c r="AV9" s="231"/>
      <c r="AW9" s="231"/>
      <c r="AX9" s="234"/>
      <c r="AY9" s="234"/>
      <c r="AZ9" s="234"/>
      <c r="BA9" s="234"/>
      <c r="BB9" s="234"/>
      <c r="BC9" s="234"/>
      <c r="BD9" s="234"/>
      <c r="BE9" s="234"/>
    </row>
    <row r="10" spans="1:67" x14ac:dyDescent="0.35">
      <c r="A10" s="677" t="s">
        <v>41</v>
      </c>
      <c r="B10" s="25" t="s">
        <v>3</v>
      </c>
      <c r="C10" s="56">
        <v>70</v>
      </c>
      <c r="D10" s="26">
        <v>68</v>
      </c>
      <c r="E10" s="57">
        <v>70</v>
      </c>
      <c r="F10" s="56">
        <v>38</v>
      </c>
      <c r="G10" s="26">
        <v>38</v>
      </c>
      <c r="H10" s="57">
        <v>38</v>
      </c>
      <c r="I10" s="56">
        <v>42</v>
      </c>
      <c r="J10" s="26">
        <v>54</v>
      </c>
      <c r="K10" s="57">
        <v>49</v>
      </c>
      <c r="L10" s="56">
        <v>62</v>
      </c>
      <c r="M10" s="26">
        <v>61</v>
      </c>
      <c r="N10" s="57">
        <v>62</v>
      </c>
      <c r="O10" s="56">
        <v>18</v>
      </c>
      <c r="P10" s="26">
        <v>15</v>
      </c>
      <c r="Q10" s="57">
        <v>18</v>
      </c>
      <c r="R10" s="56">
        <v>30</v>
      </c>
      <c r="S10" s="26">
        <v>29</v>
      </c>
      <c r="T10" s="57">
        <v>32</v>
      </c>
      <c r="U10" s="56"/>
      <c r="V10" s="26"/>
      <c r="W10" s="57">
        <v>11</v>
      </c>
      <c r="X10" s="56"/>
      <c r="Z10" s="57">
        <v>11</v>
      </c>
      <c r="AA10" s="56">
        <v>79</v>
      </c>
      <c r="AB10" s="26">
        <v>79</v>
      </c>
      <c r="AC10" s="57">
        <v>81</v>
      </c>
      <c r="AD10" s="666"/>
      <c r="AE10" s="63">
        <v>2.9411764705882248</v>
      </c>
      <c r="AF10" s="27">
        <v>0</v>
      </c>
      <c r="AG10" s="27">
        <v>-9.259259259259256</v>
      </c>
      <c r="AH10" s="27">
        <v>1.6393442622950838</v>
      </c>
      <c r="AI10" s="27">
        <v>19.999999999999996</v>
      </c>
      <c r="AJ10" s="27">
        <v>10.344827586206895</v>
      </c>
      <c r="AK10" s="27">
        <v>0</v>
      </c>
      <c r="AL10" s="27">
        <v>0</v>
      </c>
      <c r="AM10" s="64">
        <v>2.53164556962024</v>
      </c>
      <c r="AN10" s="231"/>
      <c r="AO10" s="676"/>
      <c r="AP10" s="676"/>
      <c r="AQ10" s="676"/>
      <c r="AR10" s="231"/>
      <c r="AS10" s="231"/>
      <c r="AT10" s="231"/>
      <c r="AU10" s="231"/>
      <c r="AV10" s="231"/>
      <c r="AW10" s="231"/>
      <c r="AX10" s="234"/>
      <c r="AY10" s="234"/>
      <c r="AZ10" s="234"/>
      <c r="BA10" s="234"/>
      <c r="BB10" s="234"/>
      <c r="BC10" s="234"/>
      <c r="BD10" s="234"/>
      <c r="BE10" s="234"/>
    </row>
    <row r="11" spans="1:67" x14ac:dyDescent="0.35">
      <c r="A11" s="677" t="s">
        <v>41</v>
      </c>
      <c r="B11" s="25" t="s">
        <v>32</v>
      </c>
      <c r="C11" s="56">
        <v>105</v>
      </c>
      <c r="D11" s="26">
        <v>104</v>
      </c>
      <c r="E11" s="57">
        <v>105</v>
      </c>
      <c r="F11" s="56">
        <v>100</v>
      </c>
      <c r="G11" s="26">
        <v>109</v>
      </c>
      <c r="H11" s="57">
        <v>109</v>
      </c>
      <c r="I11" s="56">
        <v>74</v>
      </c>
      <c r="J11" s="26">
        <v>104</v>
      </c>
      <c r="K11" s="57">
        <v>122</v>
      </c>
      <c r="L11" s="56">
        <v>101</v>
      </c>
      <c r="M11" s="26">
        <v>103</v>
      </c>
      <c r="N11" s="57">
        <v>102</v>
      </c>
      <c r="O11" s="56">
        <v>97</v>
      </c>
      <c r="P11" s="26">
        <v>97</v>
      </c>
      <c r="Q11" s="57">
        <v>95</v>
      </c>
      <c r="R11" s="56">
        <v>129</v>
      </c>
      <c r="S11" s="26">
        <v>57</v>
      </c>
      <c r="T11" s="57">
        <v>102</v>
      </c>
      <c r="U11" s="56"/>
      <c r="V11" s="26">
        <v>79</v>
      </c>
      <c r="W11" s="57">
        <v>79</v>
      </c>
      <c r="X11" s="56"/>
      <c r="Y11" s="26">
        <v>2</v>
      </c>
      <c r="Z11" s="57"/>
      <c r="AA11" s="56">
        <v>195</v>
      </c>
      <c r="AB11" s="26">
        <v>196</v>
      </c>
      <c r="AC11" s="57">
        <v>210</v>
      </c>
      <c r="AD11" s="666"/>
      <c r="AE11" s="63">
        <v>0.96153846153845812</v>
      </c>
      <c r="AF11" s="27">
        <v>0</v>
      </c>
      <c r="AG11" s="27">
        <v>17.307692307692314</v>
      </c>
      <c r="AH11" s="27">
        <v>-0.97087378640776656</v>
      </c>
      <c r="AI11" s="27">
        <v>-2.0618556701030966</v>
      </c>
      <c r="AJ11" s="27">
        <v>78.94736842105263</v>
      </c>
      <c r="AK11" s="27">
        <v>0</v>
      </c>
      <c r="AL11" s="27">
        <v>-100</v>
      </c>
      <c r="AM11" s="64">
        <v>7.1428571428571397</v>
      </c>
      <c r="AN11" s="231"/>
      <c r="AO11" s="676"/>
      <c r="AP11" s="676"/>
      <c r="AQ11" s="676"/>
      <c r="AR11" s="231"/>
      <c r="AS11" s="231"/>
      <c r="AT11" s="231"/>
      <c r="AU11" s="231"/>
      <c r="AV11" s="231"/>
      <c r="AW11" s="231"/>
      <c r="AX11" s="234"/>
      <c r="AY11" s="234"/>
      <c r="AZ11" s="234"/>
      <c r="BA11" s="234"/>
      <c r="BB11" s="234"/>
      <c r="BC11" s="234"/>
      <c r="BD11" s="234"/>
      <c r="BE11" s="234"/>
    </row>
    <row r="12" spans="1:67" x14ac:dyDescent="0.35">
      <c r="A12" s="677" t="s">
        <v>41</v>
      </c>
      <c r="B12" s="25" t="s">
        <v>4</v>
      </c>
      <c r="C12" s="56">
        <v>19</v>
      </c>
      <c r="D12" s="26">
        <v>19</v>
      </c>
      <c r="E12" s="57">
        <v>18</v>
      </c>
      <c r="F12" s="56">
        <v>14</v>
      </c>
      <c r="G12" s="26">
        <v>14</v>
      </c>
      <c r="H12" s="57">
        <v>14</v>
      </c>
      <c r="I12" s="56">
        <v>19</v>
      </c>
      <c r="J12" s="26">
        <v>19</v>
      </c>
      <c r="K12" s="57">
        <v>19</v>
      </c>
      <c r="L12" s="56">
        <v>18</v>
      </c>
      <c r="M12" s="26">
        <v>18</v>
      </c>
      <c r="N12" s="57">
        <v>17</v>
      </c>
      <c r="O12" s="56" t="s">
        <v>353</v>
      </c>
      <c r="P12" s="26" t="s">
        <v>353</v>
      </c>
      <c r="Q12" s="57">
        <v>4</v>
      </c>
      <c r="R12" s="56">
        <v>15</v>
      </c>
      <c r="S12" s="26">
        <v>12</v>
      </c>
      <c r="T12" s="57">
        <v>13</v>
      </c>
      <c r="U12" s="56"/>
      <c r="V12" s="26"/>
      <c r="W12" s="57"/>
      <c r="X12" s="56"/>
      <c r="Y12" s="26">
        <v>15</v>
      </c>
      <c r="Z12" s="57"/>
      <c r="AA12" s="56">
        <v>20</v>
      </c>
      <c r="AB12" s="26">
        <v>20</v>
      </c>
      <c r="AC12" s="57">
        <v>20</v>
      </c>
      <c r="AD12" s="666"/>
      <c r="AE12" s="63">
        <v>-5.2631578947368478</v>
      </c>
      <c r="AF12" s="27">
        <v>0</v>
      </c>
      <c r="AG12" s="27">
        <v>0</v>
      </c>
      <c r="AH12" s="27">
        <v>-5.555555555555558</v>
      </c>
      <c r="AI12" s="27" t="s">
        <v>353</v>
      </c>
      <c r="AJ12" s="27">
        <v>8.333333333333325</v>
      </c>
      <c r="AK12" s="27"/>
      <c r="AL12" s="27">
        <v>-100</v>
      </c>
      <c r="AM12" s="64">
        <v>0</v>
      </c>
      <c r="AN12" s="231"/>
      <c r="AO12" s="676"/>
      <c r="AP12" s="676"/>
      <c r="AQ12" s="676"/>
      <c r="AR12" s="231"/>
      <c r="AS12" s="231"/>
      <c r="AT12" s="231"/>
      <c r="AU12" s="231"/>
      <c r="AV12" s="231"/>
      <c r="AW12" s="231"/>
      <c r="AX12" s="234"/>
      <c r="AY12" s="234"/>
      <c r="AZ12" s="234"/>
      <c r="BA12" s="234"/>
      <c r="BB12" s="234"/>
      <c r="BC12" s="234"/>
      <c r="BD12" s="234"/>
      <c r="BE12" s="234"/>
    </row>
    <row r="13" spans="1:67" x14ac:dyDescent="0.35">
      <c r="A13" s="678" t="s">
        <v>41</v>
      </c>
      <c r="B13" s="25" t="s">
        <v>5</v>
      </c>
      <c r="C13" s="56">
        <v>33</v>
      </c>
      <c r="D13" s="26">
        <v>33</v>
      </c>
      <c r="E13" s="57">
        <v>33</v>
      </c>
      <c r="F13" s="56">
        <v>28</v>
      </c>
      <c r="G13" s="26">
        <v>28</v>
      </c>
      <c r="H13" s="57">
        <v>28</v>
      </c>
      <c r="I13" s="56">
        <v>32</v>
      </c>
      <c r="J13" s="26">
        <v>32</v>
      </c>
      <c r="K13" s="57">
        <v>32</v>
      </c>
      <c r="L13" s="56">
        <v>31</v>
      </c>
      <c r="M13" s="26">
        <v>31</v>
      </c>
      <c r="N13" s="57">
        <v>33</v>
      </c>
      <c r="O13" s="56">
        <v>18</v>
      </c>
      <c r="P13" s="26">
        <v>17</v>
      </c>
      <c r="Q13" s="57">
        <v>20</v>
      </c>
      <c r="R13" s="56">
        <v>14</v>
      </c>
      <c r="S13" s="26">
        <v>14</v>
      </c>
      <c r="T13" s="57">
        <v>17</v>
      </c>
      <c r="U13" s="56"/>
      <c r="V13" s="26"/>
      <c r="W13" s="57"/>
      <c r="X13" s="56"/>
      <c r="Y13" s="26">
        <v>6</v>
      </c>
      <c r="Z13" s="57"/>
      <c r="AA13" s="56">
        <v>33</v>
      </c>
      <c r="AB13" s="26">
        <v>33</v>
      </c>
      <c r="AC13" s="57">
        <v>36</v>
      </c>
      <c r="AD13" s="666"/>
      <c r="AE13" s="63">
        <v>0</v>
      </c>
      <c r="AF13" s="27">
        <v>0</v>
      </c>
      <c r="AG13" s="27">
        <v>0</v>
      </c>
      <c r="AH13" s="27">
        <v>6.4516129032258007</v>
      </c>
      <c r="AI13" s="27">
        <v>17.647058823529417</v>
      </c>
      <c r="AJ13" s="27">
        <v>21.42857142857142</v>
      </c>
      <c r="AK13" s="27"/>
      <c r="AL13" s="27">
        <v>-100</v>
      </c>
      <c r="AM13" s="64">
        <v>9.0909090909090828</v>
      </c>
      <c r="AN13" s="231"/>
      <c r="AO13" s="676"/>
      <c r="AP13" s="676"/>
      <c r="AQ13" s="676"/>
      <c r="AR13" s="231"/>
      <c r="AS13" s="231"/>
      <c r="AT13" s="231"/>
      <c r="AU13" s="231"/>
      <c r="AV13" s="231"/>
      <c r="AW13" s="231"/>
      <c r="AX13" s="234"/>
      <c r="AY13" s="234"/>
      <c r="AZ13" s="234"/>
      <c r="BA13" s="234"/>
      <c r="BB13" s="234"/>
      <c r="BC13" s="234"/>
      <c r="BD13" s="234"/>
      <c r="BE13" s="234"/>
    </row>
    <row r="14" spans="1:67" x14ac:dyDescent="0.35">
      <c r="A14" s="677" t="s">
        <v>41</v>
      </c>
      <c r="B14" s="25" t="s">
        <v>6</v>
      </c>
      <c r="C14" s="56">
        <v>22</v>
      </c>
      <c r="D14" s="26">
        <v>23</v>
      </c>
      <c r="E14" s="57">
        <v>23</v>
      </c>
      <c r="F14" s="56">
        <v>4</v>
      </c>
      <c r="G14" s="26">
        <v>4</v>
      </c>
      <c r="H14" s="57">
        <v>4</v>
      </c>
      <c r="I14" s="56">
        <v>4</v>
      </c>
      <c r="J14" s="26">
        <v>4</v>
      </c>
      <c r="K14" s="57">
        <v>5</v>
      </c>
      <c r="L14" s="56">
        <v>20</v>
      </c>
      <c r="M14" s="26">
        <v>21</v>
      </c>
      <c r="N14" s="57">
        <v>21</v>
      </c>
      <c r="O14" s="56">
        <v>5</v>
      </c>
      <c r="P14" s="26">
        <v>14</v>
      </c>
      <c r="Q14" s="57">
        <v>20</v>
      </c>
      <c r="R14" s="56">
        <v>3</v>
      </c>
      <c r="S14" s="26">
        <v>4</v>
      </c>
      <c r="T14" s="57">
        <v>4</v>
      </c>
      <c r="U14" s="56"/>
      <c r="V14" s="26">
        <v>1</v>
      </c>
      <c r="W14" s="57">
        <v>1</v>
      </c>
      <c r="X14" s="56"/>
      <c r="Y14" s="26">
        <v>4</v>
      </c>
      <c r="Z14" s="57">
        <v>1</v>
      </c>
      <c r="AA14" s="56">
        <v>22</v>
      </c>
      <c r="AB14" s="26">
        <v>23</v>
      </c>
      <c r="AC14" s="57">
        <v>23</v>
      </c>
      <c r="AD14" s="666"/>
      <c r="AE14" s="63">
        <v>0</v>
      </c>
      <c r="AF14" s="27">
        <v>0</v>
      </c>
      <c r="AG14" s="27">
        <v>25</v>
      </c>
      <c r="AH14" s="27">
        <v>0</v>
      </c>
      <c r="AI14" s="27">
        <v>42.857142857142861</v>
      </c>
      <c r="AJ14" s="27">
        <v>0</v>
      </c>
      <c r="AK14" s="27">
        <v>0</v>
      </c>
      <c r="AL14" s="27">
        <v>-75</v>
      </c>
      <c r="AM14" s="64">
        <v>0</v>
      </c>
      <c r="AN14" s="231"/>
      <c r="AO14" s="676"/>
      <c r="AP14" s="676"/>
      <c r="AQ14" s="676"/>
      <c r="AR14" s="231"/>
      <c r="AS14" s="231"/>
      <c r="AT14" s="231"/>
      <c r="AU14" s="231"/>
      <c r="AV14" s="231"/>
      <c r="AW14" s="231"/>
      <c r="AX14" s="234"/>
      <c r="AY14" s="234"/>
      <c r="AZ14" s="234"/>
      <c r="BA14" s="234"/>
      <c r="BB14" s="234"/>
      <c r="BC14" s="234"/>
      <c r="BD14" s="234"/>
      <c r="BE14" s="234"/>
    </row>
    <row r="15" spans="1:67" x14ac:dyDescent="0.35">
      <c r="A15" s="677" t="s">
        <v>41</v>
      </c>
      <c r="B15" s="25" t="s">
        <v>7</v>
      </c>
      <c r="C15" s="56">
        <v>5</v>
      </c>
      <c r="D15" s="26">
        <v>5</v>
      </c>
      <c r="E15" s="57">
        <v>6</v>
      </c>
      <c r="F15" s="56">
        <v>5</v>
      </c>
      <c r="G15" s="26">
        <v>5</v>
      </c>
      <c r="H15" s="57">
        <v>6</v>
      </c>
      <c r="I15" s="56">
        <v>5</v>
      </c>
      <c r="J15" s="26">
        <v>5</v>
      </c>
      <c r="K15" s="57">
        <v>6</v>
      </c>
      <c r="L15" s="56">
        <v>5</v>
      </c>
      <c r="M15" s="26">
        <v>5</v>
      </c>
      <c r="N15" s="57">
        <v>6</v>
      </c>
      <c r="O15" s="56">
        <v>4</v>
      </c>
      <c r="P15" s="26">
        <v>4</v>
      </c>
      <c r="Q15" s="57">
        <v>5</v>
      </c>
      <c r="R15" s="56">
        <v>2</v>
      </c>
      <c r="S15" s="26">
        <v>2</v>
      </c>
      <c r="T15" s="57">
        <v>2</v>
      </c>
      <c r="U15" s="56"/>
      <c r="V15" s="26"/>
      <c r="W15" s="57"/>
      <c r="X15" s="56"/>
      <c r="Y15" s="26"/>
      <c r="Z15" s="57"/>
      <c r="AA15" s="56">
        <v>5</v>
      </c>
      <c r="AB15" s="26">
        <v>5</v>
      </c>
      <c r="AC15" s="57">
        <v>6</v>
      </c>
      <c r="AD15" s="666"/>
      <c r="AE15" s="63">
        <v>19.999999999999996</v>
      </c>
      <c r="AF15" s="27">
        <v>19.999999999999996</v>
      </c>
      <c r="AG15" s="27">
        <v>19.999999999999996</v>
      </c>
      <c r="AH15" s="27">
        <v>19.999999999999996</v>
      </c>
      <c r="AI15" s="27">
        <v>25</v>
      </c>
      <c r="AJ15" s="27">
        <v>0</v>
      </c>
      <c r="AK15" s="27"/>
      <c r="AL15" s="27"/>
      <c r="AM15" s="64">
        <v>19.999999999999996</v>
      </c>
      <c r="AN15" s="231"/>
      <c r="AO15" s="676"/>
      <c r="AP15" s="676"/>
      <c r="AQ15" s="676"/>
      <c r="AR15" s="231"/>
      <c r="AS15" s="231"/>
      <c r="AT15" s="231"/>
      <c r="AU15" s="231"/>
      <c r="AV15" s="231"/>
      <c r="AW15" s="231"/>
      <c r="AX15" s="234"/>
      <c r="AY15" s="234"/>
      <c r="AZ15" s="234"/>
      <c r="BA15" s="234"/>
      <c r="BB15" s="234"/>
      <c r="BC15" s="234"/>
      <c r="BD15" s="234"/>
      <c r="BE15" s="234"/>
    </row>
    <row r="16" spans="1:67" x14ac:dyDescent="0.35">
      <c r="A16" s="677" t="s">
        <v>41</v>
      </c>
      <c r="B16" s="25" t="s">
        <v>8</v>
      </c>
      <c r="C16" s="56">
        <v>2</v>
      </c>
      <c r="D16" s="26">
        <v>2</v>
      </c>
      <c r="E16" s="57">
        <v>3</v>
      </c>
      <c r="F16" s="56">
        <v>2</v>
      </c>
      <c r="G16" s="26">
        <v>2</v>
      </c>
      <c r="H16" s="57">
        <v>2</v>
      </c>
      <c r="I16" s="56">
        <v>2</v>
      </c>
      <c r="J16" s="26">
        <v>2</v>
      </c>
      <c r="K16" s="57">
        <v>3</v>
      </c>
      <c r="L16" s="56">
        <v>2</v>
      </c>
      <c r="M16" s="26">
        <v>2</v>
      </c>
      <c r="N16" s="57">
        <v>3</v>
      </c>
      <c r="O16" s="56">
        <v>2</v>
      </c>
      <c r="P16" s="26">
        <v>2</v>
      </c>
      <c r="Q16" s="57">
        <v>2</v>
      </c>
      <c r="R16" s="56">
        <v>2</v>
      </c>
      <c r="S16" s="26">
        <v>2</v>
      </c>
      <c r="T16" s="57">
        <v>3</v>
      </c>
      <c r="U16" s="56"/>
      <c r="V16" s="26"/>
      <c r="X16" s="56"/>
      <c r="Y16" s="26"/>
      <c r="Z16" s="57">
        <v>1</v>
      </c>
      <c r="AA16" s="56">
        <v>2</v>
      </c>
      <c r="AB16" s="26">
        <v>2</v>
      </c>
      <c r="AC16" s="57">
        <v>3</v>
      </c>
      <c r="AD16" s="666"/>
      <c r="AE16" s="63">
        <v>50</v>
      </c>
      <c r="AF16" s="27">
        <v>0</v>
      </c>
      <c r="AG16" s="27">
        <v>50</v>
      </c>
      <c r="AH16" s="27">
        <v>50</v>
      </c>
      <c r="AI16" s="27">
        <v>0</v>
      </c>
      <c r="AJ16" s="27">
        <v>50</v>
      </c>
      <c r="AK16" s="27"/>
      <c r="AL16" s="27">
        <v>0</v>
      </c>
      <c r="AM16" s="64">
        <v>50</v>
      </c>
      <c r="AN16" s="231"/>
      <c r="AO16" s="676"/>
      <c r="AP16" s="676"/>
      <c r="AQ16" s="676"/>
      <c r="AR16" s="231"/>
      <c r="AS16" s="231"/>
      <c r="AT16" s="231"/>
      <c r="AU16" s="231"/>
      <c r="AV16" s="231"/>
      <c r="AW16" s="231"/>
      <c r="AX16" s="234"/>
      <c r="AY16" s="234"/>
      <c r="AZ16" s="234"/>
      <c r="BA16" s="234"/>
      <c r="BB16" s="234"/>
      <c r="BC16" s="234"/>
      <c r="BD16" s="234"/>
      <c r="BE16" s="234"/>
    </row>
    <row r="17" spans="1:57" x14ac:dyDescent="0.35">
      <c r="A17" s="677" t="s">
        <v>41</v>
      </c>
      <c r="B17" s="28" t="s">
        <v>9</v>
      </c>
      <c r="C17" s="168">
        <v>344</v>
      </c>
      <c r="D17" s="169">
        <v>342</v>
      </c>
      <c r="E17" s="170">
        <v>346</v>
      </c>
      <c r="F17" s="168">
        <v>265</v>
      </c>
      <c r="G17" s="169">
        <v>274</v>
      </c>
      <c r="H17" s="170">
        <v>276</v>
      </c>
      <c r="I17" s="168">
        <v>273</v>
      </c>
      <c r="J17" s="169">
        <v>315</v>
      </c>
      <c r="K17" s="170">
        <v>332</v>
      </c>
      <c r="L17" s="168">
        <v>331</v>
      </c>
      <c r="M17" s="169">
        <v>332</v>
      </c>
      <c r="N17" s="170">
        <v>337</v>
      </c>
      <c r="O17" s="168">
        <v>145</v>
      </c>
      <c r="P17" s="169">
        <v>178</v>
      </c>
      <c r="Q17" s="170">
        <v>201</v>
      </c>
      <c r="R17" s="168">
        <v>242</v>
      </c>
      <c r="S17" s="169">
        <v>164</v>
      </c>
      <c r="T17" s="170">
        <v>222</v>
      </c>
      <c r="U17" s="168"/>
      <c r="V17" s="169">
        <v>80</v>
      </c>
      <c r="W17" s="170">
        <v>123</v>
      </c>
      <c r="X17" s="168">
        <v>6</v>
      </c>
      <c r="Y17" s="169">
        <v>49</v>
      </c>
      <c r="Z17" s="170">
        <v>37</v>
      </c>
      <c r="AA17" s="168">
        <v>451</v>
      </c>
      <c r="AB17" s="169">
        <v>453</v>
      </c>
      <c r="AC17" s="170">
        <v>507</v>
      </c>
      <c r="AD17" s="666"/>
      <c r="AE17" s="176">
        <v>1.1695906432748648</v>
      </c>
      <c r="AF17" s="177">
        <v>0.72992700729928028</v>
      </c>
      <c r="AG17" s="177">
        <v>5.3968253968253999</v>
      </c>
      <c r="AH17" s="177">
        <v>1.5060240963855387</v>
      </c>
      <c r="AI17" s="177">
        <v>12.921348314606739</v>
      </c>
      <c r="AJ17" s="177">
        <v>35.365853658536594</v>
      </c>
      <c r="AK17" s="177">
        <v>53.750000000000007</v>
      </c>
      <c r="AL17" s="177">
        <v>-24.489795918367353</v>
      </c>
      <c r="AM17" s="178">
        <v>11.920529801324498</v>
      </c>
      <c r="AN17" s="231"/>
      <c r="AO17" s="231"/>
      <c r="AP17" s="231"/>
      <c r="AQ17" s="231"/>
      <c r="AR17" s="231"/>
      <c r="AS17" s="231"/>
      <c r="AT17" s="231"/>
      <c r="AU17" s="231"/>
      <c r="AV17" s="231"/>
      <c r="AW17" s="231"/>
      <c r="AX17" s="234"/>
      <c r="AY17" s="234"/>
      <c r="AZ17" s="234"/>
      <c r="BA17" s="234"/>
      <c r="BB17" s="234"/>
      <c r="BC17" s="234"/>
      <c r="BD17" s="234"/>
      <c r="BE17" s="234"/>
    </row>
    <row r="18" spans="1:57" x14ac:dyDescent="0.35">
      <c r="A18" s="675" t="s">
        <v>42</v>
      </c>
      <c r="B18" s="25" t="s">
        <v>2</v>
      </c>
      <c r="C18" s="56">
        <v>1589586</v>
      </c>
      <c r="D18" s="26">
        <v>1635573</v>
      </c>
      <c r="E18" s="57">
        <v>1663415</v>
      </c>
      <c r="F18" s="56">
        <v>2483781</v>
      </c>
      <c r="G18" s="26">
        <v>2580837</v>
      </c>
      <c r="H18" s="57">
        <v>2649683</v>
      </c>
      <c r="I18" s="56">
        <v>6499358</v>
      </c>
      <c r="J18" s="26">
        <v>7376347</v>
      </c>
      <c r="K18" s="57">
        <v>7066650</v>
      </c>
      <c r="L18" s="56">
        <v>81447</v>
      </c>
      <c r="M18" s="26">
        <v>82289</v>
      </c>
      <c r="N18" s="57">
        <v>84253</v>
      </c>
      <c r="O18" s="56">
        <v>1</v>
      </c>
      <c r="P18" s="26">
        <v>195</v>
      </c>
      <c r="Q18" s="57">
        <v>199</v>
      </c>
      <c r="R18" s="684">
        <v>42868</v>
      </c>
      <c r="S18" s="685">
        <v>36092</v>
      </c>
      <c r="T18" s="686">
        <v>43422</v>
      </c>
      <c r="U18" s="684"/>
      <c r="V18" s="685"/>
      <c r="W18" s="238">
        <v>79605</v>
      </c>
      <c r="X18" s="684">
        <v>1184</v>
      </c>
      <c r="Y18" s="51">
        <v>4277</v>
      </c>
      <c r="Z18" s="686">
        <v>338</v>
      </c>
      <c r="AA18" s="56">
        <v>10698225</v>
      </c>
      <c r="AB18" s="26">
        <v>11715610</v>
      </c>
      <c r="AC18" s="57">
        <v>11587565</v>
      </c>
      <c r="AD18" s="666"/>
      <c r="AE18" s="63">
        <v>1.7022780395616666</v>
      </c>
      <c r="AF18" s="27">
        <v>2.6675841984596493</v>
      </c>
      <c r="AG18" s="27">
        <v>-4.1985145221611671</v>
      </c>
      <c r="AH18" s="27">
        <v>2.3867102528892126</v>
      </c>
      <c r="AI18" s="27">
        <v>2.051282051282044</v>
      </c>
      <c r="AJ18" s="27">
        <v>20.30920979718498</v>
      </c>
      <c r="AK18" s="27">
        <v>0</v>
      </c>
      <c r="AL18" s="27">
        <v>-92.097264437689972</v>
      </c>
      <c r="AM18" s="64">
        <v>-1.0929435172389645</v>
      </c>
      <c r="AN18" s="231"/>
      <c r="AO18" s="231"/>
      <c r="AP18" s="231"/>
      <c r="AQ18" s="231"/>
      <c r="AR18" s="231"/>
      <c r="AS18" s="231"/>
      <c r="AT18" s="231"/>
      <c r="AU18" s="231"/>
      <c r="AV18" s="231"/>
      <c r="AW18" s="231"/>
      <c r="AX18" s="234"/>
      <c r="AY18" s="234"/>
      <c r="AZ18" s="234"/>
      <c r="BA18" s="234"/>
      <c r="BB18" s="234"/>
      <c r="BC18" s="234"/>
      <c r="BD18" s="234"/>
      <c r="BE18" s="234"/>
    </row>
    <row r="19" spans="1:57" x14ac:dyDescent="0.35">
      <c r="A19" s="677" t="s">
        <v>42</v>
      </c>
      <c r="B19" s="25" t="s">
        <v>3</v>
      </c>
      <c r="C19" s="56">
        <v>1607259</v>
      </c>
      <c r="D19" s="26">
        <v>1675397</v>
      </c>
      <c r="E19" s="57">
        <v>1724577</v>
      </c>
      <c r="F19" s="56">
        <v>1674788</v>
      </c>
      <c r="G19" s="26">
        <v>1736985</v>
      </c>
      <c r="H19" s="57">
        <v>1798934</v>
      </c>
      <c r="I19" s="56">
        <v>2985416</v>
      </c>
      <c r="J19" s="26">
        <v>4000358</v>
      </c>
      <c r="K19" s="57">
        <v>2829584</v>
      </c>
      <c r="L19" s="56">
        <v>44533</v>
      </c>
      <c r="M19" s="26">
        <v>53550</v>
      </c>
      <c r="N19" s="57">
        <v>62061</v>
      </c>
      <c r="O19" s="56">
        <v>113</v>
      </c>
      <c r="P19" s="26">
        <v>142</v>
      </c>
      <c r="Q19" s="57">
        <v>173</v>
      </c>
      <c r="R19" s="684">
        <v>22281</v>
      </c>
      <c r="S19" s="685">
        <v>23482</v>
      </c>
      <c r="T19" s="686">
        <v>26840</v>
      </c>
      <c r="U19" s="684"/>
      <c r="V19" s="685"/>
      <c r="W19" s="238">
        <v>69103</v>
      </c>
      <c r="X19" s="684"/>
      <c r="Y19" s="685"/>
      <c r="Z19" s="686">
        <v>156009</v>
      </c>
      <c r="AA19" s="56">
        <v>6334390</v>
      </c>
      <c r="AB19" s="26">
        <v>7489914</v>
      </c>
      <c r="AC19" s="57">
        <v>6667281</v>
      </c>
      <c r="AD19" s="666"/>
      <c r="AE19" s="63">
        <v>2.9354236637644693</v>
      </c>
      <c r="AF19" s="27">
        <v>3.5664671830787364</v>
      </c>
      <c r="AG19" s="27">
        <v>-29.26673062760883</v>
      </c>
      <c r="AH19" s="27">
        <v>15.893557422969185</v>
      </c>
      <c r="AI19" s="27">
        <v>21.830985915492953</v>
      </c>
      <c r="AJ19" s="27">
        <v>14.30031513499701</v>
      </c>
      <c r="AK19" s="27">
        <v>0</v>
      </c>
      <c r="AL19" s="27">
        <v>0</v>
      </c>
      <c r="AM19" s="64">
        <v>-10.983210221105344</v>
      </c>
      <c r="AN19" s="231"/>
      <c r="AO19" s="231"/>
      <c r="AP19" s="231"/>
      <c r="AQ19" s="231"/>
      <c r="AR19" s="231"/>
      <c r="AS19" s="231"/>
      <c r="AT19" s="231"/>
      <c r="AU19" s="231"/>
      <c r="AV19" s="231"/>
      <c r="AW19" s="231"/>
      <c r="AX19" s="234"/>
      <c r="AY19" s="234"/>
      <c r="AZ19" s="234"/>
      <c r="BA19" s="234"/>
      <c r="BB19" s="234"/>
      <c r="BC19" s="234"/>
      <c r="BD19" s="234"/>
      <c r="BE19" s="234"/>
    </row>
    <row r="20" spans="1:57" x14ac:dyDescent="0.35">
      <c r="A20" s="677" t="s">
        <v>42</v>
      </c>
      <c r="B20" s="25" t="s">
        <v>32</v>
      </c>
      <c r="C20" s="56">
        <v>1307683</v>
      </c>
      <c r="D20" s="26">
        <v>1400536</v>
      </c>
      <c r="E20" s="57">
        <v>1478969</v>
      </c>
      <c r="F20" s="56">
        <v>1842386</v>
      </c>
      <c r="G20" s="26">
        <v>1859077</v>
      </c>
      <c r="H20" s="57">
        <v>1976966</v>
      </c>
      <c r="I20" s="56">
        <v>4434466</v>
      </c>
      <c r="J20" s="26">
        <v>4991063</v>
      </c>
      <c r="K20" s="57">
        <v>5456805</v>
      </c>
      <c r="L20" s="56">
        <v>42858</v>
      </c>
      <c r="M20" s="26">
        <v>48229</v>
      </c>
      <c r="N20" s="57">
        <v>49566</v>
      </c>
      <c r="O20" s="56">
        <v>16183</v>
      </c>
      <c r="P20" s="26">
        <v>16804</v>
      </c>
      <c r="Q20" s="57">
        <v>17228</v>
      </c>
      <c r="R20" s="684">
        <v>140555</v>
      </c>
      <c r="S20" s="685">
        <v>33233</v>
      </c>
      <c r="T20" s="686">
        <v>33640</v>
      </c>
      <c r="U20" s="684"/>
      <c r="V20" s="685">
        <v>49284</v>
      </c>
      <c r="W20" s="238">
        <v>38836</v>
      </c>
      <c r="X20" s="684"/>
      <c r="Y20" s="685">
        <v>84</v>
      </c>
      <c r="Z20" s="686"/>
      <c r="AA20" s="56">
        <v>7784131</v>
      </c>
      <c r="AB20" s="26">
        <v>8398310</v>
      </c>
      <c r="AC20" s="57">
        <v>9052010</v>
      </c>
      <c r="AD20" s="666"/>
      <c r="AE20" s="63">
        <v>5.6002130612851087</v>
      </c>
      <c r="AF20" s="27">
        <v>6.3412650471174725</v>
      </c>
      <c r="AG20" s="27">
        <v>9.3315191573418268</v>
      </c>
      <c r="AH20" s="27">
        <v>2.7721910054116838</v>
      </c>
      <c r="AI20" s="27">
        <v>2.5232087598190844</v>
      </c>
      <c r="AJ20" s="27">
        <v>1.2246863057804092</v>
      </c>
      <c r="AK20" s="27">
        <v>-21.199577956334714</v>
      </c>
      <c r="AL20" s="27">
        <v>-100</v>
      </c>
      <c r="AM20" s="64">
        <v>7.7837088652359832</v>
      </c>
      <c r="AN20" s="231"/>
      <c r="AO20" s="231"/>
      <c r="AP20" s="231"/>
      <c r="AQ20" s="231"/>
      <c r="AR20" s="231"/>
      <c r="AS20" s="231"/>
      <c r="AT20" s="231"/>
      <c r="AU20" s="231"/>
      <c r="AV20" s="231"/>
      <c r="AW20" s="231"/>
      <c r="AX20" s="234"/>
      <c r="AY20" s="234"/>
      <c r="AZ20" s="234"/>
      <c r="BA20" s="234"/>
      <c r="BB20" s="234"/>
      <c r="BC20" s="234"/>
      <c r="BD20" s="234"/>
      <c r="BE20" s="234"/>
    </row>
    <row r="21" spans="1:57" x14ac:dyDescent="0.35">
      <c r="A21" s="677" t="s">
        <v>42</v>
      </c>
      <c r="B21" s="25" t="s">
        <v>4</v>
      </c>
      <c r="C21" s="56">
        <v>376885</v>
      </c>
      <c r="D21" s="26">
        <v>379772</v>
      </c>
      <c r="E21" s="57">
        <v>387907</v>
      </c>
      <c r="F21" s="56">
        <v>486696</v>
      </c>
      <c r="G21" s="51">
        <v>500238</v>
      </c>
      <c r="H21" s="238">
        <v>516205</v>
      </c>
      <c r="I21" s="56">
        <v>1400719</v>
      </c>
      <c r="J21" s="26">
        <v>1450208</v>
      </c>
      <c r="K21" s="238">
        <v>1537493</v>
      </c>
      <c r="L21" s="58">
        <v>10258</v>
      </c>
      <c r="M21" s="51">
        <v>12284</v>
      </c>
      <c r="N21" s="238">
        <v>13330</v>
      </c>
      <c r="O21" s="58" t="s">
        <v>353</v>
      </c>
      <c r="P21" s="51" t="s">
        <v>353</v>
      </c>
      <c r="Q21" s="238">
        <v>40</v>
      </c>
      <c r="R21" s="687">
        <v>14280</v>
      </c>
      <c r="S21" s="688">
        <v>7661</v>
      </c>
      <c r="T21" s="680">
        <v>13666</v>
      </c>
      <c r="U21" s="687"/>
      <c r="V21" s="688"/>
      <c r="W21" s="238"/>
      <c r="X21" s="687"/>
      <c r="Y21" s="688">
        <v>8674</v>
      </c>
      <c r="Z21" s="680"/>
      <c r="AA21" s="58">
        <v>2288838</v>
      </c>
      <c r="AB21" s="51">
        <v>2358837</v>
      </c>
      <c r="AC21" s="238">
        <v>2468641</v>
      </c>
      <c r="AD21" s="666"/>
      <c r="AE21" s="63">
        <v>2.1420747185153299</v>
      </c>
      <c r="AF21" s="27">
        <v>3.1918806648035591</v>
      </c>
      <c r="AG21" s="27">
        <v>6.0187917871091567</v>
      </c>
      <c r="AH21" s="27">
        <v>8.5151416476717756</v>
      </c>
      <c r="AI21" s="27" t="s">
        <v>353</v>
      </c>
      <c r="AJ21" s="27">
        <v>78.384022973502155</v>
      </c>
      <c r="AK21" s="27"/>
      <c r="AL21" s="27">
        <v>-100</v>
      </c>
      <c r="AM21" s="64">
        <v>4.6550058355028456</v>
      </c>
      <c r="AN21" s="231"/>
      <c r="AO21" s="231"/>
      <c r="AP21" s="231"/>
      <c r="AQ21" s="231"/>
      <c r="AR21" s="231"/>
      <c r="AS21" s="231"/>
      <c r="AT21" s="231"/>
      <c r="AU21" s="231"/>
      <c r="AV21" s="231"/>
      <c r="AW21" s="231"/>
      <c r="AX21" s="234"/>
      <c r="AY21" s="234"/>
      <c r="AZ21" s="234"/>
      <c r="BA21" s="234"/>
      <c r="BB21" s="234"/>
      <c r="BC21" s="234"/>
      <c r="BD21" s="234"/>
      <c r="BE21" s="234"/>
    </row>
    <row r="22" spans="1:57" x14ac:dyDescent="0.35">
      <c r="A22" s="678" t="s">
        <v>42</v>
      </c>
      <c r="B22" s="25" t="s">
        <v>5</v>
      </c>
      <c r="C22" s="56">
        <v>508808</v>
      </c>
      <c r="D22" s="26">
        <v>531409</v>
      </c>
      <c r="E22" s="57">
        <v>547445</v>
      </c>
      <c r="F22" s="56">
        <v>720149</v>
      </c>
      <c r="G22" s="26">
        <v>730111</v>
      </c>
      <c r="H22" s="57">
        <v>762077</v>
      </c>
      <c r="I22" s="56">
        <v>1809449</v>
      </c>
      <c r="J22" s="26">
        <v>2068728</v>
      </c>
      <c r="K22" s="57">
        <v>2168321</v>
      </c>
      <c r="L22" s="56">
        <v>11754</v>
      </c>
      <c r="M22" s="26">
        <v>11918</v>
      </c>
      <c r="N22" s="57">
        <v>11847</v>
      </c>
      <c r="O22" s="56">
        <v>5003</v>
      </c>
      <c r="P22" s="26">
        <v>672</v>
      </c>
      <c r="Q22" s="57">
        <v>819</v>
      </c>
      <c r="R22" s="684">
        <v>10124</v>
      </c>
      <c r="S22" s="685">
        <v>10275</v>
      </c>
      <c r="T22" s="686">
        <v>12023</v>
      </c>
      <c r="U22" s="684"/>
      <c r="V22" s="685"/>
      <c r="W22" s="238"/>
      <c r="X22" s="684"/>
      <c r="Y22" s="685">
        <v>9</v>
      </c>
      <c r="Z22" s="686"/>
      <c r="AA22" s="56">
        <v>3065287</v>
      </c>
      <c r="AB22" s="26">
        <v>3353122</v>
      </c>
      <c r="AC22" s="57">
        <v>3502532</v>
      </c>
      <c r="AD22" s="666"/>
      <c r="AE22" s="63">
        <v>3.0176380151634596</v>
      </c>
      <c r="AF22" s="27">
        <v>4.3782383774521927</v>
      </c>
      <c r="AG22" s="27">
        <v>4.8142143384727332</v>
      </c>
      <c r="AH22" s="27">
        <v>-0.59573753985567857</v>
      </c>
      <c r="AI22" s="27">
        <v>21.875</v>
      </c>
      <c r="AJ22" s="27">
        <v>17.012165450121653</v>
      </c>
      <c r="AK22" s="27"/>
      <c r="AL22" s="27">
        <v>-100</v>
      </c>
      <c r="AM22" s="64">
        <v>4.4558474162288197</v>
      </c>
      <c r="AN22" s="231"/>
      <c r="AO22" s="231"/>
      <c r="AP22" s="231"/>
      <c r="AQ22" s="231"/>
      <c r="AR22" s="231"/>
      <c r="AS22" s="231"/>
      <c r="AT22" s="231"/>
      <c r="AU22" s="231"/>
      <c r="AV22" s="231"/>
      <c r="AW22" s="231"/>
      <c r="AX22" s="234"/>
      <c r="AY22" s="234"/>
      <c r="AZ22" s="234"/>
      <c r="BA22" s="234"/>
      <c r="BB22" s="234"/>
      <c r="BC22" s="234"/>
      <c r="BD22" s="234"/>
      <c r="BE22" s="234"/>
    </row>
    <row r="23" spans="1:57" x14ac:dyDescent="0.35">
      <c r="A23" s="677" t="s">
        <v>42</v>
      </c>
      <c r="B23" s="25" t="s">
        <v>6</v>
      </c>
      <c r="C23" s="56">
        <v>117340</v>
      </c>
      <c r="D23" s="26">
        <v>121479</v>
      </c>
      <c r="E23" s="57">
        <v>127994</v>
      </c>
      <c r="F23" s="56">
        <v>156752</v>
      </c>
      <c r="G23" s="26">
        <v>162892</v>
      </c>
      <c r="H23" s="57">
        <v>166514</v>
      </c>
      <c r="I23" s="56">
        <v>378446</v>
      </c>
      <c r="J23" s="26">
        <v>565660</v>
      </c>
      <c r="K23" s="57">
        <v>552297</v>
      </c>
      <c r="L23" s="56">
        <v>3044</v>
      </c>
      <c r="M23" s="26">
        <v>3180</v>
      </c>
      <c r="N23" s="57">
        <v>3530</v>
      </c>
      <c r="O23" s="56">
        <v>1682</v>
      </c>
      <c r="P23" s="26">
        <v>2324</v>
      </c>
      <c r="Q23" s="57">
        <v>2342</v>
      </c>
      <c r="R23" s="684">
        <v>2977</v>
      </c>
      <c r="S23" s="685">
        <v>830</v>
      </c>
      <c r="T23" s="686">
        <v>3511</v>
      </c>
      <c r="U23" s="684"/>
      <c r="V23" s="685">
        <v>7335</v>
      </c>
      <c r="W23" s="238">
        <v>6331</v>
      </c>
      <c r="X23" s="684"/>
      <c r="Y23" s="685">
        <v>4768</v>
      </c>
      <c r="Z23" s="686">
        <v>7032</v>
      </c>
      <c r="AA23" s="56">
        <v>660241</v>
      </c>
      <c r="AB23" s="26">
        <v>868468</v>
      </c>
      <c r="AC23" s="57">
        <v>869551</v>
      </c>
      <c r="AD23" s="666"/>
      <c r="AE23" s="63">
        <v>5.3630668675244353</v>
      </c>
      <c r="AF23" s="27">
        <v>2.2235591680377143</v>
      </c>
      <c r="AG23" s="27">
        <v>-2.3623731570201145</v>
      </c>
      <c r="AH23" s="27">
        <v>11.006289308176109</v>
      </c>
      <c r="AI23" s="27">
        <v>0.77452667814112974</v>
      </c>
      <c r="AJ23" s="27">
        <v>323.01204819277103</v>
      </c>
      <c r="AK23" s="27">
        <v>-13.687798227675529</v>
      </c>
      <c r="AL23" s="27">
        <v>47.483221476510074</v>
      </c>
      <c r="AM23" s="64">
        <v>0.1247023494244992</v>
      </c>
      <c r="AN23" s="231"/>
      <c r="AO23" s="231"/>
      <c r="AP23" s="231"/>
      <c r="AQ23" s="231"/>
      <c r="AR23" s="231"/>
      <c r="AS23" s="231"/>
      <c r="AT23" s="231"/>
      <c r="AU23" s="231"/>
      <c r="AV23" s="231"/>
      <c r="AW23" s="231"/>
      <c r="AX23" s="234"/>
      <c r="AY23" s="234"/>
      <c r="AZ23" s="234"/>
      <c r="BA23" s="234"/>
      <c r="BB23" s="234"/>
      <c r="BC23" s="234"/>
      <c r="BD23" s="234"/>
      <c r="BE23" s="234"/>
    </row>
    <row r="24" spans="1:57" x14ac:dyDescent="0.35">
      <c r="A24" s="677" t="s">
        <v>42</v>
      </c>
      <c r="B24" s="25" t="s">
        <v>7</v>
      </c>
      <c r="C24" s="56">
        <v>156865</v>
      </c>
      <c r="D24" s="26">
        <v>165702</v>
      </c>
      <c r="E24" s="57">
        <v>173864</v>
      </c>
      <c r="F24" s="56">
        <v>153987</v>
      </c>
      <c r="G24" s="26">
        <v>158726</v>
      </c>
      <c r="H24" s="57">
        <v>165035</v>
      </c>
      <c r="I24" s="56">
        <v>290172</v>
      </c>
      <c r="J24" s="26">
        <v>280840</v>
      </c>
      <c r="K24" s="57">
        <v>301056</v>
      </c>
      <c r="L24" s="56">
        <v>983</v>
      </c>
      <c r="M24" s="26">
        <v>1051</v>
      </c>
      <c r="N24" s="57">
        <v>1230</v>
      </c>
      <c r="O24" s="56">
        <v>10</v>
      </c>
      <c r="P24" s="26">
        <v>11</v>
      </c>
      <c r="Q24" s="57">
        <v>11</v>
      </c>
      <c r="R24" s="684">
        <v>949</v>
      </c>
      <c r="S24" s="685">
        <v>1100</v>
      </c>
      <c r="T24" s="686">
        <v>1235</v>
      </c>
      <c r="U24" s="684"/>
      <c r="V24" s="685"/>
      <c r="W24" s="238"/>
      <c r="X24" s="684"/>
      <c r="Y24" s="685"/>
      <c r="Z24" s="686"/>
      <c r="AA24" s="56">
        <v>602966</v>
      </c>
      <c r="AB24" s="26">
        <v>607430</v>
      </c>
      <c r="AC24" s="57">
        <v>642431</v>
      </c>
      <c r="AD24" s="666"/>
      <c r="AE24" s="63">
        <v>4.9257100095351891</v>
      </c>
      <c r="AF24" s="27">
        <v>3.9747741390824487</v>
      </c>
      <c r="AG24" s="27">
        <v>7.1984047856430644</v>
      </c>
      <c r="AH24" s="27">
        <v>17.031398667935306</v>
      </c>
      <c r="AI24" s="27">
        <v>0</v>
      </c>
      <c r="AJ24" s="27">
        <v>12.27272727272728</v>
      </c>
      <c r="AK24" s="27"/>
      <c r="AL24" s="27"/>
      <c r="AM24" s="64">
        <v>5.7621454323955046</v>
      </c>
      <c r="AN24" s="231"/>
      <c r="AO24" s="231"/>
      <c r="AP24" s="231"/>
      <c r="AQ24" s="231"/>
      <c r="AR24" s="231"/>
      <c r="AS24" s="231"/>
      <c r="AT24" s="231"/>
      <c r="AU24" s="231"/>
      <c r="AV24" s="231"/>
      <c r="AW24" s="231"/>
      <c r="AX24" s="234"/>
      <c r="AY24" s="234"/>
      <c r="AZ24" s="234"/>
      <c r="BA24" s="234"/>
      <c r="BB24" s="234"/>
      <c r="BC24" s="234"/>
      <c r="BD24" s="234"/>
      <c r="BE24" s="234"/>
    </row>
    <row r="25" spans="1:57" x14ac:dyDescent="0.35">
      <c r="A25" s="677" t="s">
        <v>42</v>
      </c>
      <c r="B25" s="25" t="s">
        <v>8</v>
      </c>
      <c r="C25" s="56">
        <v>108634</v>
      </c>
      <c r="D25" s="26">
        <v>109135</v>
      </c>
      <c r="E25" s="57">
        <v>108511</v>
      </c>
      <c r="F25" s="56">
        <v>143783</v>
      </c>
      <c r="G25" s="26">
        <v>148187</v>
      </c>
      <c r="H25" s="57">
        <v>149268</v>
      </c>
      <c r="I25" s="56">
        <v>794503</v>
      </c>
      <c r="J25" s="26">
        <v>796748</v>
      </c>
      <c r="K25" s="57">
        <v>818970</v>
      </c>
      <c r="L25" s="58">
        <v>5031</v>
      </c>
      <c r="M25" s="51">
        <v>5933</v>
      </c>
      <c r="N25" s="238">
        <v>5568</v>
      </c>
      <c r="O25" s="58">
        <v>12</v>
      </c>
      <c r="P25" s="51">
        <v>17</v>
      </c>
      <c r="Q25" s="238">
        <v>29</v>
      </c>
      <c r="R25" s="687">
        <v>2139</v>
      </c>
      <c r="S25" s="688">
        <v>6083</v>
      </c>
      <c r="T25" s="680">
        <v>2303</v>
      </c>
      <c r="U25" s="687"/>
      <c r="V25" s="688"/>
      <c r="W25" s="238"/>
      <c r="X25" s="687"/>
      <c r="Y25" s="688"/>
      <c r="Z25" s="680">
        <v>20</v>
      </c>
      <c r="AA25" s="58">
        <v>1054102</v>
      </c>
      <c r="AB25" s="51">
        <v>1066103</v>
      </c>
      <c r="AC25" s="238">
        <v>1084669</v>
      </c>
      <c r="AD25" s="666"/>
      <c r="AE25" s="63">
        <v>-0.57176891006551767</v>
      </c>
      <c r="AF25" s="27">
        <v>0.72948369290153359</v>
      </c>
      <c r="AG25" s="27">
        <v>2.7890876412617338</v>
      </c>
      <c r="AH25" s="27">
        <v>-6.1520310129782541</v>
      </c>
      <c r="AI25" s="27">
        <v>70.588235294117638</v>
      </c>
      <c r="AJ25" s="27">
        <v>-62.140391254315297</v>
      </c>
      <c r="AK25" s="27"/>
      <c r="AL25" s="27">
        <v>0</v>
      </c>
      <c r="AM25" s="64">
        <v>1.7414827647985298</v>
      </c>
      <c r="AN25" s="231"/>
      <c r="AO25" s="231"/>
      <c r="AP25" s="231"/>
      <c r="AQ25" s="231"/>
      <c r="AR25" s="231"/>
      <c r="AS25" s="231"/>
      <c r="AT25" s="231"/>
      <c r="AU25" s="231"/>
      <c r="AV25" s="231"/>
      <c r="AW25" s="231"/>
      <c r="AX25" s="234"/>
      <c r="AY25" s="234"/>
      <c r="AZ25" s="234"/>
      <c r="BA25" s="234"/>
      <c r="BB25" s="234"/>
      <c r="BC25" s="234"/>
      <c r="BD25" s="234"/>
      <c r="BE25" s="234"/>
    </row>
    <row r="26" spans="1:57" x14ac:dyDescent="0.35">
      <c r="A26" s="679" t="s">
        <v>42</v>
      </c>
      <c r="B26" s="28" t="s">
        <v>9</v>
      </c>
      <c r="C26" s="168">
        <v>5773060</v>
      </c>
      <c r="D26" s="169">
        <v>6019003</v>
      </c>
      <c r="E26" s="170">
        <v>6212682</v>
      </c>
      <c r="F26" s="168">
        <v>7662322</v>
      </c>
      <c r="G26" s="169">
        <v>7877053</v>
      </c>
      <c r="H26" s="170">
        <v>8184682</v>
      </c>
      <c r="I26" s="168">
        <v>18592529</v>
      </c>
      <c r="J26" s="169">
        <v>21529952</v>
      </c>
      <c r="K26" s="170">
        <v>20731176</v>
      </c>
      <c r="L26" s="168">
        <v>199908</v>
      </c>
      <c r="M26" s="169">
        <v>218434</v>
      </c>
      <c r="N26" s="170">
        <v>231385</v>
      </c>
      <c r="O26" s="168">
        <v>23004</v>
      </c>
      <c r="P26" s="169">
        <v>20165</v>
      </c>
      <c r="Q26" s="170">
        <v>20841</v>
      </c>
      <c r="R26" s="793">
        <v>236173</v>
      </c>
      <c r="S26" s="794">
        <v>118756</v>
      </c>
      <c r="T26" s="795">
        <v>136640</v>
      </c>
      <c r="U26" s="793">
        <v>0</v>
      </c>
      <c r="V26" s="794">
        <v>56619</v>
      </c>
      <c r="W26" s="795">
        <v>193875</v>
      </c>
      <c r="X26" s="793">
        <v>1184</v>
      </c>
      <c r="Y26" s="794">
        <v>17812</v>
      </c>
      <c r="Z26" s="795">
        <v>163399</v>
      </c>
      <c r="AA26" s="168">
        <v>32488180</v>
      </c>
      <c r="AB26" s="169">
        <v>35857794</v>
      </c>
      <c r="AC26" s="170">
        <v>35874680</v>
      </c>
      <c r="AD26" s="666"/>
      <c r="AE26" s="176">
        <v>3.2177920496135215</v>
      </c>
      <c r="AF26" s="177">
        <v>3.9053818731446865</v>
      </c>
      <c r="AG26" s="177">
        <v>-3.710068652266385</v>
      </c>
      <c r="AH26" s="177">
        <v>5.9290220386936099</v>
      </c>
      <c r="AI26" s="177">
        <v>3.3523431688569305</v>
      </c>
      <c r="AJ26" s="177">
        <v>15.059449627808274</v>
      </c>
      <c r="AK26" s="177">
        <v>242.42038891538175</v>
      </c>
      <c r="AL26" s="177">
        <v>817.35346957107572</v>
      </c>
      <c r="AM26" s="178">
        <v>4.7091575125901564E-2</v>
      </c>
      <c r="AN26" s="233"/>
      <c r="AO26" s="233"/>
      <c r="AP26" s="233"/>
      <c r="AQ26" s="233"/>
      <c r="AR26" s="233"/>
      <c r="AS26" s="233"/>
      <c r="AT26" s="233"/>
      <c r="AU26" s="233"/>
      <c r="AV26" s="233"/>
      <c r="AW26" s="233"/>
      <c r="AX26" s="232"/>
      <c r="AY26" s="232"/>
      <c r="AZ26" s="232"/>
      <c r="BA26" s="232"/>
      <c r="BB26" s="232"/>
      <c r="BC26" s="232"/>
      <c r="BD26" s="232"/>
      <c r="BE26" s="232"/>
    </row>
    <row r="27" spans="1:57" x14ac:dyDescent="0.35">
      <c r="A27" s="910" t="s">
        <v>43</v>
      </c>
      <c r="B27" s="239" t="s">
        <v>2</v>
      </c>
      <c r="C27" s="58">
        <v>8100293407.8000002</v>
      </c>
      <c r="D27" s="51">
        <v>8614299753.5</v>
      </c>
      <c r="E27" s="238">
        <v>9054367247.1000004</v>
      </c>
      <c r="F27" s="58">
        <v>1639278570.3</v>
      </c>
      <c r="G27" s="51">
        <v>1754877518.5999999</v>
      </c>
      <c r="H27" s="238">
        <v>1854070199</v>
      </c>
      <c r="I27" s="58">
        <v>1487784256.9000001</v>
      </c>
      <c r="J27" s="51">
        <v>1933137619.9000001</v>
      </c>
      <c r="K27" s="680">
        <v>1863107920.7</v>
      </c>
      <c r="L27" s="58">
        <v>802471837.13999999</v>
      </c>
      <c r="M27" s="51">
        <v>835961068.25</v>
      </c>
      <c r="N27" s="238">
        <v>898862120.91999996</v>
      </c>
      <c r="O27" s="58">
        <v>27921.823426999999</v>
      </c>
      <c r="P27" s="51">
        <v>4478212.2072000001</v>
      </c>
      <c r="Q27" s="238">
        <v>6753887.2468999997</v>
      </c>
      <c r="R27" s="58">
        <v>727077163.22000003</v>
      </c>
      <c r="S27" s="51">
        <v>599555436.28999996</v>
      </c>
      <c r="T27" s="238">
        <v>762658739.50999999</v>
      </c>
      <c r="U27" s="58"/>
      <c r="V27" s="51"/>
      <c r="W27" s="238">
        <v>253315922.34</v>
      </c>
      <c r="X27" s="58">
        <v>213955.84984000001</v>
      </c>
      <c r="Y27" s="167">
        <v>10224045.926000001</v>
      </c>
      <c r="Z27" s="238">
        <v>1637063.9915</v>
      </c>
      <c r="AA27" s="56">
        <v>12757147113.033266</v>
      </c>
      <c r="AB27" s="26">
        <v>13752533654.673201</v>
      </c>
      <c r="AC27" s="57">
        <v>14694773100.808403</v>
      </c>
      <c r="AD27" s="666"/>
      <c r="AE27" s="63">
        <v>5.1085695435801437</v>
      </c>
      <c r="AF27" s="27">
        <v>5.6523990619660847</v>
      </c>
      <c r="AG27" s="27">
        <v>-3.6225925396673353</v>
      </c>
      <c r="AH27" s="27">
        <v>7.5243997668069662</v>
      </c>
      <c r="AI27" s="27">
        <v>50.816596766924185</v>
      </c>
      <c r="AJ27" s="27">
        <v>27.204040418559106</v>
      </c>
      <c r="AK27" s="27">
        <v>0</v>
      </c>
      <c r="AL27" s="27">
        <v>-83.98810017728006</v>
      </c>
      <c r="AM27" s="64">
        <v>6.8513880406315897</v>
      </c>
      <c r="AN27" s="231"/>
      <c r="AO27" s="667"/>
      <c r="AP27" s="241"/>
      <c r="AQ27" s="51"/>
      <c r="AR27" s="51"/>
      <c r="AS27" s="231"/>
      <c r="AT27" s="231"/>
      <c r="AU27" s="231"/>
      <c r="AV27" s="231"/>
      <c r="AW27" s="231"/>
      <c r="AX27" s="234"/>
      <c r="AY27" s="234"/>
      <c r="AZ27" s="234"/>
      <c r="BA27" s="234"/>
      <c r="BB27" s="234"/>
      <c r="BC27" s="234"/>
      <c r="BD27" s="234"/>
      <c r="BE27" s="234"/>
    </row>
    <row r="28" spans="1:57" x14ac:dyDescent="0.35">
      <c r="A28" s="911"/>
      <c r="B28" s="231" t="s">
        <v>3</v>
      </c>
      <c r="C28" s="58">
        <v>6679285713.8000002</v>
      </c>
      <c r="D28" s="51">
        <v>7174308420.8999996</v>
      </c>
      <c r="E28" s="238">
        <v>7769707745.1999998</v>
      </c>
      <c r="F28" s="58">
        <v>1013445283.5</v>
      </c>
      <c r="G28" s="51">
        <v>1133614280.0999999</v>
      </c>
      <c r="H28" s="238">
        <v>1255323642.4000001</v>
      </c>
      <c r="I28" s="58">
        <v>1029661813.7</v>
      </c>
      <c r="J28" s="51">
        <v>1256714606</v>
      </c>
      <c r="K28" s="238">
        <v>965782872.94000006</v>
      </c>
      <c r="L28" s="58">
        <v>739064260.89999998</v>
      </c>
      <c r="M28" s="51">
        <v>761618166.27999997</v>
      </c>
      <c r="N28" s="238">
        <v>916488272.53999996</v>
      </c>
      <c r="O28" s="58">
        <v>1325176.7357000001</v>
      </c>
      <c r="P28" s="51">
        <v>1496397.2825</v>
      </c>
      <c r="Q28" s="238">
        <v>2321015.8254999998</v>
      </c>
      <c r="R28" s="58">
        <v>355088574.97000003</v>
      </c>
      <c r="S28" s="51">
        <v>395542690.66000003</v>
      </c>
      <c r="T28" s="238">
        <v>529998970.49000001</v>
      </c>
      <c r="U28" s="58"/>
      <c r="V28" s="51"/>
      <c r="W28" s="238">
        <v>145547487.09999999</v>
      </c>
      <c r="X28" s="58"/>
      <c r="Y28" s="51"/>
      <c r="Z28" s="238">
        <v>33695560.726000004</v>
      </c>
      <c r="AA28" s="56">
        <v>9817870823.6056995</v>
      </c>
      <c r="AB28" s="26">
        <v>10723294561.2225</v>
      </c>
      <c r="AC28" s="57">
        <v>11618865567.221502</v>
      </c>
      <c r="AD28" s="879"/>
      <c r="AE28" s="63">
        <v>8.2990483454195907</v>
      </c>
      <c r="AF28" s="27">
        <v>10.736399888087501</v>
      </c>
      <c r="AG28" s="27">
        <v>-23.150183157813952</v>
      </c>
      <c r="AH28" s="27">
        <v>20.334350349918484</v>
      </c>
      <c r="AI28" s="27">
        <v>55.106925991092858</v>
      </c>
      <c r="AJ28" s="27">
        <v>33.9928617074549</v>
      </c>
      <c r="AK28" s="27">
        <v>0</v>
      </c>
      <c r="AL28" s="27">
        <v>0</v>
      </c>
      <c r="AM28" s="64">
        <v>8.3516404486505547</v>
      </c>
      <c r="AN28" s="231"/>
      <c r="AO28" s="231"/>
      <c r="AP28" s="241"/>
      <c r="AQ28" s="51"/>
      <c r="AR28" s="51"/>
      <c r="AS28" s="231"/>
      <c r="AT28" s="231"/>
      <c r="AU28" s="231"/>
      <c r="AV28" s="231"/>
      <c r="AW28" s="231"/>
      <c r="AX28" s="234"/>
      <c r="AY28" s="234"/>
      <c r="AZ28" s="234"/>
      <c r="BA28" s="234"/>
      <c r="BB28" s="234"/>
      <c r="BC28" s="234"/>
      <c r="BD28" s="234"/>
      <c r="BE28" s="234"/>
    </row>
    <row r="29" spans="1:57" x14ac:dyDescent="0.35">
      <c r="A29" s="911"/>
      <c r="B29" s="231" t="s">
        <v>32</v>
      </c>
      <c r="C29" s="58">
        <v>5929055283.3999996</v>
      </c>
      <c r="D29" s="51">
        <v>6334759003.1999998</v>
      </c>
      <c r="E29" s="238">
        <v>6717173388.3000002</v>
      </c>
      <c r="F29" s="58">
        <v>1201006410.7</v>
      </c>
      <c r="G29" s="51">
        <v>1324798717.3</v>
      </c>
      <c r="H29" s="238">
        <v>1441324772.5999999</v>
      </c>
      <c r="I29" s="58">
        <v>1487265236.7</v>
      </c>
      <c r="J29" s="51">
        <v>1700602712</v>
      </c>
      <c r="K29" s="238">
        <v>1938240274.3</v>
      </c>
      <c r="L29" s="58">
        <v>646145884.64999998</v>
      </c>
      <c r="M29" s="51">
        <v>679111702.82000005</v>
      </c>
      <c r="N29" s="238">
        <v>713503445.55999994</v>
      </c>
      <c r="O29" s="58">
        <v>7761819.7161999997</v>
      </c>
      <c r="P29" s="51">
        <v>6989284.0279999999</v>
      </c>
      <c r="Q29" s="238">
        <v>14236389.272</v>
      </c>
      <c r="R29" s="58">
        <v>845890637.82000005</v>
      </c>
      <c r="S29" s="51">
        <v>477512784.45999998</v>
      </c>
      <c r="T29" s="238">
        <v>519361124.69</v>
      </c>
      <c r="U29" s="58"/>
      <c r="V29" s="51">
        <v>303279107.33999997</v>
      </c>
      <c r="W29" s="238">
        <v>291316531.63</v>
      </c>
      <c r="X29" s="58"/>
      <c r="Y29" s="51">
        <v>23608257.559999999</v>
      </c>
      <c r="Z29" s="238"/>
      <c r="AA29" s="56">
        <v>10117125272.986198</v>
      </c>
      <c r="AB29" s="26">
        <v>10850661568.707998</v>
      </c>
      <c r="AC29" s="57">
        <v>11635155926.351997</v>
      </c>
      <c r="AD29" s="879"/>
      <c r="AE29" s="63">
        <v>6.0367629598351513</v>
      </c>
      <c r="AF29" s="27">
        <v>8.7957554440787344</v>
      </c>
      <c r="AG29" s="27">
        <v>13.973725939818449</v>
      </c>
      <c r="AH29" s="27">
        <v>5.0642247213807057</v>
      </c>
      <c r="AI29" s="27">
        <v>103.6888072507446</v>
      </c>
      <c r="AJ29" s="27">
        <v>8.7638156698411009</v>
      </c>
      <c r="AK29" s="27">
        <v>-3.9444114086596094</v>
      </c>
      <c r="AL29" s="27">
        <v>-100</v>
      </c>
      <c r="AM29" s="64">
        <v>7.22992190546596</v>
      </c>
      <c r="AN29" s="231"/>
      <c r="AO29" s="231"/>
      <c r="AP29" s="241"/>
      <c r="AQ29" s="51"/>
      <c r="AR29" s="51"/>
      <c r="AS29" s="231"/>
      <c r="AT29" s="231"/>
      <c r="AU29" s="231"/>
      <c r="AV29" s="231"/>
      <c r="AW29" s="231"/>
      <c r="AX29" s="234"/>
      <c r="AY29" s="234"/>
      <c r="AZ29" s="234"/>
      <c r="BA29" s="234"/>
      <c r="BB29" s="234"/>
      <c r="BC29" s="234"/>
      <c r="BD29" s="234"/>
      <c r="BE29" s="234"/>
    </row>
    <row r="30" spans="1:57" x14ac:dyDescent="0.35">
      <c r="A30" s="911"/>
      <c r="B30" s="231" t="s">
        <v>4</v>
      </c>
      <c r="C30" s="58">
        <v>2120564106.2</v>
      </c>
      <c r="D30" s="51">
        <v>2290739990.9000001</v>
      </c>
      <c r="E30" s="238">
        <v>2461360212.9000001</v>
      </c>
      <c r="F30" s="58">
        <v>321120082.30000001</v>
      </c>
      <c r="G30" s="51">
        <v>370806057.04000002</v>
      </c>
      <c r="H30" s="238">
        <v>406420474.36000001</v>
      </c>
      <c r="I30" s="58">
        <v>587113244.63999999</v>
      </c>
      <c r="J30" s="51">
        <v>700980629.29999995</v>
      </c>
      <c r="K30" s="238">
        <v>778033572.55999994</v>
      </c>
      <c r="L30" s="58">
        <v>136983303.53</v>
      </c>
      <c r="M30" s="51">
        <v>165460289.21000001</v>
      </c>
      <c r="N30" s="238">
        <v>197941834.49000001</v>
      </c>
      <c r="O30" s="58" t="s">
        <v>353</v>
      </c>
      <c r="P30" s="51" t="s">
        <v>353</v>
      </c>
      <c r="Q30" s="238">
        <v>305626.91105</v>
      </c>
      <c r="R30" s="58">
        <v>179286032.52000001</v>
      </c>
      <c r="S30" s="51">
        <v>154357842.94</v>
      </c>
      <c r="T30" s="238">
        <v>237698496.19999999</v>
      </c>
      <c r="U30" s="58"/>
      <c r="V30" s="51"/>
      <c r="W30" s="238"/>
      <c r="X30" s="58"/>
      <c r="Y30" s="51">
        <v>86639715.856999993</v>
      </c>
      <c r="Z30" s="238"/>
      <c r="AA30" s="58">
        <v>3345066769.1900001</v>
      </c>
      <c r="AB30" s="51">
        <v>3768984525.2469997</v>
      </c>
      <c r="AC30" s="238">
        <v>4081760217.4210501</v>
      </c>
      <c r="AD30" s="879"/>
      <c r="AE30" s="63">
        <v>7.4482578851284398</v>
      </c>
      <c r="AF30" s="27">
        <v>9.604594273431232</v>
      </c>
      <c r="AG30" s="27">
        <v>10.992164410726325</v>
      </c>
      <c r="AH30" s="27">
        <v>19.631021700182604</v>
      </c>
      <c r="AI30" s="27" t="s">
        <v>353</v>
      </c>
      <c r="AJ30" s="27">
        <v>53.99184885758936</v>
      </c>
      <c r="AK30" s="27"/>
      <c r="AL30" s="27">
        <v>-100</v>
      </c>
      <c r="AM30" s="64">
        <v>8.2986727612075697</v>
      </c>
      <c r="AN30" s="231"/>
      <c r="AO30" s="231"/>
      <c r="AP30" s="241"/>
      <c r="AQ30" s="51"/>
      <c r="AR30" s="51"/>
      <c r="AS30" s="231"/>
      <c r="AT30" s="231"/>
      <c r="AU30" s="231"/>
      <c r="AV30" s="231"/>
      <c r="AW30" s="231"/>
      <c r="AX30" s="234"/>
      <c r="AY30" s="234"/>
      <c r="AZ30" s="234"/>
      <c r="BA30" s="234"/>
      <c r="BB30" s="234"/>
      <c r="BC30" s="234"/>
      <c r="BD30" s="234"/>
      <c r="BE30" s="234"/>
    </row>
    <row r="31" spans="1:57" x14ac:dyDescent="0.35">
      <c r="A31" s="911"/>
      <c r="B31" s="231" t="s">
        <v>5</v>
      </c>
      <c r="C31" s="58">
        <v>3058540594.3000002</v>
      </c>
      <c r="D31" s="51">
        <v>3096671908</v>
      </c>
      <c r="E31" s="238">
        <v>3210363289.9000001</v>
      </c>
      <c r="F31" s="58">
        <v>603364095.44000006</v>
      </c>
      <c r="G31" s="51">
        <v>625983224.32000005</v>
      </c>
      <c r="H31" s="238">
        <v>656194213.53999996</v>
      </c>
      <c r="I31" s="58">
        <v>659280782.24000001</v>
      </c>
      <c r="J31" s="51">
        <v>702021995.77999997</v>
      </c>
      <c r="K31" s="238">
        <v>759385991.42999995</v>
      </c>
      <c r="L31" s="58">
        <v>307869479.45999998</v>
      </c>
      <c r="M31" s="51">
        <v>310573209.67000002</v>
      </c>
      <c r="N31" s="238">
        <v>297631526.44999999</v>
      </c>
      <c r="O31" s="58">
        <v>18473693.631999999</v>
      </c>
      <c r="P31" s="51">
        <v>4095805.3651999999</v>
      </c>
      <c r="Q31" s="238">
        <v>6587799.5329</v>
      </c>
      <c r="R31" s="58">
        <v>212180253.88999999</v>
      </c>
      <c r="S31" s="51">
        <v>215321710.44999999</v>
      </c>
      <c r="T31" s="238">
        <v>299608218.02999997</v>
      </c>
      <c r="U31" s="58"/>
      <c r="V31" s="51"/>
      <c r="W31" s="238"/>
      <c r="X31" s="58"/>
      <c r="Y31" s="51">
        <v>218266.91987000001</v>
      </c>
      <c r="Z31" s="238"/>
      <c r="AA31" s="56">
        <v>4859708898.9620008</v>
      </c>
      <c r="AB31" s="26">
        <v>4954886120.5050707</v>
      </c>
      <c r="AC31" s="57">
        <v>5229771038.8828993</v>
      </c>
      <c r="AD31" s="879"/>
      <c r="AE31" s="63">
        <v>3.6714054726394441</v>
      </c>
      <c r="AF31" s="27">
        <v>4.8261659492261799</v>
      </c>
      <c r="AG31" s="27">
        <v>8.1712533218085461</v>
      </c>
      <c r="AH31" s="27">
        <v>-4.1670314170855978</v>
      </c>
      <c r="AI31" s="27">
        <v>60.842592494097069</v>
      </c>
      <c r="AJ31" s="27">
        <v>39.144453851796904</v>
      </c>
      <c r="AK31" s="27"/>
      <c r="AL31" s="27">
        <v>-100</v>
      </c>
      <c r="AM31" s="64">
        <v>5.5477545134826833</v>
      </c>
      <c r="AN31" s="231"/>
      <c r="AO31" s="231"/>
      <c r="AP31" s="241"/>
      <c r="AQ31" s="51"/>
      <c r="AR31" s="51"/>
      <c r="AS31" s="231"/>
      <c r="AT31" s="231"/>
      <c r="AU31" s="231"/>
      <c r="AV31" s="231"/>
      <c r="AW31" s="231"/>
      <c r="AX31" s="234"/>
      <c r="AY31" s="234"/>
      <c r="AZ31" s="234"/>
      <c r="BA31" s="234"/>
      <c r="BB31" s="234"/>
      <c r="BC31" s="234"/>
      <c r="BD31" s="234"/>
      <c r="BE31" s="234"/>
    </row>
    <row r="32" spans="1:57" x14ac:dyDescent="0.35">
      <c r="A32" s="911"/>
      <c r="B32" s="231" t="s">
        <v>6</v>
      </c>
      <c r="C32" s="58">
        <v>624670164.54999995</v>
      </c>
      <c r="D32" s="51">
        <v>701164668.88</v>
      </c>
      <c r="E32" s="238">
        <v>760328200.63999999</v>
      </c>
      <c r="F32" s="58">
        <v>114819479.15000001</v>
      </c>
      <c r="G32" s="51">
        <v>127682133.77</v>
      </c>
      <c r="H32" s="238">
        <v>133984188.88</v>
      </c>
      <c r="I32" s="58">
        <v>116705408.66</v>
      </c>
      <c r="J32" s="51">
        <v>164179570.90000001</v>
      </c>
      <c r="K32" s="680">
        <v>206837828.94999999</v>
      </c>
      <c r="L32" s="58">
        <v>57603162.245999999</v>
      </c>
      <c r="M32" s="51">
        <v>63107715.335000001</v>
      </c>
      <c r="N32" s="238">
        <v>54573915.129000001</v>
      </c>
      <c r="O32" s="58">
        <v>776775.48866000003</v>
      </c>
      <c r="P32" s="51">
        <v>12694512.658</v>
      </c>
      <c r="Q32" s="238">
        <v>16397563.827</v>
      </c>
      <c r="R32" s="58">
        <v>33572048.884000003</v>
      </c>
      <c r="S32" s="51">
        <v>8335115.2352</v>
      </c>
      <c r="T32" s="238">
        <v>39511784.579999998</v>
      </c>
      <c r="U32" s="58"/>
      <c r="V32" s="51">
        <v>24837091.537</v>
      </c>
      <c r="W32" s="238">
        <v>5970631.7873999998</v>
      </c>
      <c r="X32" s="58"/>
      <c r="Y32" s="51">
        <v>35476285.879000001</v>
      </c>
      <c r="Z32" s="238">
        <v>20093122.530000001</v>
      </c>
      <c r="AA32" s="56">
        <v>948147038.97865987</v>
      </c>
      <c r="AB32" s="26">
        <v>1137477094.1941998</v>
      </c>
      <c r="AC32" s="57">
        <v>1237697236.3233998</v>
      </c>
      <c r="AD32" s="879"/>
      <c r="AE32" s="63">
        <v>8.4378940334378871</v>
      </c>
      <c r="AF32" s="27">
        <v>4.9357376196047964</v>
      </c>
      <c r="AG32" s="27">
        <v>25.982683360759083</v>
      </c>
      <c r="AH32" s="27">
        <v>-13.522594124504916</v>
      </c>
      <c r="AI32" s="27">
        <v>29.17048703454055</v>
      </c>
      <c r="AJ32" s="27">
        <v>374.04005181761494</v>
      </c>
      <c r="AK32" s="27">
        <v>-75.9608254512993</v>
      </c>
      <c r="AL32" s="27">
        <v>-43.361820348014447</v>
      </c>
      <c r="AM32" s="64">
        <v>8.8107393671168932</v>
      </c>
      <c r="AN32" s="231"/>
      <c r="AO32" s="231"/>
      <c r="AP32" s="241"/>
      <c r="AQ32" s="51"/>
      <c r="AR32" s="51"/>
      <c r="AS32" s="231"/>
      <c r="AT32" s="231"/>
      <c r="AU32" s="231"/>
      <c r="AV32" s="231"/>
      <c r="AW32" s="231"/>
      <c r="AX32" s="234"/>
      <c r="AY32" s="234"/>
      <c r="AZ32" s="234"/>
      <c r="BA32" s="234"/>
      <c r="BB32" s="234"/>
      <c r="BC32" s="234"/>
      <c r="BD32" s="234"/>
      <c r="BE32" s="234"/>
    </row>
    <row r="33" spans="1:57" x14ac:dyDescent="0.35">
      <c r="A33" s="911"/>
      <c r="B33" s="231" t="s">
        <v>7</v>
      </c>
      <c r="C33" s="58">
        <v>574983789.69000006</v>
      </c>
      <c r="D33" s="51">
        <v>612496477.14999998</v>
      </c>
      <c r="E33" s="238">
        <v>642373979.48000002</v>
      </c>
      <c r="F33" s="58">
        <v>105896077.53</v>
      </c>
      <c r="G33" s="51">
        <v>105611837.15000001</v>
      </c>
      <c r="H33" s="238">
        <v>124311360.39</v>
      </c>
      <c r="I33" s="58">
        <v>148905418.63999999</v>
      </c>
      <c r="J33" s="51">
        <v>146447459.66</v>
      </c>
      <c r="K33" s="238">
        <v>152459578.25</v>
      </c>
      <c r="L33" s="58">
        <v>40505118.457000002</v>
      </c>
      <c r="M33" s="51">
        <v>44368903.957000002</v>
      </c>
      <c r="N33" s="238">
        <v>64021315.901000001</v>
      </c>
      <c r="O33" s="58">
        <v>21455038.125</v>
      </c>
      <c r="P33" s="51">
        <v>27784656.576000001</v>
      </c>
      <c r="Q33" s="238">
        <v>31595532.408</v>
      </c>
      <c r="R33" s="58">
        <v>27701242.759</v>
      </c>
      <c r="S33" s="51">
        <v>28549065.056000002</v>
      </c>
      <c r="T33" s="238">
        <v>32355380.346000001</v>
      </c>
      <c r="U33" s="58"/>
      <c r="V33" s="51"/>
      <c r="W33" s="238"/>
      <c r="X33" s="58"/>
      <c r="Y33" s="51"/>
      <c r="Z33" s="238"/>
      <c r="AA33" s="56">
        <v>919446685.20099998</v>
      </c>
      <c r="AB33" s="26">
        <v>965258399.54899991</v>
      </c>
      <c r="AC33" s="57">
        <v>1047117146.775</v>
      </c>
      <c r="AD33" s="879"/>
      <c r="AE33" s="63">
        <v>4.8779876202754258</v>
      </c>
      <c r="AF33" s="27">
        <v>17.705897127271019</v>
      </c>
      <c r="AG33" s="27">
        <v>4.1053075307404097</v>
      </c>
      <c r="AH33" s="27">
        <v>44.293210314697149</v>
      </c>
      <c r="AI33" s="27">
        <v>13.715756470035977</v>
      </c>
      <c r="AJ33" s="27">
        <v>13.332539200614013</v>
      </c>
      <c r="AK33" s="27"/>
      <c r="AL33" s="27"/>
      <c r="AM33" s="64">
        <v>8.4805008963658945</v>
      </c>
      <c r="AN33" s="231"/>
      <c r="AO33" s="231"/>
      <c r="AP33" s="241"/>
      <c r="AQ33" s="51"/>
      <c r="AR33" s="51"/>
      <c r="AS33" s="231"/>
      <c r="AT33" s="231"/>
      <c r="AU33" s="231"/>
      <c r="AV33" s="231"/>
      <c r="AW33" s="231"/>
      <c r="AX33" s="234"/>
      <c r="AY33" s="234"/>
      <c r="AZ33" s="234"/>
      <c r="BA33" s="234"/>
      <c r="BB33" s="234"/>
      <c r="BC33" s="234"/>
      <c r="BD33" s="234"/>
      <c r="BE33" s="234"/>
    </row>
    <row r="34" spans="1:57" x14ac:dyDescent="0.35">
      <c r="A34" s="911"/>
      <c r="B34" s="242" t="s">
        <v>8</v>
      </c>
      <c r="C34" s="58">
        <v>578456023.45000005</v>
      </c>
      <c r="D34" s="51">
        <v>580541948.64999998</v>
      </c>
      <c r="E34" s="238">
        <v>617431905.73000002</v>
      </c>
      <c r="F34" s="58">
        <v>101426498.02</v>
      </c>
      <c r="G34" s="51">
        <v>110255353.38</v>
      </c>
      <c r="H34" s="238">
        <v>119251882.58</v>
      </c>
      <c r="I34" s="58">
        <v>225082996.58000001</v>
      </c>
      <c r="J34" s="51">
        <v>215735076.68000001</v>
      </c>
      <c r="K34" s="238">
        <v>226395695.19999999</v>
      </c>
      <c r="L34" s="58">
        <v>65450498.316</v>
      </c>
      <c r="M34" s="51">
        <v>65315556.473999999</v>
      </c>
      <c r="N34" s="238">
        <v>90242691.643000007</v>
      </c>
      <c r="O34" s="58">
        <v>172627.05160999999</v>
      </c>
      <c r="P34" s="51">
        <v>258593.73439999999</v>
      </c>
      <c r="Q34" s="238">
        <v>370113.11648999999</v>
      </c>
      <c r="R34" s="58">
        <v>40368820.484999999</v>
      </c>
      <c r="S34" s="51">
        <v>40634306.295000002</v>
      </c>
      <c r="T34" s="238">
        <v>52210147.152999997</v>
      </c>
      <c r="U34" s="58"/>
      <c r="V34" s="51"/>
      <c r="W34" s="238"/>
      <c r="X34" s="58"/>
      <c r="Y34" s="51"/>
      <c r="Z34" s="238">
        <v>1707761.8606</v>
      </c>
      <c r="AA34" s="58">
        <v>1010957463.9026101</v>
      </c>
      <c r="AB34" s="51">
        <v>1012740835.2134</v>
      </c>
      <c r="AC34" s="238">
        <v>1107610197.2830901</v>
      </c>
      <c r="AD34" s="879"/>
      <c r="AE34" s="63">
        <v>6.354399913009634</v>
      </c>
      <c r="AF34" s="27">
        <v>8.1597209788018645</v>
      </c>
      <c r="AG34" s="27">
        <v>4.941532310859631</v>
      </c>
      <c r="AH34" s="27">
        <v>38.164162589539742</v>
      </c>
      <c r="AI34" s="27">
        <v>43.125322563886527</v>
      </c>
      <c r="AJ34" s="27">
        <v>28.487851555680145</v>
      </c>
      <c r="AK34" s="27"/>
      <c r="AL34" s="27">
        <v>0</v>
      </c>
      <c r="AM34" s="64">
        <v>9.3675853457710687</v>
      </c>
      <c r="AN34" s="231"/>
      <c r="AO34" s="231"/>
      <c r="AP34" s="241"/>
      <c r="AQ34" s="51"/>
      <c r="AR34" s="51"/>
      <c r="AS34" s="231"/>
      <c r="AT34" s="231"/>
      <c r="AU34" s="231"/>
      <c r="AV34" s="231"/>
      <c r="AW34" s="231"/>
      <c r="AX34" s="234"/>
      <c r="AY34" s="234"/>
      <c r="AZ34" s="234"/>
      <c r="BA34" s="234"/>
      <c r="BB34" s="234"/>
      <c r="BC34" s="234"/>
      <c r="BD34" s="234"/>
      <c r="BE34" s="234"/>
    </row>
    <row r="35" spans="1:57" x14ac:dyDescent="0.35">
      <c r="A35" s="912"/>
      <c r="B35" s="681" t="s">
        <v>9</v>
      </c>
      <c r="C35" s="168">
        <v>27665849083</v>
      </c>
      <c r="D35" s="169">
        <v>29404982171</v>
      </c>
      <c r="E35" s="170">
        <v>31233105969</v>
      </c>
      <c r="F35" s="168">
        <v>5100356496.8999996</v>
      </c>
      <c r="G35" s="169">
        <v>5553629121.6999998</v>
      </c>
      <c r="H35" s="170">
        <v>5990880733.6999998</v>
      </c>
      <c r="I35" s="168">
        <v>5741799158.1000004</v>
      </c>
      <c r="J35" s="169">
        <v>6819819670.1999998</v>
      </c>
      <c r="K35" s="170">
        <v>6890243734.1999998</v>
      </c>
      <c r="L35" s="168">
        <v>2796093544.6999998</v>
      </c>
      <c r="M35" s="169">
        <v>2925516612</v>
      </c>
      <c r="N35" s="170">
        <v>3233265122.5999999</v>
      </c>
      <c r="O35" s="168">
        <v>49993052.572999999</v>
      </c>
      <c r="P35" s="169">
        <v>57797461.851999998</v>
      </c>
      <c r="Q35" s="170">
        <v>78567928.140000001</v>
      </c>
      <c r="R35" s="793">
        <v>2421164774.5479999</v>
      </c>
      <c r="S35" s="794">
        <v>1919808951.3862002</v>
      </c>
      <c r="T35" s="795">
        <v>2473402860.9990001</v>
      </c>
      <c r="U35" s="793">
        <v>0</v>
      </c>
      <c r="V35" s="794">
        <v>328116198.87699997</v>
      </c>
      <c r="W35" s="795">
        <v>696150572.85739994</v>
      </c>
      <c r="X35" s="793">
        <v>213955.84984000001</v>
      </c>
      <c r="Y35" s="794">
        <v>156166572.14186999</v>
      </c>
      <c r="Z35" s="795">
        <v>57133509.108100004</v>
      </c>
      <c r="AA35" s="168">
        <v>43775470065.67083</v>
      </c>
      <c r="AB35" s="169">
        <v>47165836759.157059</v>
      </c>
      <c r="AC35" s="170">
        <v>50652750430.604492</v>
      </c>
      <c r="AD35" s="879"/>
      <c r="AE35" s="176">
        <v>6.2170546044504782</v>
      </c>
      <c r="AF35" s="177">
        <v>7.8732591323303014</v>
      </c>
      <c r="AG35" s="177">
        <v>1.0326382134079992</v>
      </c>
      <c r="AH35" s="177">
        <v>10.519458660315406</v>
      </c>
      <c r="AI35" s="177">
        <v>35.936640853167965</v>
      </c>
      <c r="AJ35" s="177">
        <v>28.835885425634512</v>
      </c>
      <c r="AK35" s="177">
        <v>112.16586539769224</v>
      </c>
      <c r="AL35" s="177">
        <v>-63.415020049107</v>
      </c>
      <c r="AM35" s="178">
        <v>7.3928799128352152</v>
      </c>
      <c r="AN35" s="231"/>
      <c r="AO35" s="233"/>
      <c r="AP35" s="682"/>
      <c r="AQ35" s="166"/>
      <c r="AR35" s="166"/>
      <c r="AS35" s="231"/>
      <c r="AT35" s="231"/>
      <c r="AU35" s="231"/>
      <c r="AV35" s="683"/>
      <c r="AW35" s="231"/>
      <c r="AX35" s="234"/>
      <c r="AY35" s="234"/>
      <c r="AZ35" s="234"/>
      <c r="BA35" s="234"/>
      <c r="BB35" s="234"/>
      <c r="BC35" s="234"/>
      <c r="BD35" s="234"/>
      <c r="BE35" s="234"/>
    </row>
    <row r="36" spans="1:57" x14ac:dyDescent="0.35">
      <c r="A36" s="910" t="s">
        <v>44</v>
      </c>
      <c r="B36" s="239" t="s">
        <v>2</v>
      </c>
      <c r="C36" s="58">
        <v>5095.8510001000004</v>
      </c>
      <c r="D36" s="51">
        <v>5266.8390548999996</v>
      </c>
      <c r="E36" s="238">
        <v>5443.2401097000002</v>
      </c>
      <c r="F36" s="58">
        <v>659.99320001000001</v>
      </c>
      <c r="G36" s="51">
        <v>679.96449159999997</v>
      </c>
      <c r="H36" s="238">
        <v>699.73283558000003</v>
      </c>
      <c r="I36" s="58">
        <v>228.91249518000001</v>
      </c>
      <c r="J36" s="51">
        <v>262.07248924999999</v>
      </c>
      <c r="K36" s="238">
        <v>263.64796906999999</v>
      </c>
      <c r="L36" s="58">
        <v>9852.6874795000003</v>
      </c>
      <c r="M36" s="51">
        <v>10158.843445</v>
      </c>
      <c r="N36" s="238">
        <v>10668.606707000001</v>
      </c>
      <c r="O36" s="58">
        <v>27921.823426999999</v>
      </c>
      <c r="P36" s="51">
        <v>22965.190805999999</v>
      </c>
      <c r="Q36" s="238">
        <v>33939.131893999998</v>
      </c>
      <c r="R36" s="58">
        <v>16960.837063077353</v>
      </c>
      <c r="S36" s="51">
        <v>16611.865130499831</v>
      </c>
      <c r="T36" s="238">
        <v>17563.878667726036</v>
      </c>
      <c r="U36" s="58" t="s">
        <v>353</v>
      </c>
      <c r="V36" s="51" t="s">
        <v>353</v>
      </c>
      <c r="W36" s="238">
        <v>3182.1609489353687</v>
      </c>
      <c r="X36" s="58">
        <v>180.70595425675677</v>
      </c>
      <c r="Y36" s="51">
        <v>2390.4713411269586</v>
      </c>
      <c r="Z36" s="238">
        <v>4843.3845902366866</v>
      </c>
      <c r="AA36" s="58">
        <v>1192.4545532584393</v>
      </c>
      <c r="AB36" s="51">
        <v>1173.8640714971905</v>
      </c>
      <c r="AC36" s="238">
        <v>1268.1502197233331</v>
      </c>
      <c r="AD36" s="879"/>
      <c r="AE36" s="63">
        <v>3.3492774880957477</v>
      </c>
      <c r="AF36" s="27">
        <v>2.9072612208740356</v>
      </c>
      <c r="AG36" s="27">
        <v>0.60116184820036001</v>
      </c>
      <c r="AH36" s="27">
        <v>5.0179261523209728</v>
      </c>
      <c r="AI36" s="27">
        <v>47.785107385795776</v>
      </c>
      <c r="AJ36" s="27">
        <v>5.7309250330854322</v>
      </c>
      <c r="AK36" s="27">
        <v>0</v>
      </c>
      <c r="AL36" s="27">
        <v>102.61211698749469</v>
      </c>
      <c r="AM36" s="64">
        <v>8.0321180716314444</v>
      </c>
      <c r="AN36" s="231"/>
      <c r="AO36" s="231"/>
      <c r="AP36" s="231"/>
      <c r="AQ36" s="231"/>
      <c r="AR36" s="231"/>
      <c r="AS36" s="231"/>
      <c r="AT36" s="231"/>
      <c r="AU36" s="231"/>
      <c r="AV36" s="231"/>
      <c r="AW36" s="231"/>
      <c r="AX36" s="234"/>
      <c r="AY36" s="234"/>
      <c r="AZ36" s="234"/>
      <c r="BA36" s="234"/>
      <c r="BB36" s="234"/>
      <c r="BC36" s="234"/>
      <c r="BD36" s="234"/>
      <c r="BE36" s="234"/>
    </row>
    <row r="37" spans="1:57" x14ac:dyDescent="0.35">
      <c r="A37" s="911"/>
      <c r="B37" s="231" t="s">
        <v>3</v>
      </c>
      <c r="C37" s="58">
        <v>4155.6996811999998</v>
      </c>
      <c r="D37" s="51">
        <v>4282.1542719999998</v>
      </c>
      <c r="E37" s="238">
        <v>4505.2831767999996</v>
      </c>
      <c r="F37" s="58">
        <v>605.11854841000002</v>
      </c>
      <c r="G37" s="51">
        <v>652.63331583000002</v>
      </c>
      <c r="H37" s="238">
        <v>697.81528527</v>
      </c>
      <c r="I37" s="58">
        <v>344.89726512999999</v>
      </c>
      <c r="J37" s="51">
        <v>314.15053504000002</v>
      </c>
      <c r="K37" s="238">
        <v>341.31620512000001</v>
      </c>
      <c r="L37" s="58">
        <v>16595.878582000001</v>
      </c>
      <c r="M37" s="51">
        <v>14222.561462</v>
      </c>
      <c r="N37" s="238">
        <v>14767.539559000001</v>
      </c>
      <c r="O37" s="58">
        <v>11727.22775</v>
      </c>
      <c r="P37" s="51">
        <v>10538.009032</v>
      </c>
      <c r="Q37" s="238">
        <v>13416.276448000001</v>
      </c>
      <c r="R37" s="58">
        <v>15936.83295049594</v>
      </c>
      <c r="S37" s="51">
        <v>16844.506032705904</v>
      </c>
      <c r="T37" s="238">
        <v>19746.608438524592</v>
      </c>
      <c r="U37" s="58" t="s">
        <v>353</v>
      </c>
      <c r="V37" s="51" t="s">
        <v>353</v>
      </c>
      <c r="W37" s="238">
        <v>2106.2397739606095</v>
      </c>
      <c r="X37" s="58" t="s">
        <v>353</v>
      </c>
      <c r="Y37" s="51" t="s">
        <v>353</v>
      </c>
      <c r="Z37" s="238">
        <v>215.9847234839016</v>
      </c>
      <c r="AA37" s="58">
        <v>1549.9315362024913</v>
      </c>
      <c r="AB37" s="51">
        <v>1431.6979555736555</v>
      </c>
      <c r="AC37" s="238">
        <v>1742.6692481120119</v>
      </c>
      <c r="AD37" s="666"/>
      <c r="AE37" s="63">
        <v>5.2106694581040003</v>
      </c>
      <c r="AF37" s="27">
        <v>6.9230252799060477</v>
      </c>
      <c r="AG37" s="27">
        <v>8.647341656298968</v>
      </c>
      <c r="AH37" s="27">
        <v>3.8317858457218135</v>
      </c>
      <c r="AI37" s="27">
        <v>27.31319936488741</v>
      </c>
      <c r="AJ37" s="27">
        <v>17.22877714658928</v>
      </c>
      <c r="AK37" s="27">
        <v>0</v>
      </c>
      <c r="AL37" s="27">
        <v>0</v>
      </c>
      <c r="AM37" s="64">
        <v>21.720453768082358</v>
      </c>
      <c r="AN37" s="231"/>
      <c r="AO37" s="231"/>
      <c r="AP37" s="231"/>
      <c r="AQ37" s="231"/>
      <c r="AR37" s="231"/>
      <c r="AS37" s="231"/>
      <c r="AT37" s="231"/>
      <c r="AU37" s="231"/>
      <c r="AV37" s="231"/>
      <c r="AW37" s="231"/>
      <c r="AX37" s="234"/>
      <c r="AY37" s="234"/>
      <c r="AZ37" s="234"/>
      <c r="BA37" s="234"/>
      <c r="BB37" s="234"/>
      <c r="BC37" s="234"/>
      <c r="BD37" s="234"/>
      <c r="BE37" s="234"/>
    </row>
    <row r="38" spans="1:57" x14ac:dyDescent="0.35">
      <c r="A38" s="911"/>
      <c r="B38" s="231" t="s">
        <v>32</v>
      </c>
      <c r="C38" s="58">
        <v>4534.0157234999997</v>
      </c>
      <c r="D38" s="51">
        <v>4523.0961596999996</v>
      </c>
      <c r="E38" s="238">
        <v>4541.7945799999998</v>
      </c>
      <c r="F38" s="58">
        <v>651.87556282000003</v>
      </c>
      <c r="G38" s="51">
        <v>712.61099854999998</v>
      </c>
      <c r="H38" s="238">
        <v>729.05895830999998</v>
      </c>
      <c r="I38" s="58">
        <v>335.38767389999998</v>
      </c>
      <c r="J38" s="51">
        <v>340.72956241000003</v>
      </c>
      <c r="K38" s="238">
        <v>355.19690996000003</v>
      </c>
      <c r="L38" s="58">
        <v>15076.43578</v>
      </c>
      <c r="M38" s="51">
        <v>14080.982454999999</v>
      </c>
      <c r="N38" s="238">
        <v>14395.017664000001</v>
      </c>
      <c r="O38" s="58">
        <v>479.62798715999998</v>
      </c>
      <c r="P38" s="51">
        <v>415.92978029</v>
      </c>
      <c r="Q38" s="238">
        <v>826.35182679000002</v>
      </c>
      <c r="R38" s="58">
        <v>6018.2180485930776</v>
      </c>
      <c r="S38" s="51">
        <v>14368.633119489663</v>
      </c>
      <c r="T38" s="238">
        <v>15438.796810047563</v>
      </c>
      <c r="U38" s="58" t="s">
        <v>353</v>
      </c>
      <c r="V38" s="51">
        <v>6153.7031762843917</v>
      </c>
      <c r="W38" s="238">
        <v>7501.1981571222577</v>
      </c>
      <c r="X38" s="58" t="s">
        <v>353</v>
      </c>
      <c r="Y38" s="51">
        <v>281050.68523809523</v>
      </c>
      <c r="Z38" s="238" t="s">
        <v>353</v>
      </c>
      <c r="AA38" s="58">
        <v>1299.7115892559102</v>
      </c>
      <c r="AB38" s="51">
        <v>1292.0053640206181</v>
      </c>
      <c r="AC38" s="238">
        <v>1285.3671092223713</v>
      </c>
      <c r="AD38" s="666"/>
      <c r="AE38" s="63">
        <v>0.41339869062699819</v>
      </c>
      <c r="AF38" s="27">
        <v>2.3081260033128714</v>
      </c>
      <c r="AG38" s="27">
        <v>4.2459912922352849</v>
      </c>
      <c r="AH38" s="27">
        <v>2.230208083871954</v>
      </c>
      <c r="AI38" s="27">
        <v>98.675802010098963</v>
      </c>
      <c r="AJ38" s="27">
        <v>7.4479157596857748</v>
      </c>
      <c r="AK38" s="27">
        <v>21.897302197332902</v>
      </c>
      <c r="AL38" s="27">
        <v>0</v>
      </c>
      <c r="AM38" s="64">
        <v>-0.5137946778788427</v>
      </c>
      <c r="AN38" s="231"/>
      <c r="AO38" s="231"/>
      <c r="AP38" s="231"/>
      <c r="AQ38" s="231"/>
      <c r="AR38" s="231"/>
      <c r="AS38" s="231"/>
      <c r="AT38" s="231"/>
      <c r="AU38" s="231"/>
      <c r="AV38" s="231"/>
      <c r="AW38" s="231"/>
      <c r="AX38" s="234"/>
      <c r="AY38" s="234"/>
      <c r="AZ38" s="234"/>
      <c r="BA38" s="234"/>
      <c r="BB38" s="234"/>
      <c r="BC38" s="234"/>
      <c r="BD38" s="234"/>
      <c r="BE38" s="234"/>
    </row>
    <row r="39" spans="1:57" x14ac:dyDescent="0.35">
      <c r="A39" s="911"/>
      <c r="B39" s="231" t="s">
        <v>4</v>
      </c>
      <c r="C39" s="58">
        <v>5626.5548011000001</v>
      </c>
      <c r="D39" s="51">
        <v>6031.8822632000001</v>
      </c>
      <c r="E39" s="238">
        <v>6345.2327821999997</v>
      </c>
      <c r="F39" s="58">
        <v>659.79601702000002</v>
      </c>
      <c r="G39" s="51">
        <v>741.25927466999997</v>
      </c>
      <c r="H39" s="238">
        <v>787.32378485000004</v>
      </c>
      <c r="I39" s="58">
        <v>419.15133916000002</v>
      </c>
      <c r="J39" s="51">
        <v>483.36557879999998</v>
      </c>
      <c r="K39" s="238">
        <v>506.04039990000001</v>
      </c>
      <c r="L39" s="58">
        <v>13353.802255000001</v>
      </c>
      <c r="M39" s="51">
        <v>13469.577434999999</v>
      </c>
      <c r="N39" s="238">
        <v>14849.349924</v>
      </c>
      <c r="O39" s="58" t="s">
        <v>353</v>
      </c>
      <c r="P39" s="51" t="s">
        <v>353</v>
      </c>
      <c r="Q39" s="238">
        <v>7640.6727762999999</v>
      </c>
      <c r="R39" s="58">
        <v>12555.044294117648</v>
      </c>
      <c r="S39" s="51">
        <v>20148.524075186007</v>
      </c>
      <c r="T39" s="238">
        <v>17393.421352261084</v>
      </c>
      <c r="U39" s="58" t="s">
        <v>353</v>
      </c>
      <c r="V39" s="51" t="s">
        <v>353</v>
      </c>
      <c r="W39" s="238" t="s">
        <v>353</v>
      </c>
      <c r="X39" s="58" t="s">
        <v>353</v>
      </c>
      <c r="Y39" s="51">
        <v>9988.438535508416</v>
      </c>
      <c r="Z39" s="238" t="s">
        <v>353</v>
      </c>
      <c r="AA39" s="58">
        <v>1461.4694308596763</v>
      </c>
      <c r="AB39" s="51">
        <v>1597.8147388933612</v>
      </c>
      <c r="AC39" s="238">
        <v>1653.4442300119986</v>
      </c>
      <c r="AD39" s="666"/>
      <c r="AE39" s="63">
        <v>5.194904431602132</v>
      </c>
      <c r="AF39" s="27">
        <v>6.2143586939276352</v>
      </c>
      <c r="AG39" s="27">
        <v>4.6910293356619226</v>
      </c>
      <c r="AH39" s="27">
        <v>10.243621194936182</v>
      </c>
      <c r="AI39" s="27" t="s">
        <v>353</v>
      </c>
      <c r="AJ39" s="27">
        <v>-13.673967942485577</v>
      </c>
      <c r="AK39" s="27"/>
      <c r="AL39" s="27">
        <v>0</v>
      </c>
      <c r="AM39" s="64">
        <v>3.4815983207070689</v>
      </c>
      <c r="AN39" s="231"/>
      <c r="AO39" s="231"/>
      <c r="AP39" s="231"/>
      <c r="AQ39" s="231"/>
      <c r="AR39" s="231"/>
      <c r="AS39" s="231"/>
      <c r="AT39" s="231"/>
      <c r="AU39" s="231"/>
      <c r="AV39" s="231"/>
      <c r="AW39" s="231"/>
      <c r="AX39" s="234"/>
      <c r="AY39" s="234"/>
      <c r="AZ39" s="234"/>
      <c r="BA39" s="234"/>
      <c r="BB39" s="234"/>
      <c r="BC39" s="234"/>
      <c r="BD39" s="234"/>
      <c r="BE39" s="234"/>
    </row>
    <row r="40" spans="1:57" x14ac:dyDescent="0.35">
      <c r="A40" s="911"/>
      <c r="B40" s="231" t="s">
        <v>5</v>
      </c>
      <c r="C40" s="58">
        <v>6011.188099</v>
      </c>
      <c r="D40" s="51">
        <v>5827.2854016000001</v>
      </c>
      <c r="E40" s="238">
        <v>5864.2663462</v>
      </c>
      <c r="F40" s="58">
        <v>837.83230336999998</v>
      </c>
      <c r="G40" s="51">
        <v>857.38089732000003</v>
      </c>
      <c r="H40" s="238">
        <v>861.06025183999998</v>
      </c>
      <c r="I40" s="58">
        <v>364.35444283999999</v>
      </c>
      <c r="J40" s="51">
        <v>339.34958862000002</v>
      </c>
      <c r="K40" s="238">
        <v>350.21843695000001</v>
      </c>
      <c r="L40" s="58">
        <v>26192.741148000001</v>
      </c>
      <c r="M40" s="51">
        <v>26059.171813000001</v>
      </c>
      <c r="N40" s="238">
        <v>25122.944749999999</v>
      </c>
      <c r="O40" s="58">
        <v>3692.5232125000002</v>
      </c>
      <c r="P40" s="51">
        <v>6094.9484601000004</v>
      </c>
      <c r="Q40" s="238">
        <v>8043.7112734000002</v>
      </c>
      <c r="R40" s="58">
        <v>20958.144398459106</v>
      </c>
      <c r="S40" s="51">
        <v>20955.88422871046</v>
      </c>
      <c r="T40" s="238">
        <v>24919.588956999083</v>
      </c>
      <c r="U40" s="58" t="s">
        <v>353</v>
      </c>
      <c r="V40" s="51" t="s">
        <v>353</v>
      </c>
      <c r="W40" s="238" t="s">
        <v>353</v>
      </c>
      <c r="X40" s="58" t="s">
        <v>353</v>
      </c>
      <c r="Y40" s="51">
        <v>24251.879985555555</v>
      </c>
      <c r="Z40" s="238" t="s">
        <v>353</v>
      </c>
      <c r="AA40" s="58">
        <v>1585.4009425420852</v>
      </c>
      <c r="AB40" s="51">
        <v>1477.6933617402142</v>
      </c>
      <c r="AC40" s="238">
        <v>1493.1401166021892</v>
      </c>
      <c r="AD40" s="233"/>
      <c r="AE40" s="63">
        <v>0.6346170137787599</v>
      </c>
      <c r="AF40" s="27">
        <v>0.42913884966424565</v>
      </c>
      <c r="AG40" s="27">
        <v>3.2028470622873728</v>
      </c>
      <c r="AH40" s="27">
        <v>-3.5926969196041436</v>
      </c>
      <c r="AI40" s="27">
        <v>31.9734092266307</v>
      </c>
      <c r="AJ40" s="27">
        <v>18.914519115629467</v>
      </c>
      <c r="AK40" s="27"/>
      <c r="AL40" s="27">
        <v>0</v>
      </c>
      <c r="AM40" s="64">
        <v>1.0453288391820692</v>
      </c>
      <c r="AN40" s="231"/>
      <c r="AO40" s="231"/>
      <c r="AP40" s="231"/>
      <c r="AQ40" s="231"/>
      <c r="AR40" s="231"/>
      <c r="AS40" s="231"/>
      <c r="AT40" s="231"/>
      <c r="AU40" s="231"/>
      <c r="AV40" s="231"/>
      <c r="AW40" s="231"/>
      <c r="AX40" s="234"/>
      <c r="AY40" s="234"/>
      <c r="AZ40" s="234"/>
      <c r="BA40" s="234"/>
      <c r="BB40" s="234"/>
      <c r="BC40" s="234"/>
      <c r="BD40" s="234"/>
      <c r="BE40" s="234"/>
    </row>
    <row r="41" spans="1:57" x14ac:dyDescent="0.35">
      <c r="A41" s="911"/>
      <c r="B41" s="231" t="s">
        <v>6</v>
      </c>
      <c r="C41" s="58">
        <v>5323.5909711000004</v>
      </c>
      <c r="D41" s="51">
        <v>5771.9002369</v>
      </c>
      <c r="E41" s="238">
        <v>5940.3425211000003</v>
      </c>
      <c r="F41" s="58">
        <v>732.49131848000002</v>
      </c>
      <c r="G41" s="51">
        <v>783.84533168999997</v>
      </c>
      <c r="H41" s="238">
        <v>804.64218552</v>
      </c>
      <c r="I41" s="58">
        <v>308.38061088000001</v>
      </c>
      <c r="J41" s="51">
        <v>290.24426492999999</v>
      </c>
      <c r="K41" s="238">
        <v>374.50471205000002</v>
      </c>
      <c r="L41" s="58">
        <v>18923.509279000002</v>
      </c>
      <c r="M41" s="51">
        <v>19845.193501999998</v>
      </c>
      <c r="N41" s="238">
        <v>15460.032614</v>
      </c>
      <c r="O41" s="58">
        <v>461.81658064999999</v>
      </c>
      <c r="P41" s="51">
        <v>5462.3548443999998</v>
      </c>
      <c r="Q41" s="238">
        <v>7001.5217022999996</v>
      </c>
      <c r="R41" s="58">
        <v>11277.141042660398</v>
      </c>
      <c r="S41" s="51">
        <v>10042.307512289157</v>
      </c>
      <c r="T41" s="238">
        <v>11253.712497863857</v>
      </c>
      <c r="U41" s="58" t="s">
        <v>353</v>
      </c>
      <c r="V41" s="51">
        <v>3386.1065490115884</v>
      </c>
      <c r="W41" s="238">
        <v>943.07878493129044</v>
      </c>
      <c r="X41" s="58" t="s">
        <v>353</v>
      </c>
      <c r="Y41" s="51">
        <v>7440.4961994546984</v>
      </c>
      <c r="Z41" s="238">
        <v>2857.38375</v>
      </c>
      <c r="AA41" s="58">
        <v>1436.0620424642818</v>
      </c>
      <c r="AB41" s="51">
        <v>1309.7513025168455</v>
      </c>
      <c r="AC41" s="238">
        <v>1423.375093954696</v>
      </c>
      <c r="AD41" s="233"/>
      <c r="AE41" s="63">
        <v>2.9183159321282348</v>
      </c>
      <c r="AF41" s="27">
        <v>2.6531833499807034</v>
      </c>
      <c r="AG41" s="27">
        <v>29.030874095073568</v>
      </c>
      <c r="AH41" s="27">
        <v>-22.096841169918857</v>
      </c>
      <c r="AI41" s="27">
        <v>28.177716419832223</v>
      </c>
      <c r="AJ41" s="27">
        <v>12.063014243412251</v>
      </c>
      <c r="AK41" s="27">
        <v>-72.148579163683507</v>
      </c>
      <c r="AL41" s="27">
        <v>-61.596865673966569</v>
      </c>
      <c r="AM41" s="64">
        <v>8.6752188160110801</v>
      </c>
      <c r="AN41" s="231"/>
      <c r="AO41" s="234"/>
      <c r="AP41" s="234"/>
      <c r="AQ41" s="234"/>
      <c r="AR41" s="234"/>
      <c r="AS41" s="234"/>
      <c r="AT41" s="234"/>
      <c r="AU41" s="234"/>
      <c r="AV41" s="234"/>
      <c r="AW41" s="234"/>
      <c r="AX41" s="234"/>
      <c r="AY41" s="234"/>
      <c r="AZ41" s="234"/>
      <c r="BA41" s="234"/>
      <c r="BB41" s="234"/>
      <c r="BC41" s="234"/>
      <c r="BD41" s="234"/>
      <c r="BE41" s="234"/>
    </row>
    <row r="42" spans="1:57" x14ac:dyDescent="0.35">
      <c r="A42" s="911"/>
      <c r="B42" s="231" t="s">
        <v>7</v>
      </c>
      <c r="C42" s="58">
        <v>3665.4689681999998</v>
      </c>
      <c r="D42" s="51">
        <v>3696.3734725999998</v>
      </c>
      <c r="E42" s="238">
        <v>3694.6922851999998</v>
      </c>
      <c r="F42" s="58">
        <v>687.69491925</v>
      </c>
      <c r="G42" s="51">
        <v>665.37200681000002</v>
      </c>
      <c r="H42" s="238">
        <v>753.24240548</v>
      </c>
      <c r="I42" s="58">
        <v>513.1626023</v>
      </c>
      <c r="J42" s="51">
        <v>521.46225488000005</v>
      </c>
      <c r="K42" s="238">
        <v>506.41600983000001</v>
      </c>
      <c r="L42" s="58">
        <v>41205.613893000002</v>
      </c>
      <c r="M42" s="51">
        <v>42215.893392999998</v>
      </c>
      <c r="N42" s="238">
        <v>52049.850326</v>
      </c>
      <c r="O42" s="58">
        <v>2145503.8125</v>
      </c>
      <c r="P42" s="51">
        <v>2525877.8706</v>
      </c>
      <c r="Q42" s="238">
        <v>2872321.128</v>
      </c>
      <c r="R42" s="58">
        <v>29189.929145416227</v>
      </c>
      <c r="S42" s="51">
        <v>25953.695505454547</v>
      </c>
      <c r="T42" s="238">
        <v>26198.688539271257</v>
      </c>
      <c r="U42" s="58" t="s">
        <v>353</v>
      </c>
      <c r="V42" s="51" t="s">
        <v>353</v>
      </c>
      <c r="W42" s="238" t="s">
        <v>353</v>
      </c>
      <c r="X42" s="58" t="s">
        <v>353</v>
      </c>
      <c r="Y42" s="51" t="s">
        <v>353</v>
      </c>
      <c r="Z42" s="238" t="s">
        <v>353</v>
      </c>
      <c r="AA42" s="58">
        <v>1524.8731855544092</v>
      </c>
      <c r="AB42" s="51">
        <v>1589.085819845908</v>
      </c>
      <c r="AC42" s="238">
        <v>1629.9293570437915</v>
      </c>
      <c r="AD42" s="233"/>
      <c r="AE42" s="63">
        <v>-4.5482076215030975E-2</v>
      </c>
      <c r="AF42" s="27">
        <v>13.206206117879526</v>
      </c>
      <c r="AG42" s="27">
        <v>-2.8853948505750404</v>
      </c>
      <c r="AH42" s="27">
        <v>23.294442312171014</v>
      </c>
      <c r="AI42" s="27">
        <v>13.715756467580341</v>
      </c>
      <c r="AJ42" s="27">
        <v>0.94396204103273096</v>
      </c>
      <c r="AK42" s="27"/>
      <c r="AL42" s="27"/>
      <c r="AM42" s="64">
        <v>2.5702537073701848</v>
      </c>
      <c r="AN42" s="231"/>
      <c r="AO42" s="234"/>
      <c r="AP42" s="234"/>
      <c r="AQ42" s="234"/>
      <c r="AR42" s="234"/>
      <c r="AS42" s="234"/>
      <c r="AT42" s="234"/>
      <c r="AU42" s="234"/>
      <c r="AV42" s="234"/>
      <c r="AW42" s="234"/>
      <c r="AX42" s="234"/>
      <c r="AY42" s="234"/>
      <c r="AZ42" s="234"/>
      <c r="BA42" s="234"/>
      <c r="BB42" s="234"/>
      <c r="BC42" s="234"/>
      <c r="BD42" s="234"/>
      <c r="BE42" s="234"/>
    </row>
    <row r="43" spans="1:57" x14ac:dyDescent="0.35">
      <c r="A43" s="911"/>
      <c r="B43" s="231" t="s">
        <v>8</v>
      </c>
      <c r="C43" s="58">
        <v>5324.8156510999997</v>
      </c>
      <c r="D43" s="51">
        <v>5319.484571</v>
      </c>
      <c r="E43" s="238">
        <v>5690.0397722999996</v>
      </c>
      <c r="F43" s="58">
        <v>705.41369992</v>
      </c>
      <c r="G43" s="51">
        <v>744.02851384999997</v>
      </c>
      <c r="H43" s="238">
        <v>798.9112374</v>
      </c>
      <c r="I43" s="58">
        <v>283.30037342000003</v>
      </c>
      <c r="J43" s="51">
        <v>270.76952396000001</v>
      </c>
      <c r="K43" s="238">
        <v>276.43954624999998</v>
      </c>
      <c r="L43" s="58">
        <v>13009.441128</v>
      </c>
      <c r="M43" s="51">
        <v>11008.858329999999</v>
      </c>
      <c r="N43" s="238">
        <v>16207.379965</v>
      </c>
      <c r="O43" s="58">
        <v>14385.587634</v>
      </c>
      <c r="P43" s="51">
        <v>15211.396140999999</v>
      </c>
      <c r="Q43" s="238">
        <v>12762.521258000001</v>
      </c>
      <c r="R43" s="58">
        <v>18872.753849929875</v>
      </c>
      <c r="S43" s="51">
        <v>6679.9780198915014</v>
      </c>
      <c r="T43" s="238">
        <v>22670.493770299607</v>
      </c>
      <c r="U43" s="58" t="s">
        <v>353</v>
      </c>
      <c r="V43" s="51" t="s">
        <v>353</v>
      </c>
      <c r="W43" s="238" t="s">
        <v>353</v>
      </c>
      <c r="X43" s="58" t="s">
        <v>353</v>
      </c>
      <c r="Y43" s="51" t="s">
        <v>353</v>
      </c>
      <c r="Z43" s="238">
        <v>85388.093030000004</v>
      </c>
      <c r="AA43" s="58">
        <v>959.06986601164795</v>
      </c>
      <c r="AB43" s="51">
        <v>949.94652037692424</v>
      </c>
      <c r="AC43" s="238">
        <v>1021.1504129675413</v>
      </c>
      <c r="AD43" s="233"/>
      <c r="AE43" s="63">
        <v>6.9659982344932203</v>
      </c>
      <c r="AF43" s="27">
        <v>7.3764274524920515</v>
      </c>
      <c r="AG43" s="27">
        <v>2.0940400555705008</v>
      </c>
      <c r="AH43" s="27">
        <v>47.22126018129984</v>
      </c>
      <c r="AI43" s="27">
        <v>-16.098948842699777</v>
      </c>
      <c r="AJ43" s="27">
        <v>239.37976596317947</v>
      </c>
      <c r="AK43" s="27"/>
      <c r="AL43" s="27">
        <v>0</v>
      </c>
      <c r="AM43" s="64">
        <v>7.4955685466096655</v>
      </c>
      <c r="AN43" s="231"/>
      <c r="AO43" s="234"/>
      <c r="AP43" s="234"/>
      <c r="AQ43" s="234"/>
      <c r="AR43" s="234"/>
      <c r="AS43" s="234"/>
      <c r="AT43" s="234"/>
      <c r="AU43" s="234"/>
      <c r="AV43" s="234"/>
      <c r="AW43" s="234"/>
      <c r="AX43" s="234"/>
      <c r="AY43" s="234"/>
      <c r="AZ43" s="234"/>
      <c r="BA43" s="234"/>
      <c r="BB43" s="234"/>
      <c r="BC43" s="234"/>
      <c r="BD43" s="234"/>
      <c r="BE43" s="234"/>
    </row>
    <row r="44" spans="1:57" x14ac:dyDescent="0.35">
      <c r="A44" s="912"/>
      <c r="B44" s="681" t="s">
        <v>9</v>
      </c>
      <c r="C44" s="168">
        <v>4792.2330763</v>
      </c>
      <c r="D44" s="169">
        <v>4885.3576199999998</v>
      </c>
      <c r="E44" s="170">
        <v>5027.3144462999999</v>
      </c>
      <c r="F44" s="168">
        <v>665.64110682</v>
      </c>
      <c r="G44" s="169">
        <v>705.03894307999997</v>
      </c>
      <c r="H44" s="170">
        <v>731.96255317999999</v>
      </c>
      <c r="I44" s="168">
        <v>308.82292333999999</v>
      </c>
      <c r="J44" s="169">
        <v>316.75963188999998</v>
      </c>
      <c r="K44" s="170">
        <v>332.36145090000002</v>
      </c>
      <c r="L44" s="168">
        <v>13986.901698</v>
      </c>
      <c r="M44" s="169">
        <v>13393.137570000001</v>
      </c>
      <c r="N44" s="170">
        <v>13973.529497</v>
      </c>
      <c r="O44" s="168">
        <v>2173.2330278999998</v>
      </c>
      <c r="P44" s="169">
        <v>2866.2267221000002</v>
      </c>
      <c r="Q44" s="170">
        <v>3769.8732374000001</v>
      </c>
      <c r="R44" s="168">
        <v>10251.65778707981</v>
      </c>
      <c r="S44" s="169">
        <v>16165.995414010242</v>
      </c>
      <c r="T44" s="170">
        <v>18101.601734477459</v>
      </c>
      <c r="U44" s="168" t="s">
        <v>353</v>
      </c>
      <c r="V44" s="169">
        <v>5795.1606152881541</v>
      </c>
      <c r="W44" s="170">
        <v>3590.7186220884587</v>
      </c>
      <c r="X44" s="168">
        <v>180.70595425675677</v>
      </c>
      <c r="Y44" s="169">
        <v>8767.4922603789582</v>
      </c>
      <c r="Z44" s="170">
        <v>349.65641838750548</v>
      </c>
      <c r="AA44" s="168">
        <v>1347.4275895316644</v>
      </c>
      <c r="AB44" s="169">
        <v>1315.3580155867107</v>
      </c>
      <c r="AC44" s="170">
        <v>1411.9359512225474</v>
      </c>
      <c r="AD44" s="233"/>
      <c r="AE44" s="176">
        <v>2.9057612019813606</v>
      </c>
      <c r="AF44" s="177">
        <v>3.8187408460563566</v>
      </c>
      <c r="AG44" s="177">
        <v>4.9254442294016876</v>
      </c>
      <c r="AH44" s="177">
        <v>4.3335023176350296</v>
      </c>
      <c r="AI44" s="177">
        <v>31.5273913376233</v>
      </c>
      <c r="AJ44" s="177">
        <v>11.973319742437427</v>
      </c>
      <c r="AK44" s="177">
        <v>-38.039359726875901</v>
      </c>
      <c r="AL44" s="177">
        <v>-96.011899320771192</v>
      </c>
      <c r="AM44" s="178">
        <v>7.342330718523038</v>
      </c>
      <c r="AN44" s="231"/>
      <c r="AO44" s="234"/>
      <c r="AP44" s="234"/>
      <c r="AQ44" s="234"/>
      <c r="AR44" s="234"/>
      <c r="AS44" s="234"/>
      <c r="AT44" s="234"/>
      <c r="AU44" s="234"/>
      <c r="AV44" s="234"/>
      <c r="AW44" s="234"/>
      <c r="AX44" s="234"/>
      <c r="AY44" s="234"/>
      <c r="AZ44" s="234"/>
      <c r="BA44" s="234"/>
      <c r="BB44" s="234"/>
      <c r="BC44" s="234"/>
      <c r="BD44" s="234"/>
      <c r="BE44" s="234"/>
    </row>
    <row r="45" spans="1:57" x14ac:dyDescent="0.35">
      <c r="AB45" s="768"/>
    </row>
    <row r="46" spans="1:57" x14ac:dyDescent="0.35">
      <c r="A46" s="663" t="s">
        <v>1828</v>
      </c>
    </row>
    <row r="47" spans="1:57" x14ac:dyDescent="0.35">
      <c r="A47" s="167" t="s">
        <v>1829</v>
      </c>
      <c r="AA47" s="901"/>
    </row>
  </sheetData>
  <mergeCells count="2">
    <mergeCell ref="A27:A35"/>
    <mergeCell ref="A36:A44"/>
  </mergeCells>
  <conditionalFormatting sqref="AE1:AL1 C1:AC1">
    <cfRule type="expression" dxfId="415" priority="21">
      <formula>(C1+1)&gt;(7*rounds_bucket)</formula>
    </cfRule>
  </conditionalFormatting>
  <conditionalFormatting sqref="C4:AC4">
    <cfRule type="expression" dxfId="414" priority="20">
      <formula>(C1+1)&lt;=(6*rounds_bucket)</formula>
    </cfRule>
  </conditionalFormatting>
  <conditionalFormatting sqref="C8:Z8 C17:Q17 C26:Q26 C35:Q35 C44:Q44">
    <cfRule type="expression" dxfId="413" priority="19">
      <formula>(C$1+1)&lt;=(6*rounds_bucket)</formula>
    </cfRule>
  </conditionalFormatting>
  <conditionalFormatting sqref="AA8:AC8">
    <cfRule type="expression" dxfId="412" priority="14">
      <formula>(AA$1+1)&lt;=(6*rounds_bucket)</formula>
    </cfRule>
  </conditionalFormatting>
  <conditionalFormatting sqref="AA26:AC26 AA35:AC35 AA44:AC44">
    <cfRule type="expression" dxfId="411" priority="13">
      <formula>(AA$1+1)&lt;=(6*rounds_bucket)</formula>
    </cfRule>
  </conditionalFormatting>
  <conditionalFormatting sqref="R17:T17 R26:T26 R44:T44 R35:T35">
    <cfRule type="expression" dxfId="410" priority="8">
      <formula>(R$1+1)&lt;=(6*rounds_bucket)</formula>
    </cfRule>
  </conditionalFormatting>
  <conditionalFormatting sqref="U17:W17 U44:V44">
    <cfRule type="expression" dxfId="409" priority="7">
      <formula>(U$1+1)&lt;=(6*rounds_bucket)</formula>
    </cfRule>
  </conditionalFormatting>
  <conditionalFormatting sqref="X17:Z17 X44:Z44">
    <cfRule type="expression" dxfId="408" priority="6">
      <formula>(X$1+1)&lt;=(6*rounds_bucket)</formula>
    </cfRule>
  </conditionalFormatting>
  <conditionalFormatting sqref="U26:W26">
    <cfRule type="expression" dxfId="407" priority="5">
      <formula>(U$1+1)&lt;=(6*rounds_bucket)</formula>
    </cfRule>
  </conditionalFormatting>
  <conditionalFormatting sqref="X26:Z26">
    <cfRule type="expression" dxfId="406" priority="4">
      <formula>(X$1+1)&lt;=(6*rounds_bucket)</formula>
    </cfRule>
  </conditionalFormatting>
  <conditionalFormatting sqref="U35:W35">
    <cfRule type="expression" dxfId="405" priority="3">
      <formula>(U$1+1)&lt;=(6*rounds_bucket)</formula>
    </cfRule>
  </conditionalFormatting>
  <conditionalFormatting sqref="X35:Z35">
    <cfRule type="expression" dxfId="404" priority="2">
      <formula>(X$1+1)&lt;=(6*rounds_bucket)</formula>
    </cfRule>
  </conditionalFormatting>
  <conditionalFormatting sqref="W44">
    <cfRule type="expression" dxfId="403" priority="1">
      <formula>(W$1+1)&lt;=(6*rounds_bucket)</formula>
    </cfRule>
  </conditionalFormatting>
  <pageMargins left="0.39370078740157483" right="0.39370078740157483" top="0.51181102362204722" bottom="0.39370078740157483" header="0.31496062992125984" footer="0.31496062992125984"/>
  <pageSetup paperSize="9" scale="49" fitToWidth="2" orientation="landscape" r:id="rId1"/>
  <colBreaks count="1" manualBreakCount="1">
    <brk id="2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T14"/>
  <sheetViews>
    <sheetView showGridLines="0" topLeftCell="B1" zoomScale="70" zoomScaleNormal="70" zoomScaleSheetLayoutView="80" workbookViewId="0"/>
  </sheetViews>
  <sheetFormatPr defaultColWidth="9.1796875" defaultRowHeight="14.5" x14ac:dyDescent="0.35"/>
  <cols>
    <col min="1" max="1" width="5" style="2" hidden="1" customWidth="1"/>
    <col min="2" max="2" width="3.453125" style="2" bestFit="1" customWidth="1"/>
    <col min="3" max="3" width="9.7265625" style="2" customWidth="1"/>
    <col min="4" max="6" width="9.81640625" style="2" bestFit="1" customWidth="1"/>
    <col min="7" max="7" width="15" style="2" bestFit="1" customWidth="1"/>
    <col min="8" max="8" width="15.54296875" style="2" bestFit="1" customWidth="1"/>
    <col min="9" max="9" width="16.1796875" style="2" bestFit="1" customWidth="1"/>
    <col min="10" max="10" width="17.81640625" style="2" bestFit="1" customWidth="1"/>
    <col min="11" max="11" width="17.7265625" style="2" bestFit="1" customWidth="1"/>
    <col min="12" max="12" width="18.54296875" style="2" bestFit="1" customWidth="1"/>
    <col min="13" max="15" width="12.81640625" style="2" customWidth="1"/>
    <col min="16" max="16" width="1.453125" customWidth="1"/>
    <col min="17" max="17" width="9.7265625" style="2" bestFit="1" customWidth="1"/>
    <col min="18" max="18" width="9.1796875" style="2"/>
    <col min="19" max="19" width="7.1796875" style="2" customWidth="1"/>
    <col min="20" max="20" width="8.453125" style="2" customWidth="1"/>
    <col min="21" max="16384" width="9.1796875" style="2"/>
  </cols>
  <sheetData>
    <row r="1" spans="1:20" s="459" customFormat="1" x14ac:dyDescent="0.35">
      <c r="D1" s="459">
        <v>0</v>
      </c>
      <c r="E1" s="459">
        <v>1</v>
      </c>
      <c r="F1" s="459">
        <v>2</v>
      </c>
      <c r="G1" s="459">
        <v>3</v>
      </c>
      <c r="H1" s="459">
        <v>4</v>
      </c>
      <c r="I1" s="459">
        <v>5</v>
      </c>
      <c r="J1" s="459">
        <v>6</v>
      </c>
      <c r="K1" s="459">
        <v>7</v>
      </c>
      <c r="L1" s="459">
        <v>8</v>
      </c>
      <c r="M1" s="459">
        <v>9</v>
      </c>
      <c r="N1" s="459">
        <v>10</v>
      </c>
      <c r="O1" s="459">
        <v>11</v>
      </c>
      <c r="P1" s="658"/>
      <c r="Q1" s="459">
        <v>0</v>
      </c>
      <c r="R1" s="459">
        <v>1</v>
      </c>
      <c r="S1" s="459">
        <v>2</v>
      </c>
      <c r="T1" s="459">
        <v>3</v>
      </c>
    </row>
    <row r="2" spans="1:20" x14ac:dyDescent="0.35">
      <c r="A2" s="2">
        <v>19</v>
      </c>
      <c r="B2" s="459">
        <v>19</v>
      </c>
      <c r="D2" s="1" t="s">
        <v>2832</v>
      </c>
      <c r="J2" s="1"/>
    </row>
    <row r="3" spans="1:20" x14ac:dyDescent="0.35">
      <c r="C3"/>
    </row>
    <row r="4" spans="1:20" x14ac:dyDescent="0.35">
      <c r="C4"/>
      <c r="D4" s="1046" t="s">
        <v>41</v>
      </c>
      <c r="E4" s="1047"/>
      <c r="F4" s="1048"/>
      <c r="G4" s="1046" t="s">
        <v>49</v>
      </c>
      <c r="H4" s="1047"/>
      <c r="I4" s="1048"/>
      <c r="J4" s="1046" t="s">
        <v>50</v>
      </c>
      <c r="K4" s="1047"/>
      <c r="L4" s="1048"/>
      <c r="M4" s="1046" t="s">
        <v>51</v>
      </c>
      <c r="N4" s="1047"/>
      <c r="O4" s="1048"/>
      <c r="P4" s="497"/>
      <c r="Q4" s="1043" t="s">
        <v>2841</v>
      </c>
      <c r="R4" s="1044"/>
      <c r="S4" s="1044"/>
      <c r="T4" s="1045"/>
    </row>
    <row r="5" spans="1:20" ht="27" customHeight="1" x14ac:dyDescent="0.35">
      <c r="C5" s="712" t="s">
        <v>1514</v>
      </c>
      <c r="D5" s="141" t="s">
        <v>29</v>
      </c>
      <c r="E5" s="142" t="s">
        <v>30</v>
      </c>
      <c r="F5" s="143" t="s">
        <v>31</v>
      </c>
      <c r="G5" s="141" t="s">
        <v>29</v>
      </c>
      <c r="H5" s="142" t="s">
        <v>30</v>
      </c>
      <c r="I5" s="143" t="s">
        <v>31</v>
      </c>
      <c r="J5" s="141" t="s">
        <v>29</v>
      </c>
      <c r="K5" s="142" t="s">
        <v>30</v>
      </c>
      <c r="L5" s="143" t="s">
        <v>31</v>
      </c>
      <c r="M5" s="141" t="s">
        <v>29</v>
      </c>
      <c r="N5" s="142" t="s">
        <v>30</v>
      </c>
      <c r="O5" s="143" t="s">
        <v>31</v>
      </c>
      <c r="Q5" s="218" t="s">
        <v>41</v>
      </c>
      <c r="R5" s="219" t="s">
        <v>49</v>
      </c>
      <c r="S5" s="219" t="s">
        <v>52</v>
      </c>
      <c r="T5" s="220" t="s">
        <v>53</v>
      </c>
    </row>
    <row r="6" spans="1:20" x14ac:dyDescent="0.35">
      <c r="C6" s="144" t="s">
        <v>2</v>
      </c>
      <c r="D6" s="130">
        <v>95</v>
      </c>
      <c r="E6" s="34">
        <v>95</v>
      </c>
      <c r="F6" s="131">
        <v>96</v>
      </c>
      <c r="G6" s="130">
        <v>6499358</v>
      </c>
      <c r="H6" s="34">
        <v>7376347</v>
      </c>
      <c r="I6" s="131">
        <v>7066650</v>
      </c>
      <c r="J6" s="130">
        <v>1487784256.9000001</v>
      </c>
      <c r="K6" s="34">
        <v>1933137619.9000001</v>
      </c>
      <c r="L6" s="131">
        <v>1863107920.7</v>
      </c>
      <c r="M6" s="130">
        <v>228.91249518000001</v>
      </c>
      <c r="N6" s="34">
        <v>262.07248924999999</v>
      </c>
      <c r="O6" s="131">
        <v>263.64796906999999</v>
      </c>
      <c r="Q6" s="155">
        <v>1.0526315789473717</v>
      </c>
      <c r="R6" s="156">
        <v>-4.1985145221611671</v>
      </c>
      <c r="S6" s="156">
        <v>-3.6225925396673353</v>
      </c>
      <c r="T6" s="157">
        <v>0.60116184820036001</v>
      </c>
    </row>
    <row r="7" spans="1:20" x14ac:dyDescent="0.35">
      <c r="C7" s="116" t="s">
        <v>3</v>
      </c>
      <c r="D7" s="130">
        <v>42</v>
      </c>
      <c r="E7" s="34">
        <v>54</v>
      </c>
      <c r="F7" s="131">
        <v>49</v>
      </c>
      <c r="G7" s="130">
        <v>2985416</v>
      </c>
      <c r="H7" s="34">
        <v>4000358</v>
      </c>
      <c r="I7" s="131">
        <v>2829584</v>
      </c>
      <c r="J7" s="130">
        <v>1029661813.7</v>
      </c>
      <c r="K7" s="34">
        <v>1256714606</v>
      </c>
      <c r="L7" s="131">
        <v>965782872.94000006</v>
      </c>
      <c r="M7" s="130">
        <v>344.89726512999999</v>
      </c>
      <c r="N7" s="34">
        <v>314.15053504000002</v>
      </c>
      <c r="O7" s="131">
        <v>341.31620512000001</v>
      </c>
      <c r="Q7" s="114">
        <v>-9.259259259259256</v>
      </c>
      <c r="R7" s="31">
        <v>-29.26673062760883</v>
      </c>
      <c r="S7" s="31">
        <v>-23.150183157813952</v>
      </c>
      <c r="T7" s="115">
        <v>8.647341656298968</v>
      </c>
    </row>
    <row r="8" spans="1:20" x14ac:dyDescent="0.35">
      <c r="C8" s="116" t="s">
        <v>32</v>
      </c>
      <c r="D8" s="130">
        <v>74</v>
      </c>
      <c r="E8" s="34">
        <v>104</v>
      </c>
      <c r="F8" s="131">
        <v>122</v>
      </c>
      <c r="G8" s="130">
        <v>4434466</v>
      </c>
      <c r="H8" s="34">
        <v>4991063</v>
      </c>
      <c r="I8" s="131">
        <v>5456805</v>
      </c>
      <c r="J8" s="130">
        <v>1487265236.7</v>
      </c>
      <c r="K8" s="34">
        <v>1700602712</v>
      </c>
      <c r="L8" s="131">
        <v>1938240274.3</v>
      </c>
      <c r="M8" s="130">
        <v>335.38767389999998</v>
      </c>
      <c r="N8" s="34">
        <v>340.72956241000003</v>
      </c>
      <c r="O8" s="131">
        <v>355.19690996000003</v>
      </c>
      <c r="Q8" s="114">
        <v>17.307692307692314</v>
      </c>
      <c r="R8" s="31">
        <v>9.3315191573418268</v>
      </c>
      <c r="S8" s="31">
        <v>13.973725939818449</v>
      </c>
      <c r="T8" s="115">
        <v>4.2459912922352849</v>
      </c>
    </row>
    <row r="9" spans="1:20" x14ac:dyDescent="0.35">
      <c r="C9" s="116" t="s">
        <v>4</v>
      </c>
      <c r="D9" s="130">
        <v>19</v>
      </c>
      <c r="E9" s="34">
        <v>19</v>
      </c>
      <c r="F9" s="131">
        <v>19</v>
      </c>
      <c r="G9" s="130">
        <v>1400719</v>
      </c>
      <c r="H9" s="34">
        <v>1450208</v>
      </c>
      <c r="I9" s="131">
        <v>1537493</v>
      </c>
      <c r="J9" s="130">
        <v>587113244.63999999</v>
      </c>
      <c r="K9" s="34">
        <v>700980629.29999995</v>
      </c>
      <c r="L9" s="131">
        <v>778033572.55999994</v>
      </c>
      <c r="M9" s="130">
        <v>419.15133916000002</v>
      </c>
      <c r="N9" s="34">
        <v>483.36557879999998</v>
      </c>
      <c r="O9" s="131">
        <v>506.04039990000001</v>
      </c>
      <c r="Q9" s="114">
        <v>0</v>
      </c>
      <c r="R9" s="31">
        <v>6.0187917871091567</v>
      </c>
      <c r="S9" s="31">
        <v>10.992164410726325</v>
      </c>
      <c r="T9" s="115">
        <v>4.6910293356619226</v>
      </c>
    </row>
    <row r="10" spans="1:20" x14ac:dyDescent="0.35">
      <c r="C10" s="116" t="s">
        <v>5</v>
      </c>
      <c r="D10" s="130">
        <v>32</v>
      </c>
      <c r="E10" s="34">
        <v>32</v>
      </c>
      <c r="F10" s="131">
        <v>32</v>
      </c>
      <c r="G10" s="130">
        <v>1809449</v>
      </c>
      <c r="H10" s="34">
        <v>2068728</v>
      </c>
      <c r="I10" s="131">
        <v>2168321</v>
      </c>
      <c r="J10" s="130">
        <v>659280782.24000001</v>
      </c>
      <c r="K10" s="34">
        <v>702021995.77999997</v>
      </c>
      <c r="L10" s="131">
        <v>759385991.42999995</v>
      </c>
      <c r="M10" s="130">
        <v>364.35444283999999</v>
      </c>
      <c r="N10" s="34">
        <v>339.34958862000002</v>
      </c>
      <c r="O10" s="131">
        <v>350.21843695000001</v>
      </c>
      <c r="Q10" s="114">
        <v>0</v>
      </c>
      <c r="R10" s="31">
        <v>4.8142143384727332</v>
      </c>
      <c r="S10" s="31">
        <v>8.1712533218085461</v>
      </c>
      <c r="T10" s="115">
        <v>3.2028470622873728</v>
      </c>
    </row>
    <row r="11" spans="1:20" x14ac:dyDescent="0.35">
      <c r="C11" s="116" t="s">
        <v>6</v>
      </c>
      <c r="D11" s="130">
        <v>4</v>
      </c>
      <c r="E11" s="34">
        <v>4</v>
      </c>
      <c r="F11" s="131">
        <v>5</v>
      </c>
      <c r="G11" s="130">
        <v>378446</v>
      </c>
      <c r="H11" s="34">
        <v>565660</v>
      </c>
      <c r="I11" s="131">
        <v>552297</v>
      </c>
      <c r="J11" s="130">
        <v>116705408.66</v>
      </c>
      <c r="K11" s="34">
        <v>164179570.90000001</v>
      </c>
      <c r="L11" s="131">
        <v>206837828.94999999</v>
      </c>
      <c r="M11" s="130">
        <v>308.38061088000001</v>
      </c>
      <c r="N11" s="34">
        <v>290.24426492999999</v>
      </c>
      <c r="O11" s="131">
        <v>374.50471205000002</v>
      </c>
      <c r="Q11" s="114">
        <v>25</v>
      </c>
      <c r="R11" s="31">
        <v>-2.3623731570201145</v>
      </c>
      <c r="S11" s="31">
        <v>25.982683360759083</v>
      </c>
      <c r="T11" s="115">
        <v>29.030874095073568</v>
      </c>
    </row>
    <row r="12" spans="1:20" x14ac:dyDescent="0.35">
      <c r="C12" s="116" t="s">
        <v>7</v>
      </c>
      <c r="D12" s="130">
        <v>5</v>
      </c>
      <c r="E12" s="34">
        <v>5</v>
      </c>
      <c r="F12" s="131">
        <v>6</v>
      </c>
      <c r="G12" s="130">
        <v>290172</v>
      </c>
      <c r="H12" s="34">
        <v>280840</v>
      </c>
      <c r="I12" s="131">
        <v>301056</v>
      </c>
      <c r="J12" s="130">
        <v>148905418.63999999</v>
      </c>
      <c r="K12" s="34">
        <v>146447459.66</v>
      </c>
      <c r="L12" s="131">
        <v>152459578.25</v>
      </c>
      <c r="M12" s="130">
        <v>513.1626023</v>
      </c>
      <c r="N12" s="34">
        <v>521.46225488000005</v>
      </c>
      <c r="O12" s="131">
        <v>506.41600983000001</v>
      </c>
      <c r="Q12" s="114">
        <v>19.999999999999996</v>
      </c>
      <c r="R12" s="31">
        <v>7.1984047856430644</v>
      </c>
      <c r="S12" s="31">
        <v>4.1053075307404097</v>
      </c>
      <c r="T12" s="115">
        <v>-2.8853948505750404</v>
      </c>
    </row>
    <row r="13" spans="1:20" x14ac:dyDescent="0.35">
      <c r="C13" s="116" t="s">
        <v>8</v>
      </c>
      <c r="D13" s="130">
        <v>2</v>
      </c>
      <c r="E13" s="34">
        <v>2</v>
      </c>
      <c r="F13" s="131">
        <v>3</v>
      </c>
      <c r="G13" s="130">
        <v>794503</v>
      </c>
      <c r="H13" s="34">
        <v>796748</v>
      </c>
      <c r="I13" s="131">
        <v>818970</v>
      </c>
      <c r="J13" s="130">
        <v>225082996.58000001</v>
      </c>
      <c r="K13" s="34">
        <v>215735076.68000001</v>
      </c>
      <c r="L13" s="131">
        <v>226395695.19999999</v>
      </c>
      <c r="M13" s="130">
        <v>283.30037342000003</v>
      </c>
      <c r="N13" s="34">
        <v>270.76952396000001</v>
      </c>
      <c r="O13" s="131">
        <v>276.43954624999998</v>
      </c>
      <c r="Q13" s="114">
        <v>50</v>
      </c>
      <c r="R13" s="31">
        <v>2.7890876412617338</v>
      </c>
      <c r="S13" s="31">
        <v>4.941532310859631</v>
      </c>
      <c r="T13" s="115">
        <v>2.0940400555705008</v>
      </c>
    </row>
    <row r="14" spans="1:20" x14ac:dyDescent="0.35">
      <c r="C14" s="117" t="s">
        <v>9</v>
      </c>
      <c r="D14" s="801">
        <v>273</v>
      </c>
      <c r="E14" s="802">
        <v>315</v>
      </c>
      <c r="F14" s="803">
        <v>332</v>
      </c>
      <c r="G14" s="801">
        <v>18592529</v>
      </c>
      <c r="H14" s="802">
        <v>21529952</v>
      </c>
      <c r="I14" s="803">
        <v>20731176</v>
      </c>
      <c r="J14" s="801">
        <v>5741799158.1000004</v>
      </c>
      <c r="K14" s="802">
        <v>6819819670.1999998</v>
      </c>
      <c r="L14" s="803">
        <v>6890243734.1999998</v>
      </c>
      <c r="M14" s="801">
        <v>308.82292333999999</v>
      </c>
      <c r="N14" s="802">
        <v>316.75963188999998</v>
      </c>
      <c r="O14" s="803">
        <v>332.36145090000002</v>
      </c>
      <c r="Q14" s="75">
        <v>5.3968253968253999</v>
      </c>
      <c r="R14" s="13">
        <v>-3.710068652266385</v>
      </c>
      <c r="S14" s="13">
        <v>1.0326382134079992</v>
      </c>
      <c r="T14" s="76">
        <v>4.9254442294016876</v>
      </c>
    </row>
  </sheetData>
  <mergeCells count="5">
    <mergeCell ref="Q4:T4"/>
    <mergeCell ref="D4:F4"/>
    <mergeCell ref="G4:I4"/>
    <mergeCell ref="J4:L4"/>
    <mergeCell ref="M4:O4"/>
  </mergeCells>
  <conditionalFormatting sqref="D1:O1 Q1:T1">
    <cfRule type="expression" dxfId="141" priority="4">
      <formula>(D1+1)&gt;(4*rounds_bucket)</formula>
    </cfRule>
  </conditionalFormatting>
  <conditionalFormatting sqref="D4 D14:O14 G4 J4 M4">
    <cfRule type="expression" dxfId="140" priority="3">
      <formula>(D$1+1)&lt;=(4*rounds_bucket)</formula>
    </cfRule>
  </conditionalFormatting>
  <pageMargins left="0.70866141732283472" right="0.70866141732283472" top="0.74803149606299213" bottom="0.74803149606299213" header="0.31496062992125984" footer="0.31496062992125984"/>
  <pageSetup paperSize="9"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L46"/>
  <sheetViews>
    <sheetView showGridLines="0" zoomScale="70" zoomScaleNormal="70" zoomScaleSheetLayoutView="80" workbookViewId="0">
      <pane xSplit="1" ySplit="6" topLeftCell="B7" activePane="bottomRight" state="frozen"/>
      <selection pane="topRight"/>
      <selection pane="bottomLeft"/>
      <selection pane="bottomRight"/>
    </sheetView>
  </sheetViews>
  <sheetFormatPr defaultColWidth="9.1796875" defaultRowHeight="12" customHeight="1" x14ac:dyDescent="0.25"/>
  <cols>
    <col min="1" max="1" width="20.1796875" style="2" customWidth="1"/>
    <col min="2" max="3" width="9.54296875" style="2" customWidth="1"/>
    <col min="4" max="4" width="14.1796875" style="2" bestFit="1" customWidth="1"/>
    <col min="5" max="6" width="9.54296875" style="2" customWidth="1"/>
    <col min="7" max="8" width="14.1796875" style="2" bestFit="1" customWidth="1"/>
    <col min="9" max="9" width="9.54296875" style="2" customWidth="1"/>
    <col min="10" max="10" width="14.1796875" style="2" bestFit="1" customWidth="1"/>
    <col min="11" max="12" width="13" style="2" bestFit="1" customWidth="1"/>
    <col min="13" max="13" width="15.54296875" style="2" bestFit="1" customWidth="1"/>
    <col min="14" max="15" width="13" style="2" bestFit="1" customWidth="1"/>
    <col min="16" max="16" width="15.54296875" style="2" bestFit="1" customWidth="1"/>
    <col min="17" max="18" width="13" style="2" bestFit="1" customWidth="1"/>
    <col min="19" max="19" width="15.54296875" style="2" bestFit="1" customWidth="1"/>
    <col min="20" max="21" width="13" style="2" bestFit="1" customWidth="1"/>
    <col min="22" max="22" width="15.54296875" style="2" bestFit="1" customWidth="1"/>
    <col min="23" max="23" width="13" style="2" bestFit="1" customWidth="1"/>
    <col min="24" max="24" width="12" style="2" bestFit="1" customWidth="1"/>
    <col min="25" max="25" width="15.54296875" style="2" bestFit="1" customWidth="1"/>
    <col min="26" max="27" width="13" style="2" bestFit="1" customWidth="1"/>
    <col min="28" max="28" width="14.1796875" style="2" bestFit="1" customWidth="1"/>
    <col min="29" max="29" width="3" style="3" customWidth="1"/>
    <col min="30" max="37" width="9.54296875" style="2" customWidth="1"/>
    <col min="38" max="38" width="11.1796875" style="2" bestFit="1" customWidth="1"/>
    <col min="39" max="16384" width="9.1796875" style="2"/>
  </cols>
  <sheetData>
    <row r="1" spans="1:38" s="459" customFormat="1" ht="12" customHeight="1" x14ac:dyDescent="0.25">
      <c r="B1" s="459">
        <v>0</v>
      </c>
      <c r="C1" s="459">
        <v>1</v>
      </c>
      <c r="D1" s="459">
        <v>2</v>
      </c>
      <c r="E1" s="459">
        <v>3</v>
      </c>
      <c r="F1" s="459">
        <v>4</v>
      </c>
      <c r="G1" s="459">
        <v>5</v>
      </c>
      <c r="H1" s="459">
        <v>6</v>
      </c>
      <c r="I1" s="459">
        <v>7</v>
      </c>
      <c r="J1" s="459">
        <v>8</v>
      </c>
      <c r="K1" s="459">
        <v>9</v>
      </c>
      <c r="L1" s="459">
        <v>10</v>
      </c>
      <c r="M1" s="459">
        <v>11</v>
      </c>
      <c r="N1" s="459">
        <v>12</v>
      </c>
      <c r="O1" s="459">
        <v>13</v>
      </c>
      <c r="P1" s="459">
        <v>14</v>
      </c>
      <c r="Q1" s="459">
        <v>15</v>
      </c>
      <c r="R1" s="459">
        <v>16</v>
      </c>
      <c r="S1" s="459">
        <v>17</v>
      </c>
      <c r="T1" s="459">
        <v>18</v>
      </c>
      <c r="U1" s="459">
        <v>19</v>
      </c>
      <c r="V1" s="459">
        <v>20</v>
      </c>
      <c r="W1" s="459">
        <v>21</v>
      </c>
      <c r="X1" s="459">
        <v>22</v>
      </c>
      <c r="Y1" s="459">
        <v>23</v>
      </c>
      <c r="Z1" s="459">
        <v>24</v>
      </c>
      <c r="AA1" s="459">
        <v>25</v>
      </c>
      <c r="AB1" s="459">
        <v>26</v>
      </c>
      <c r="AC1" s="709"/>
      <c r="AD1" s="459">
        <v>0</v>
      </c>
      <c r="AE1" s="459">
        <v>1</v>
      </c>
      <c r="AF1" s="459">
        <v>2</v>
      </c>
      <c r="AG1" s="459">
        <v>3</v>
      </c>
      <c r="AH1" s="459">
        <v>4</v>
      </c>
      <c r="AI1" s="459">
        <v>5</v>
      </c>
      <c r="AJ1" s="459">
        <v>6</v>
      </c>
      <c r="AK1" s="459">
        <v>7</v>
      </c>
      <c r="AL1" s="459">
        <v>8</v>
      </c>
    </row>
    <row r="2" spans="1:38" ht="12" customHeight="1" x14ac:dyDescent="0.25">
      <c r="A2" s="462">
        <v>20</v>
      </c>
      <c r="B2" s="1" t="s">
        <v>2833</v>
      </c>
      <c r="C2" s="1"/>
      <c r="E2" s="1"/>
      <c r="G2" s="1"/>
      <c r="I2" s="1"/>
      <c r="K2" s="1"/>
      <c r="M2" s="1"/>
      <c r="O2" s="1"/>
      <c r="Q2" s="1"/>
      <c r="S2" s="1"/>
      <c r="T2" s="1"/>
      <c r="U2" s="1"/>
      <c r="V2" s="1"/>
      <c r="W2" s="1"/>
      <c r="X2" s="1"/>
      <c r="Y2" s="1"/>
      <c r="Z2" s="1"/>
      <c r="AA2" s="1"/>
      <c r="AB2" s="1"/>
      <c r="AC2" s="6"/>
      <c r="AD2" s="1"/>
    </row>
    <row r="3" spans="1:38" ht="12" customHeight="1" x14ac:dyDescent="0.25">
      <c r="A3" s="1"/>
      <c r="B3" s="1"/>
      <c r="C3" s="1"/>
      <c r="E3" s="1"/>
      <c r="G3" s="1"/>
      <c r="I3" s="1"/>
      <c r="K3" s="1"/>
      <c r="M3" s="1"/>
      <c r="O3" s="1"/>
      <c r="Q3" s="1"/>
      <c r="S3" s="1"/>
      <c r="T3" s="1"/>
      <c r="U3" s="1"/>
      <c r="V3" s="1"/>
      <c r="W3" s="1"/>
      <c r="X3" s="1"/>
      <c r="Y3" s="1"/>
      <c r="Z3" s="1"/>
      <c r="AA3" s="1"/>
      <c r="AB3" s="1"/>
      <c r="AC3" s="6"/>
    </row>
    <row r="4" spans="1:38" s="4" customFormat="1" ht="15" customHeight="1" x14ac:dyDescent="0.25">
      <c r="A4" s="1049" t="s">
        <v>0</v>
      </c>
      <c r="B4" s="1053" t="s">
        <v>469</v>
      </c>
      <c r="C4" s="1054"/>
      <c r="D4" s="1054"/>
      <c r="E4" s="1054"/>
      <c r="F4" s="1054"/>
      <c r="G4" s="1054"/>
      <c r="H4" s="1054"/>
      <c r="I4" s="1054"/>
      <c r="J4" s="1054"/>
      <c r="K4" s="1054"/>
      <c r="L4" s="1054"/>
      <c r="M4" s="1054"/>
      <c r="N4" s="1054"/>
      <c r="O4" s="1054"/>
      <c r="P4" s="1054"/>
      <c r="Q4" s="1054"/>
      <c r="R4" s="1054"/>
      <c r="S4" s="1054"/>
      <c r="T4" s="1054"/>
      <c r="U4" s="1054"/>
      <c r="V4" s="1054"/>
      <c r="W4" s="1054"/>
      <c r="X4" s="1054"/>
      <c r="Y4" s="1054"/>
      <c r="Z4" s="1054"/>
      <c r="AA4" s="1054"/>
      <c r="AB4" s="1055"/>
      <c r="AC4" s="6"/>
      <c r="AD4" s="930" t="s">
        <v>467</v>
      </c>
      <c r="AE4" s="931"/>
      <c r="AF4" s="931"/>
      <c r="AG4" s="931"/>
      <c r="AH4" s="931"/>
      <c r="AI4" s="931"/>
      <c r="AJ4" s="931"/>
      <c r="AK4" s="931"/>
      <c r="AL4" s="932"/>
    </row>
    <row r="5" spans="1:38" s="5" customFormat="1" ht="12" customHeight="1" x14ac:dyDescent="0.25">
      <c r="A5" s="1050"/>
      <c r="B5" s="1024" t="s">
        <v>2</v>
      </c>
      <c r="C5" s="1025"/>
      <c r="D5" s="1026"/>
      <c r="E5" s="1024" t="s">
        <v>3</v>
      </c>
      <c r="F5" s="1025"/>
      <c r="G5" s="1026"/>
      <c r="H5" s="1024" t="s">
        <v>10</v>
      </c>
      <c r="I5" s="1025"/>
      <c r="J5" s="1026"/>
      <c r="K5" s="1024" t="s">
        <v>4</v>
      </c>
      <c r="L5" s="1025"/>
      <c r="M5" s="1026"/>
      <c r="N5" s="1024" t="s">
        <v>5</v>
      </c>
      <c r="O5" s="1025"/>
      <c r="P5" s="1026"/>
      <c r="Q5" s="1024" t="s">
        <v>6</v>
      </c>
      <c r="R5" s="1025"/>
      <c r="S5" s="1026"/>
      <c r="T5" s="1024" t="s">
        <v>7</v>
      </c>
      <c r="U5" s="1025"/>
      <c r="V5" s="1026"/>
      <c r="W5" s="1024" t="s">
        <v>8</v>
      </c>
      <c r="X5" s="1025"/>
      <c r="Y5" s="1026"/>
      <c r="Z5" s="1024" t="s">
        <v>9</v>
      </c>
      <c r="AA5" s="1025"/>
      <c r="AB5" s="1026"/>
      <c r="AC5" s="6"/>
      <c r="AD5" s="59" t="s">
        <v>2</v>
      </c>
      <c r="AE5" s="478" t="s">
        <v>3</v>
      </c>
      <c r="AF5" s="478" t="s">
        <v>10</v>
      </c>
      <c r="AG5" s="478" t="s">
        <v>4</v>
      </c>
      <c r="AH5" s="478" t="s">
        <v>5</v>
      </c>
      <c r="AI5" s="478" t="s">
        <v>6</v>
      </c>
      <c r="AJ5" s="478" t="s">
        <v>7</v>
      </c>
      <c r="AK5" s="478" t="s">
        <v>8</v>
      </c>
      <c r="AL5" s="60" t="s">
        <v>9</v>
      </c>
    </row>
    <row r="6" spans="1:38" ht="15" customHeight="1" x14ac:dyDescent="0.25">
      <c r="A6" s="1051"/>
      <c r="B6" s="128" t="s">
        <v>29</v>
      </c>
      <c r="C6" s="32" t="s">
        <v>30</v>
      </c>
      <c r="D6" s="102" t="s">
        <v>31</v>
      </c>
      <c r="E6" s="128" t="s">
        <v>29</v>
      </c>
      <c r="F6" s="32" t="s">
        <v>30</v>
      </c>
      <c r="G6" s="102" t="s">
        <v>31</v>
      </c>
      <c r="H6" s="128" t="s">
        <v>29</v>
      </c>
      <c r="I6" s="32" t="s">
        <v>30</v>
      </c>
      <c r="J6" s="102" t="s">
        <v>31</v>
      </c>
      <c r="K6" s="128" t="s">
        <v>29</v>
      </c>
      <c r="L6" s="32" t="s">
        <v>30</v>
      </c>
      <c r="M6" s="102" t="s">
        <v>31</v>
      </c>
      <c r="N6" s="128" t="s">
        <v>29</v>
      </c>
      <c r="O6" s="32" t="s">
        <v>30</v>
      </c>
      <c r="P6" s="102" t="s">
        <v>31</v>
      </c>
      <c r="Q6" s="128" t="s">
        <v>29</v>
      </c>
      <c r="R6" s="32" t="s">
        <v>30</v>
      </c>
      <c r="S6" s="102" t="s">
        <v>31</v>
      </c>
      <c r="T6" s="128" t="s">
        <v>29</v>
      </c>
      <c r="U6" s="32" t="s">
        <v>30</v>
      </c>
      <c r="V6" s="102" t="s">
        <v>31</v>
      </c>
      <c r="W6" s="128" t="s">
        <v>29</v>
      </c>
      <c r="X6" s="32" t="s">
        <v>30</v>
      </c>
      <c r="Y6" s="102" t="s">
        <v>31</v>
      </c>
      <c r="Z6" s="128" t="s">
        <v>29</v>
      </c>
      <c r="AA6" s="32" t="s">
        <v>30</v>
      </c>
      <c r="AB6" s="102" t="s">
        <v>31</v>
      </c>
      <c r="AC6" s="6"/>
      <c r="AD6" s="1008" t="s">
        <v>2841</v>
      </c>
      <c r="AE6" s="1009"/>
      <c r="AF6" s="1009"/>
      <c r="AG6" s="1009"/>
      <c r="AH6" s="1009"/>
      <c r="AI6" s="1009"/>
      <c r="AJ6" s="1009"/>
      <c r="AK6" s="1009"/>
      <c r="AL6" s="1010"/>
    </row>
    <row r="7" spans="1:38" ht="12" customHeight="1" x14ac:dyDescent="0.25">
      <c r="A7" s="10" t="s">
        <v>11</v>
      </c>
      <c r="B7" s="692">
        <v>41.543491512999999</v>
      </c>
      <c r="C7" s="693">
        <v>45.740539548999998</v>
      </c>
      <c r="D7" s="694">
        <v>46.939954350000001</v>
      </c>
      <c r="E7" s="692">
        <v>67.470274199000002</v>
      </c>
      <c r="F7" s="693">
        <v>62.835894011999997</v>
      </c>
      <c r="G7" s="694">
        <v>69.111129168000005</v>
      </c>
      <c r="H7" s="692">
        <v>51.065798458000003</v>
      </c>
      <c r="I7" s="693">
        <v>53.086533858999999</v>
      </c>
      <c r="J7" s="694">
        <v>58.377618532</v>
      </c>
      <c r="K7" s="692">
        <v>78.469556889000003</v>
      </c>
      <c r="L7" s="693">
        <v>88.648746631999998</v>
      </c>
      <c r="M7" s="694">
        <v>91.313923427000006</v>
      </c>
      <c r="N7" s="692">
        <v>74.719808432999997</v>
      </c>
      <c r="O7" s="693">
        <v>66.411463003999998</v>
      </c>
      <c r="P7" s="694">
        <v>68.568438262000001</v>
      </c>
      <c r="Q7" s="692">
        <v>64.344974160000007</v>
      </c>
      <c r="R7" s="693">
        <v>49.412003661999996</v>
      </c>
      <c r="S7" s="694">
        <v>51.793427209999997</v>
      </c>
      <c r="T7" s="692">
        <v>97.437051280999995</v>
      </c>
      <c r="U7" s="693">
        <v>100.46903982000001</v>
      </c>
      <c r="V7" s="694">
        <v>97.140743084999997</v>
      </c>
      <c r="W7" s="692">
        <v>42.372030826</v>
      </c>
      <c r="X7" s="693">
        <v>45.407793267999999</v>
      </c>
      <c r="Y7" s="694">
        <v>39.495278472000003</v>
      </c>
      <c r="Z7" s="692">
        <v>55.360257697999998</v>
      </c>
      <c r="AA7" s="693">
        <v>56.294294577000002</v>
      </c>
      <c r="AB7" s="694">
        <v>59.093983059000003</v>
      </c>
      <c r="AC7" s="8"/>
      <c r="AD7" s="73">
        <v>1.1994148010000032</v>
      </c>
      <c r="AE7" s="9">
        <v>6.2752351560000079</v>
      </c>
      <c r="AF7" s="9">
        <v>5.2910846730000003</v>
      </c>
      <c r="AG7" s="9">
        <v>2.6651767950000078</v>
      </c>
      <c r="AH7" s="9">
        <v>2.1569752580000028</v>
      </c>
      <c r="AI7" s="9">
        <v>2.3814235480000008</v>
      </c>
      <c r="AJ7" s="9">
        <v>-3.3282967350000092</v>
      </c>
      <c r="AK7" s="9">
        <v>-5.9125147959999964</v>
      </c>
      <c r="AL7" s="74">
        <v>2.7996884820000005</v>
      </c>
    </row>
    <row r="8" spans="1:38" ht="12" customHeight="1" x14ac:dyDescent="0.25">
      <c r="A8" s="10" t="s">
        <v>12</v>
      </c>
      <c r="B8" s="692">
        <v>43.827370887999997</v>
      </c>
      <c r="C8" s="693">
        <v>48.942568928999997</v>
      </c>
      <c r="D8" s="694">
        <v>49.182362050999998</v>
      </c>
      <c r="E8" s="692">
        <v>25.943527705000001</v>
      </c>
      <c r="F8" s="693">
        <v>27.726001697000001</v>
      </c>
      <c r="G8" s="694">
        <v>34.584578465</v>
      </c>
      <c r="H8" s="692">
        <v>41.401509808</v>
      </c>
      <c r="I8" s="693">
        <v>48.073196791999997</v>
      </c>
      <c r="J8" s="694">
        <v>58.502283251000001</v>
      </c>
      <c r="K8" s="692">
        <v>39.128937811999997</v>
      </c>
      <c r="L8" s="693">
        <v>44.782731304999999</v>
      </c>
      <c r="M8" s="694">
        <v>45.833541897000003</v>
      </c>
      <c r="N8" s="692">
        <v>30.376830427000002</v>
      </c>
      <c r="O8" s="693">
        <v>28.137296868</v>
      </c>
      <c r="P8" s="694">
        <v>29.163340684000001</v>
      </c>
      <c r="Q8" s="692">
        <v>29.870068072999999</v>
      </c>
      <c r="R8" s="693">
        <v>37.194258144000003</v>
      </c>
      <c r="S8" s="694">
        <v>45.776982982</v>
      </c>
      <c r="T8" s="692">
        <v>59.877582902</v>
      </c>
      <c r="U8" s="693">
        <v>70.175040218999996</v>
      </c>
      <c r="V8" s="694">
        <v>72.349325329999999</v>
      </c>
      <c r="W8" s="692">
        <v>51.183037716999998</v>
      </c>
      <c r="X8" s="693">
        <v>58.366566325999997</v>
      </c>
      <c r="Y8" s="694">
        <v>62.453853829000003</v>
      </c>
      <c r="Z8" s="692">
        <v>38.994890838000003</v>
      </c>
      <c r="AA8" s="693">
        <v>42.836651674999999</v>
      </c>
      <c r="AB8" s="694">
        <v>48.070877205000002</v>
      </c>
      <c r="AC8" s="8"/>
      <c r="AD8" s="73">
        <v>0.2397931220000018</v>
      </c>
      <c r="AE8" s="9">
        <v>6.8585767679999989</v>
      </c>
      <c r="AF8" s="9">
        <v>10.429086459000004</v>
      </c>
      <c r="AG8" s="9">
        <v>1.0508105920000048</v>
      </c>
      <c r="AH8" s="9">
        <v>1.0260438160000014</v>
      </c>
      <c r="AI8" s="9">
        <v>8.5827248379999972</v>
      </c>
      <c r="AJ8" s="9">
        <v>2.1742851110000032</v>
      </c>
      <c r="AK8" s="9">
        <v>4.087287503000006</v>
      </c>
      <c r="AL8" s="74">
        <v>5.2342255300000033</v>
      </c>
    </row>
    <row r="9" spans="1:38" ht="12" customHeight="1" x14ac:dyDescent="0.25">
      <c r="A9" s="10" t="s">
        <v>13</v>
      </c>
      <c r="B9" s="692">
        <v>33.457080775000001</v>
      </c>
      <c r="C9" s="693">
        <v>39.736800819000003</v>
      </c>
      <c r="D9" s="694">
        <v>41.558039389000001</v>
      </c>
      <c r="E9" s="692">
        <v>25.718293640999999</v>
      </c>
      <c r="F9" s="693">
        <v>33.083287184</v>
      </c>
      <c r="G9" s="694">
        <v>33.361689153</v>
      </c>
      <c r="H9" s="692">
        <v>40.561981734</v>
      </c>
      <c r="I9" s="693">
        <v>41.927893105999999</v>
      </c>
      <c r="J9" s="694">
        <v>44.465941037</v>
      </c>
      <c r="K9" s="692">
        <v>29.006629329999999</v>
      </c>
      <c r="L9" s="693">
        <v>26.404633558</v>
      </c>
      <c r="M9" s="694">
        <v>30.162476885</v>
      </c>
      <c r="N9" s="692">
        <v>37.204469277000001</v>
      </c>
      <c r="O9" s="693">
        <v>39.100052054000002</v>
      </c>
      <c r="P9" s="694">
        <v>39.731956639000003</v>
      </c>
      <c r="Q9" s="692">
        <v>45.057864727000002</v>
      </c>
      <c r="R9" s="693">
        <v>38.94055161</v>
      </c>
      <c r="S9" s="694">
        <v>47.092274842999998</v>
      </c>
      <c r="T9" s="692">
        <v>19.095295353000001</v>
      </c>
      <c r="U9" s="693">
        <v>17.315583551</v>
      </c>
      <c r="V9" s="694">
        <v>17.973456253999998</v>
      </c>
      <c r="W9" s="692">
        <v>37.047815417000002</v>
      </c>
      <c r="X9" s="693">
        <v>31.475043496000001</v>
      </c>
      <c r="Y9" s="694">
        <v>33.962767800000002</v>
      </c>
      <c r="Z9" s="692">
        <v>34.103875572</v>
      </c>
      <c r="AA9" s="693">
        <v>37.430156007000001</v>
      </c>
      <c r="AB9" s="694">
        <v>39.673506713000002</v>
      </c>
      <c r="AC9" s="8"/>
      <c r="AD9" s="73">
        <v>1.8212385699999984</v>
      </c>
      <c r="AE9" s="9">
        <v>0.2784019690000008</v>
      </c>
      <c r="AF9" s="9">
        <v>2.5380479310000013</v>
      </c>
      <c r="AG9" s="9">
        <v>3.7578433269999998</v>
      </c>
      <c r="AH9" s="9">
        <v>0.63190458500000091</v>
      </c>
      <c r="AI9" s="9">
        <v>8.1517232329999985</v>
      </c>
      <c r="AJ9" s="9">
        <v>0.65787270299999889</v>
      </c>
      <c r="AK9" s="9">
        <v>2.4877243040000003</v>
      </c>
      <c r="AL9" s="74">
        <v>2.2433507060000011</v>
      </c>
    </row>
    <row r="10" spans="1:38" ht="12" customHeight="1" x14ac:dyDescent="0.25">
      <c r="A10" s="10" t="s">
        <v>14</v>
      </c>
      <c r="B10" s="692">
        <v>24.773853025000001</v>
      </c>
      <c r="C10" s="693">
        <v>28.144258309000001</v>
      </c>
      <c r="D10" s="694">
        <v>28.224837775000001</v>
      </c>
      <c r="E10" s="692">
        <v>24.308177434000001</v>
      </c>
      <c r="F10" s="693">
        <v>32.702105617000001</v>
      </c>
      <c r="G10" s="694">
        <v>38.307078275000002</v>
      </c>
      <c r="H10" s="692">
        <v>36.936570746000001</v>
      </c>
      <c r="I10" s="693">
        <v>38.398887062999997</v>
      </c>
      <c r="J10" s="694">
        <v>43.897759765000004</v>
      </c>
      <c r="K10" s="692">
        <v>26.824214960999999</v>
      </c>
      <c r="L10" s="693">
        <v>30.568489172</v>
      </c>
      <c r="M10" s="694">
        <v>28.782506202</v>
      </c>
      <c r="N10" s="692">
        <v>28.673981212000001</v>
      </c>
      <c r="O10" s="693">
        <v>23.931389652</v>
      </c>
      <c r="P10" s="694">
        <v>26.840917710999999</v>
      </c>
      <c r="Q10" s="692">
        <v>21.892028603</v>
      </c>
      <c r="R10" s="693">
        <v>22.655049509000001</v>
      </c>
      <c r="S10" s="694">
        <v>28.469138635</v>
      </c>
      <c r="T10" s="692">
        <v>37.130090146000001</v>
      </c>
      <c r="U10" s="693">
        <v>32.040876703000002</v>
      </c>
      <c r="V10" s="694">
        <v>39.902805346000001</v>
      </c>
      <c r="W10" s="692">
        <v>20.538122783999999</v>
      </c>
      <c r="X10" s="693">
        <v>24.42427455</v>
      </c>
      <c r="Y10" s="694">
        <v>24.228567288000001</v>
      </c>
      <c r="Z10" s="692">
        <v>28.087200313</v>
      </c>
      <c r="AA10" s="693">
        <v>30.895787415000001</v>
      </c>
      <c r="AB10" s="694">
        <v>33.641176772999998</v>
      </c>
      <c r="AC10" s="8"/>
      <c r="AD10" s="73">
        <v>8.0579465999999655E-2</v>
      </c>
      <c r="AE10" s="9">
        <v>5.6049726580000012</v>
      </c>
      <c r="AF10" s="9">
        <v>5.498872702000007</v>
      </c>
      <c r="AG10" s="9">
        <v>-1.7859829699999992</v>
      </c>
      <c r="AH10" s="9">
        <v>2.9095280589999994</v>
      </c>
      <c r="AI10" s="9">
        <v>5.8140891259999989</v>
      </c>
      <c r="AJ10" s="9">
        <v>7.8619286429999988</v>
      </c>
      <c r="AK10" s="9">
        <v>-0.1957072619999991</v>
      </c>
      <c r="AL10" s="74">
        <v>2.7453893579999971</v>
      </c>
    </row>
    <row r="11" spans="1:38" ht="12" customHeight="1" x14ac:dyDescent="0.25">
      <c r="A11" s="10" t="s">
        <v>15</v>
      </c>
      <c r="B11" s="692">
        <v>15.536628085</v>
      </c>
      <c r="C11" s="693">
        <v>17.767384318000001</v>
      </c>
      <c r="D11" s="694">
        <v>17.787958626000002</v>
      </c>
      <c r="E11" s="692">
        <v>35.065093734000001</v>
      </c>
      <c r="F11" s="693">
        <v>36.522806774000003</v>
      </c>
      <c r="G11" s="694">
        <v>42.714297307999999</v>
      </c>
      <c r="H11" s="692">
        <v>22.046632878</v>
      </c>
      <c r="I11" s="693">
        <v>21.190747442999999</v>
      </c>
      <c r="J11" s="694">
        <v>9.9834497675999998</v>
      </c>
      <c r="K11" s="692">
        <v>24.014174143000002</v>
      </c>
      <c r="L11" s="693">
        <v>33.382030057999998</v>
      </c>
      <c r="M11" s="694">
        <v>42.296068546999997</v>
      </c>
      <c r="N11" s="692">
        <v>22.299902713000002</v>
      </c>
      <c r="O11" s="693">
        <v>21.175732670999999</v>
      </c>
      <c r="P11" s="694">
        <v>21.493799717000002</v>
      </c>
      <c r="Q11" s="692">
        <v>26.747275570999999</v>
      </c>
      <c r="R11" s="693">
        <v>22.250288834999999</v>
      </c>
      <c r="S11" s="694">
        <v>29.997554632</v>
      </c>
      <c r="T11" s="692">
        <v>23.979037634000001</v>
      </c>
      <c r="U11" s="693">
        <v>24.437261391</v>
      </c>
      <c r="V11" s="694">
        <v>24.878564921999999</v>
      </c>
      <c r="W11" s="692">
        <v>26.94230091</v>
      </c>
      <c r="X11" s="693">
        <v>28.370358898999999</v>
      </c>
      <c r="Y11" s="694">
        <v>37.832356580999999</v>
      </c>
      <c r="Z11" s="692">
        <v>22.369247032000001</v>
      </c>
      <c r="AA11" s="693">
        <v>24.022248332</v>
      </c>
      <c r="AB11" s="694">
        <v>22.56114371</v>
      </c>
      <c r="AC11" s="8"/>
      <c r="AD11" s="73">
        <v>2.0574308000000485E-2</v>
      </c>
      <c r="AE11" s="9">
        <v>6.1914905339999962</v>
      </c>
      <c r="AF11" s="9">
        <v>-11.2072976754</v>
      </c>
      <c r="AG11" s="9">
        <v>8.9140384889999993</v>
      </c>
      <c r="AH11" s="9">
        <v>0.31806704600000302</v>
      </c>
      <c r="AI11" s="9">
        <v>7.7472657970000007</v>
      </c>
      <c r="AJ11" s="9">
        <v>0.44130353099999908</v>
      </c>
      <c r="AK11" s="9">
        <v>9.4619976819999998</v>
      </c>
      <c r="AL11" s="74">
        <v>-1.4611046220000006</v>
      </c>
    </row>
    <row r="12" spans="1:38" ht="12" customHeight="1" x14ac:dyDescent="0.25">
      <c r="A12" s="10" t="s">
        <v>16</v>
      </c>
      <c r="B12" s="692">
        <v>6.0867494472999999</v>
      </c>
      <c r="C12" s="693">
        <v>8.3622385601999998</v>
      </c>
      <c r="D12" s="694">
        <v>9.1324919523000005</v>
      </c>
      <c r="E12" s="692">
        <v>15.350218136000001</v>
      </c>
      <c r="F12" s="693">
        <v>11.578181968000001</v>
      </c>
      <c r="G12" s="694">
        <v>14.468790581</v>
      </c>
      <c r="H12" s="692">
        <v>11.062366121</v>
      </c>
      <c r="I12" s="693">
        <v>10.354033329</v>
      </c>
      <c r="J12" s="694">
        <v>10.338746408</v>
      </c>
      <c r="K12" s="692">
        <v>13.211225833</v>
      </c>
      <c r="L12" s="693">
        <v>11.325156034999999</v>
      </c>
      <c r="M12" s="694">
        <v>10.048570095000001</v>
      </c>
      <c r="N12" s="692">
        <v>55.544677161000003</v>
      </c>
      <c r="O12" s="693">
        <v>44.907828191999997</v>
      </c>
      <c r="P12" s="694">
        <v>45.552663113999998</v>
      </c>
      <c r="Q12" s="692">
        <v>11.973403696</v>
      </c>
      <c r="R12" s="693">
        <v>12.656241291000001</v>
      </c>
      <c r="S12" s="694">
        <v>12.686483352</v>
      </c>
      <c r="T12" s="692">
        <v>36.039296079000003</v>
      </c>
      <c r="U12" s="693">
        <v>45.117005820999999</v>
      </c>
      <c r="V12" s="694">
        <v>46.384362066000001</v>
      </c>
      <c r="W12" s="692">
        <v>13.97162954</v>
      </c>
      <c r="X12" s="693">
        <v>14.327603605</v>
      </c>
      <c r="Y12" s="694">
        <v>10.265793191</v>
      </c>
      <c r="Z12" s="692">
        <v>15.035194809</v>
      </c>
      <c r="AA12" s="693">
        <v>13.945617305000001</v>
      </c>
      <c r="AB12" s="694">
        <v>14.735974540999999</v>
      </c>
      <c r="AC12" s="8"/>
      <c r="AD12" s="73">
        <v>0.77025339210000077</v>
      </c>
      <c r="AE12" s="9">
        <v>2.8906086129999995</v>
      </c>
      <c r="AF12" s="9">
        <v>-1.5286920999999509E-2</v>
      </c>
      <c r="AG12" s="9">
        <v>-1.2765859399999986</v>
      </c>
      <c r="AH12" s="9">
        <v>0.64483492200000114</v>
      </c>
      <c r="AI12" s="9">
        <v>3.0242060999999154E-2</v>
      </c>
      <c r="AJ12" s="9">
        <v>1.267356245000002</v>
      </c>
      <c r="AK12" s="9">
        <v>-4.061810414</v>
      </c>
      <c r="AL12" s="74">
        <v>0.79035723599999841</v>
      </c>
    </row>
    <row r="13" spans="1:38" ht="12" customHeight="1" x14ac:dyDescent="0.25">
      <c r="A13" s="10" t="s">
        <v>17</v>
      </c>
      <c r="B13" s="692">
        <v>5.4610913403000003</v>
      </c>
      <c r="C13" s="693">
        <v>7.2585697904000002</v>
      </c>
      <c r="D13" s="694">
        <v>3.3973258925000001</v>
      </c>
      <c r="E13" s="692">
        <v>29.237811667999999</v>
      </c>
      <c r="F13" s="693">
        <v>22.606478036999999</v>
      </c>
      <c r="G13" s="694">
        <v>25.899465426999999</v>
      </c>
      <c r="H13" s="692">
        <v>21.428573085</v>
      </c>
      <c r="I13" s="693">
        <v>20.151381830999998</v>
      </c>
      <c r="J13" s="694">
        <v>21.594369671999999</v>
      </c>
      <c r="K13" s="692">
        <v>21.208732905000002</v>
      </c>
      <c r="L13" s="693">
        <v>23.212537147999999</v>
      </c>
      <c r="M13" s="694">
        <v>23.564838934000001</v>
      </c>
      <c r="N13" s="692">
        <v>20.551500603000001</v>
      </c>
      <c r="O13" s="693">
        <v>19.383312066999999</v>
      </c>
      <c r="P13" s="694">
        <v>20.589016179000001</v>
      </c>
      <c r="Q13" s="692">
        <v>16.679717520000001</v>
      </c>
      <c r="R13" s="693">
        <v>10.531283677999999</v>
      </c>
      <c r="S13" s="694">
        <v>13.913364307</v>
      </c>
      <c r="T13" s="692">
        <v>28.506045232999998</v>
      </c>
      <c r="U13" s="693">
        <v>32.036648599999999</v>
      </c>
      <c r="V13" s="694">
        <v>32.413637547999997</v>
      </c>
      <c r="W13" s="692">
        <v>12.219603046</v>
      </c>
      <c r="X13" s="693">
        <v>9.9457058474999993</v>
      </c>
      <c r="Y13" s="694">
        <v>9.9762735167999992</v>
      </c>
      <c r="Z13" s="692">
        <v>16.619137955999999</v>
      </c>
      <c r="AA13" s="693">
        <v>15.847358975000001</v>
      </c>
      <c r="AB13" s="694">
        <v>15.513637992</v>
      </c>
      <c r="AC13" s="8"/>
      <c r="AD13" s="73">
        <v>-3.8612438979000001</v>
      </c>
      <c r="AE13" s="9">
        <v>3.2929873900000004</v>
      </c>
      <c r="AF13" s="9">
        <v>1.4429878410000008</v>
      </c>
      <c r="AG13" s="9">
        <v>0.35230178600000173</v>
      </c>
      <c r="AH13" s="9">
        <v>1.2057041120000029</v>
      </c>
      <c r="AI13" s="9">
        <v>3.3820806290000007</v>
      </c>
      <c r="AJ13" s="9">
        <v>0.37698894799999749</v>
      </c>
      <c r="AK13" s="9">
        <v>3.0567669299999878E-2</v>
      </c>
      <c r="AL13" s="74">
        <v>-0.33372098300000097</v>
      </c>
    </row>
    <row r="14" spans="1:38" ht="12" customHeight="1" x14ac:dyDescent="0.25">
      <c r="A14" s="10" t="s">
        <v>18</v>
      </c>
      <c r="B14" s="692">
        <v>0.57314280120000005</v>
      </c>
      <c r="C14" s="693">
        <v>0.53569421139999995</v>
      </c>
      <c r="D14" s="694">
        <v>0.7459708505</v>
      </c>
      <c r="E14" s="692">
        <v>0.18558174020000001</v>
      </c>
      <c r="F14" s="693">
        <v>0.24536009049999999</v>
      </c>
      <c r="G14" s="694">
        <v>0.23640531240000001</v>
      </c>
      <c r="H14" s="692">
        <v>0.88125227100000003</v>
      </c>
      <c r="I14" s="693">
        <v>2.2669871544000002</v>
      </c>
      <c r="J14" s="694">
        <v>1.4586953655999999</v>
      </c>
      <c r="K14" s="692">
        <v>0.5548223753</v>
      </c>
      <c r="L14" s="693">
        <v>0.37436906289999999</v>
      </c>
      <c r="M14" s="694">
        <v>0.16492494790000001</v>
      </c>
      <c r="N14" s="692">
        <v>0.91500887009999998</v>
      </c>
      <c r="O14" s="693">
        <v>0.77268117510000001</v>
      </c>
      <c r="P14" s="694">
        <v>0.94167547809999996</v>
      </c>
      <c r="Q14" s="692">
        <v>0</v>
      </c>
      <c r="R14" s="693">
        <v>7.4022083000000001E-3</v>
      </c>
      <c r="S14" s="694">
        <v>3.4586879171999998</v>
      </c>
      <c r="T14" s="692">
        <v>0.48490988969999999</v>
      </c>
      <c r="U14" s="693">
        <v>0.15333112630000001</v>
      </c>
      <c r="V14" s="694">
        <v>0.53190239539999995</v>
      </c>
      <c r="W14" s="692">
        <v>3.3822663756</v>
      </c>
      <c r="X14" s="693">
        <v>0.69199248300000005</v>
      </c>
      <c r="Y14" s="694">
        <v>2.0806357042000001</v>
      </c>
      <c r="Z14" s="692">
        <v>0.72328634599999997</v>
      </c>
      <c r="AA14" s="693">
        <v>0.88191756129999999</v>
      </c>
      <c r="AB14" s="694">
        <v>0.96328442839999995</v>
      </c>
      <c r="AC14" s="8"/>
      <c r="AD14" s="73">
        <v>0.21027663910000005</v>
      </c>
      <c r="AE14" s="9">
        <v>-8.9547780999999771E-3</v>
      </c>
      <c r="AF14" s="9">
        <v>-0.8082917888000003</v>
      </c>
      <c r="AG14" s="9">
        <v>-0.20944411499999999</v>
      </c>
      <c r="AH14" s="9">
        <v>0.16899430299999996</v>
      </c>
      <c r="AI14" s="9">
        <v>3.4512857089</v>
      </c>
      <c r="AJ14" s="9">
        <v>0.37857126909999994</v>
      </c>
      <c r="AK14" s="9">
        <v>1.3886432212000002</v>
      </c>
      <c r="AL14" s="74">
        <v>8.1366867099999962E-2</v>
      </c>
    </row>
    <row r="15" spans="1:38" ht="12" customHeight="1" x14ac:dyDescent="0.25">
      <c r="A15" s="10" t="s">
        <v>19</v>
      </c>
      <c r="B15" s="692">
        <v>25.996657218999999</v>
      </c>
      <c r="C15" s="693">
        <v>30.389983953000002</v>
      </c>
      <c r="D15" s="694">
        <v>31.535696893000001</v>
      </c>
      <c r="E15" s="692">
        <v>16.705181719999999</v>
      </c>
      <c r="F15" s="693">
        <v>19.590293148000001</v>
      </c>
      <c r="G15" s="694">
        <v>24.124972757999998</v>
      </c>
      <c r="H15" s="692">
        <v>31.061564712999999</v>
      </c>
      <c r="I15" s="693">
        <v>32.471643563999997</v>
      </c>
      <c r="J15" s="694">
        <v>31.785351476999999</v>
      </c>
      <c r="K15" s="692">
        <v>36.438965994</v>
      </c>
      <c r="L15" s="693">
        <v>51.627414833000003</v>
      </c>
      <c r="M15" s="694">
        <v>51.915909353000004</v>
      </c>
      <c r="N15" s="692">
        <v>32.939922998</v>
      </c>
      <c r="O15" s="693">
        <v>39.938325159000001</v>
      </c>
      <c r="P15" s="694">
        <v>41.472005009999997</v>
      </c>
      <c r="Q15" s="692">
        <v>27.682746018</v>
      </c>
      <c r="R15" s="693">
        <v>39.715855961000003</v>
      </c>
      <c r="S15" s="694">
        <v>39.842427454000003</v>
      </c>
      <c r="T15" s="692">
        <v>68.502274532000001</v>
      </c>
      <c r="U15" s="693">
        <v>85.476749029999993</v>
      </c>
      <c r="V15" s="694">
        <v>83.902863503999995</v>
      </c>
      <c r="W15" s="692">
        <v>36.410933618000001</v>
      </c>
      <c r="X15" s="693">
        <v>32.914690774</v>
      </c>
      <c r="Y15" s="694">
        <v>28.652712442999999</v>
      </c>
      <c r="Z15" s="692">
        <v>28.317894608</v>
      </c>
      <c r="AA15" s="693">
        <v>32.270901881</v>
      </c>
      <c r="AB15" s="694">
        <v>34.008530262000001</v>
      </c>
      <c r="AC15" s="8"/>
      <c r="AD15" s="73">
        <v>1.1457129399999992</v>
      </c>
      <c r="AE15" s="9">
        <v>4.5346796099999978</v>
      </c>
      <c r="AF15" s="9">
        <v>-0.68629208699999822</v>
      </c>
      <c r="AG15" s="9">
        <v>0.28849452000000042</v>
      </c>
      <c r="AH15" s="9">
        <v>1.5336798509999952</v>
      </c>
      <c r="AI15" s="9">
        <v>0.12657149300000015</v>
      </c>
      <c r="AJ15" s="9">
        <v>-1.573885525999998</v>
      </c>
      <c r="AK15" s="9">
        <v>-4.2619783310000017</v>
      </c>
      <c r="AL15" s="74">
        <v>1.7376283810000004</v>
      </c>
    </row>
    <row r="16" spans="1:38" ht="12" customHeight="1" x14ac:dyDescent="0.25">
      <c r="A16" s="10" t="s">
        <v>20</v>
      </c>
      <c r="B16" s="692">
        <v>3.5639694342000001</v>
      </c>
      <c r="C16" s="693">
        <v>6.7500546566999997</v>
      </c>
      <c r="D16" s="694">
        <v>8.072992975</v>
      </c>
      <c r="E16" s="692">
        <v>96.816918658000006</v>
      </c>
      <c r="F16" s="693">
        <v>58.092004670999998</v>
      </c>
      <c r="G16" s="694">
        <v>50.145360519</v>
      </c>
      <c r="H16" s="692">
        <v>42.039956392000001</v>
      </c>
      <c r="I16" s="693">
        <v>36.261465184999999</v>
      </c>
      <c r="J16" s="694">
        <v>39.201181605000002</v>
      </c>
      <c r="K16" s="692">
        <v>103.07263912000001</v>
      </c>
      <c r="L16" s="693">
        <v>103.39181576</v>
      </c>
      <c r="M16" s="694">
        <v>122.58138695</v>
      </c>
      <c r="N16" s="692">
        <v>32.969931209999999</v>
      </c>
      <c r="O16" s="693">
        <v>23.132972344999999</v>
      </c>
      <c r="P16" s="694">
        <v>23.936694086999999</v>
      </c>
      <c r="Q16" s="692">
        <v>35.715723539999999</v>
      </c>
      <c r="R16" s="693">
        <v>37.637008471000001</v>
      </c>
      <c r="S16" s="694">
        <v>52.948554852000001</v>
      </c>
      <c r="T16" s="692">
        <v>113.83773759</v>
      </c>
      <c r="U16" s="693">
        <v>82.944613152000002</v>
      </c>
      <c r="V16" s="694">
        <v>54.966824424000002</v>
      </c>
      <c r="W16" s="692">
        <v>30.62772889</v>
      </c>
      <c r="X16" s="693">
        <v>18.673256496</v>
      </c>
      <c r="Y16" s="694">
        <v>19.118754015</v>
      </c>
      <c r="Z16" s="692">
        <v>41.605049037999997</v>
      </c>
      <c r="AA16" s="693">
        <v>33.461295192000001</v>
      </c>
      <c r="AB16" s="694">
        <v>34.473311909000003</v>
      </c>
      <c r="AC16" s="8"/>
      <c r="AD16" s="73">
        <v>1.3229383183000003</v>
      </c>
      <c r="AE16" s="9">
        <v>-7.9466441519999975</v>
      </c>
      <c r="AF16" s="9">
        <v>2.9397164200000034</v>
      </c>
      <c r="AG16" s="9">
        <v>19.189571189999995</v>
      </c>
      <c r="AH16" s="9">
        <v>0.80372174200000046</v>
      </c>
      <c r="AI16" s="9">
        <v>15.311546380999999</v>
      </c>
      <c r="AJ16" s="9">
        <v>-27.977788728</v>
      </c>
      <c r="AK16" s="9">
        <v>0.4454975189999999</v>
      </c>
      <c r="AL16" s="74">
        <v>1.0120167170000016</v>
      </c>
    </row>
    <row r="17" spans="1:38" ht="12" customHeight="1" x14ac:dyDescent="0.25">
      <c r="A17" s="10" t="s">
        <v>21</v>
      </c>
      <c r="B17" s="692">
        <v>5.5965485299999999E-2</v>
      </c>
      <c r="C17" s="693">
        <v>1.09279124E-2</v>
      </c>
      <c r="D17" s="694">
        <v>3.1943629999999998E-4</v>
      </c>
      <c r="E17" s="692">
        <v>2.4513401999999998E-3</v>
      </c>
      <c r="F17" s="693">
        <v>1.0362106000000001E-3</v>
      </c>
      <c r="G17" s="694">
        <v>5.8019743000000002E-3</v>
      </c>
      <c r="H17" s="692">
        <v>0.74873517599999995</v>
      </c>
      <c r="I17" s="693">
        <v>1.8283120390000001</v>
      </c>
      <c r="J17" s="694">
        <v>1.8093201514999999</v>
      </c>
      <c r="K17" s="692">
        <v>0</v>
      </c>
      <c r="L17" s="693">
        <v>0</v>
      </c>
      <c r="M17" s="694">
        <v>0</v>
      </c>
      <c r="N17" s="692">
        <v>0</v>
      </c>
      <c r="O17" s="693">
        <v>0</v>
      </c>
      <c r="P17" s="694">
        <v>0</v>
      </c>
      <c r="Q17" s="692">
        <v>0</v>
      </c>
      <c r="R17" s="693">
        <v>0</v>
      </c>
      <c r="S17" s="694">
        <v>1.6795528899999999E-2</v>
      </c>
      <c r="T17" s="692">
        <v>0</v>
      </c>
      <c r="U17" s="693">
        <v>0</v>
      </c>
      <c r="V17" s="694">
        <v>0</v>
      </c>
      <c r="W17" s="692">
        <v>0</v>
      </c>
      <c r="X17" s="693">
        <v>0</v>
      </c>
      <c r="Y17" s="694">
        <v>0</v>
      </c>
      <c r="Z17" s="692">
        <v>0.1985366636</v>
      </c>
      <c r="AA17" s="693">
        <v>0.42777493680000001</v>
      </c>
      <c r="AB17" s="694">
        <v>0.47759267919999998</v>
      </c>
      <c r="AC17" s="8"/>
      <c r="AD17" s="73">
        <v>-1.06084761E-2</v>
      </c>
      <c r="AE17" s="9">
        <v>4.7657636999999999E-3</v>
      </c>
      <c r="AF17" s="9">
        <v>-1.8991887500000137E-2</v>
      </c>
      <c r="AG17" s="9">
        <v>0</v>
      </c>
      <c r="AH17" s="9">
        <v>0</v>
      </c>
      <c r="AI17" s="9">
        <v>1.6795528899999999E-2</v>
      </c>
      <c r="AJ17" s="9">
        <v>0</v>
      </c>
      <c r="AK17" s="9">
        <v>0</v>
      </c>
      <c r="AL17" s="74">
        <v>4.9817742399999976E-2</v>
      </c>
    </row>
    <row r="18" spans="1:38" ht="12" customHeight="1" x14ac:dyDescent="0.25">
      <c r="A18" s="10" t="s">
        <v>22</v>
      </c>
      <c r="B18" s="692">
        <v>4.5375008353000004</v>
      </c>
      <c r="C18" s="693">
        <v>4.0314534850000001</v>
      </c>
      <c r="D18" s="694">
        <v>4.4175853994000001</v>
      </c>
      <c r="E18" s="692">
        <v>1.048049784</v>
      </c>
      <c r="F18" s="693">
        <v>1.5304072322</v>
      </c>
      <c r="G18" s="694">
        <v>1.3323074838</v>
      </c>
      <c r="H18" s="692">
        <v>10.887832352</v>
      </c>
      <c r="I18" s="693">
        <v>9.3311633992999994</v>
      </c>
      <c r="J18" s="694">
        <v>10.566935199</v>
      </c>
      <c r="K18" s="692">
        <v>10.510910581999999</v>
      </c>
      <c r="L18" s="693">
        <v>15.193214785</v>
      </c>
      <c r="M18" s="694">
        <v>11.136280734</v>
      </c>
      <c r="N18" s="692">
        <v>0.51750411590000001</v>
      </c>
      <c r="O18" s="693">
        <v>3.0887539006</v>
      </c>
      <c r="P18" s="694">
        <v>2.3774347639000002</v>
      </c>
      <c r="Q18" s="692">
        <v>11.906754626</v>
      </c>
      <c r="R18" s="693">
        <v>1.180030597</v>
      </c>
      <c r="S18" s="694">
        <v>13.745303174</v>
      </c>
      <c r="T18" s="692">
        <v>9.1909265398999995</v>
      </c>
      <c r="U18" s="693">
        <v>10.133401877000001</v>
      </c>
      <c r="V18" s="694">
        <v>10.652762857999999</v>
      </c>
      <c r="W18" s="692">
        <v>0</v>
      </c>
      <c r="X18" s="693">
        <v>0</v>
      </c>
      <c r="Y18" s="694">
        <v>0</v>
      </c>
      <c r="Z18" s="692">
        <v>5.5793201659999996</v>
      </c>
      <c r="AA18" s="693">
        <v>5.3120636321000001</v>
      </c>
      <c r="AB18" s="694">
        <v>6.0645220468999996</v>
      </c>
      <c r="AC18" s="8"/>
      <c r="AD18" s="73">
        <v>0.38613191439999994</v>
      </c>
      <c r="AE18" s="9">
        <v>-0.1980997484</v>
      </c>
      <c r="AF18" s="9">
        <v>1.2357717997000002</v>
      </c>
      <c r="AG18" s="9">
        <v>-4.0569340510000007</v>
      </c>
      <c r="AH18" s="9">
        <v>-0.7113191366999998</v>
      </c>
      <c r="AI18" s="9">
        <v>12.565272577</v>
      </c>
      <c r="AJ18" s="9">
        <v>0.51936098099999839</v>
      </c>
      <c r="AK18" s="9">
        <v>0</v>
      </c>
      <c r="AL18" s="74">
        <v>0.75245841479999953</v>
      </c>
    </row>
    <row r="19" spans="1:38" ht="12" customHeight="1" x14ac:dyDescent="0.25">
      <c r="A19" s="10" t="s">
        <v>1517</v>
      </c>
      <c r="B19" s="692" t="s">
        <v>353</v>
      </c>
      <c r="C19" s="693">
        <v>0.55975690050000004</v>
      </c>
      <c r="D19" s="694">
        <v>0.624654182</v>
      </c>
      <c r="E19" s="692" t="s">
        <v>353</v>
      </c>
      <c r="F19" s="693">
        <v>0.60308068540000004</v>
      </c>
      <c r="G19" s="694">
        <v>0.51447185870000001</v>
      </c>
      <c r="H19" s="692" t="s">
        <v>353</v>
      </c>
      <c r="I19" s="693">
        <v>1.1424910774000001</v>
      </c>
      <c r="J19" s="694">
        <v>1.0796437285</v>
      </c>
      <c r="K19" s="692" t="s">
        <v>353</v>
      </c>
      <c r="L19" s="693">
        <v>0</v>
      </c>
      <c r="M19" s="694">
        <v>0.57560639440000005</v>
      </c>
      <c r="N19" s="692" t="s">
        <v>353</v>
      </c>
      <c r="O19" s="693">
        <v>0.17179245879999999</v>
      </c>
      <c r="P19" s="694">
        <v>0.19763996410000001</v>
      </c>
      <c r="Q19" s="692" t="s">
        <v>353</v>
      </c>
      <c r="R19" s="693">
        <v>0.48537180870000002</v>
      </c>
      <c r="S19" s="694">
        <v>3.3403456376</v>
      </c>
      <c r="T19" s="692" t="s">
        <v>353</v>
      </c>
      <c r="U19" s="693">
        <v>0.45819022469999998</v>
      </c>
      <c r="V19" s="694">
        <v>7.0285927E-3</v>
      </c>
      <c r="W19" s="692" t="s">
        <v>353</v>
      </c>
      <c r="X19" s="693">
        <v>0</v>
      </c>
      <c r="Y19" s="694">
        <v>0</v>
      </c>
      <c r="Z19" s="692" t="s">
        <v>353</v>
      </c>
      <c r="AA19" s="693">
        <v>0.60392007160000005</v>
      </c>
      <c r="AB19" s="694">
        <v>0.71977950850000005</v>
      </c>
      <c r="AC19" s="8"/>
      <c r="AD19" s="73">
        <v>6.4897281499999959E-2</v>
      </c>
      <c r="AE19" s="9">
        <v>-8.8608826700000032E-2</v>
      </c>
      <c r="AF19" s="9">
        <v>-6.28473489000001E-2</v>
      </c>
      <c r="AG19" s="9">
        <v>0.57560639440000005</v>
      </c>
      <c r="AH19" s="9">
        <v>2.5847505300000018E-2</v>
      </c>
      <c r="AI19" s="9">
        <v>2.8549738289</v>
      </c>
      <c r="AJ19" s="9">
        <v>-0.45116163199999998</v>
      </c>
      <c r="AK19" s="9">
        <v>0</v>
      </c>
      <c r="AL19" s="74">
        <v>0.1158594369</v>
      </c>
    </row>
    <row r="20" spans="1:38" ht="12" customHeight="1" x14ac:dyDescent="0.25">
      <c r="A20" s="10" t="s">
        <v>23</v>
      </c>
      <c r="B20" s="692">
        <v>6.4761420145999997</v>
      </c>
      <c r="C20" s="693">
        <v>5.2884141686000001</v>
      </c>
      <c r="D20" s="694">
        <v>4.3724036640000001</v>
      </c>
      <c r="E20" s="692">
        <v>0.87305065530000003</v>
      </c>
      <c r="F20" s="693">
        <v>0.8826672498</v>
      </c>
      <c r="G20" s="694">
        <v>0.35145875119999997</v>
      </c>
      <c r="H20" s="692">
        <v>8.8838777557000004</v>
      </c>
      <c r="I20" s="693">
        <v>7.9870928761000002</v>
      </c>
      <c r="J20" s="694">
        <v>7.3189781916000003</v>
      </c>
      <c r="K20" s="692">
        <v>11.056102474999999</v>
      </c>
      <c r="L20" s="693">
        <v>14.64843415</v>
      </c>
      <c r="M20" s="694">
        <v>18.468880901999999</v>
      </c>
      <c r="N20" s="692">
        <v>0.564267034</v>
      </c>
      <c r="O20" s="693">
        <v>1.2009352956999999</v>
      </c>
      <c r="P20" s="694">
        <v>1.0200434593000001</v>
      </c>
      <c r="Q20" s="692">
        <v>3.6170001984</v>
      </c>
      <c r="R20" s="693">
        <v>2.7693351304</v>
      </c>
      <c r="S20" s="694">
        <v>9.2591009681000003</v>
      </c>
      <c r="T20" s="692">
        <v>0.73712882239999999</v>
      </c>
      <c r="U20" s="693">
        <v>1.7629051678000001</v>
      </c>
      <c r="V20" s="694">
        <v>1.3190250071</v>
      </c>
      <c r="W20" s="692">
        <v>0.11570400459999999</v>
      </c>
      <c r="X20" s="693">
        <v>9.1003398200000002E-2</v>
      </c>
      <c r="Y20" s="694">
        <v>0.11840365059999999</v>
      </c>
      <c r="Z20" s="692">
        <v>5.5008441544000002</v>
      </c>
      <c r="AA20" s="693">
        <v>5.0286240651999998</v>
      </c>
      <c r="AB20" s="694">
        <v>5.2117817666999997</v>
      </c>
      <c r="AC20" s="8"/>
      <c r="AD20" s="73">
        <v>-0.9160105046</v>
      </c>
      <c r="AE20" s="9">
        <v>-0.53120849860000008</v>
      </c>
      <c r="AF20" s="9">
        <v>-0.66811468449999989</v>
      </c>
      <c r="AG20" s="9">
        <v>3.8204467519999987</v>
      </c>
      <c r="AH20" s="9">
        <v>-0.18089183639999984</v>
      </c>
      <c r="AI20" s="9">
        <v>6.4897658377000003</v>
      </c>
      <c r="AJ20" s="9">
        <v>-0.44388016070000003</v>
      </c>
      <c r="AK20" s="9">
        <v>2.7400252399999991E-2</v>
      </c>
      <c r="AL20" s="74">
        <v>0.18315770149999988</v>
      </c>
    </row>
    <row r="21" spans="1:38" ht="12" customHeight="1" x14ac:dyDescent="0.25">
      <c r="A21" s="10" t="s">
        <v>24</v>
      </c>
      <c r="B21" s="692">
        <v>0</v>
      </c>
      <c r="C21" s="693">
        <v>2.3554805500000001E-2</v>
      </c>
      <c r="D21" s="694">
        <v>2.67871233E-2</v>
      </c>
      <c r="E21" s="692">
        <v>5.5971199999999997E-4</v>
      </c>
      <c r="F21" s="693">
        <v>4.1194460000000001E-4</v>
      </c>
      <c r="G21" s="694">
        <v>0</v>
      </c>
      <c r="H21" s="692">
        <v>2.9525852301</v>
      </c>
      <c r="I21" s="693">
        <v>0.71378029980000002</v>
      </c>
      <c r="J21" s="694">
        <v>0.75051762759999996</v>
      </c>
      <c r="K21" s="692">
        <v>1.2199232799999999E-2</v>
      </c>
      <c r="L21" s="693">
        <v>2.37785134E-2</v>
      </c>
      <c r="M21" s="694">
        <v>0</v>
      </c>
      <c r="N21" s="692">
        <v>2.5157313074999998</v>
      </c>
      <c r="O21" s="693">
        <v>2.3680149626000002</v>
      </c>
      <c r="P21" s="694">
        <v>2.4922292219000002</v>
      </c>
      <c r="Q21" s="692">
        <v>0</v>
      </c>
      <c r="R21" s="693">
        <v>0</v>
      </c>
      <c r="S21" s="694">
        <v>0</v>
      </c>
      <c r="T21" s="692">
        <v>0</v>
      </c>
      <c r="U21" s="693">
        <v>0</v>
      </c>
      <c r="V21" s="694">
        <v>0</v>
      </c>
      <c r="W21" s="692">
        <v>0</v>
      </c>
      <c r="X21" s="693">
        <v>0</v>
      </c>
      <c r="Y21" s="694">
        <v>0</v>
      </c>
      <c r="Z21" s="692">
        <v>0.95005821879999997</v>
      </c>
      <c r="AA21" s="693">
        <v>0.4027496874</v>
      </c>
      <c r="AB21" s="694">
        <v>0.46734813920000001</v>
      </c>
      <c r="AC21" s="8"/>
      <c r="AD21" s="73">
        <v>3.2323177999999987E-3</v>
      </c>
      <c r="AE21" s="9">
        <v>-4.1194460000000001E-4</v>
      </c>
      <c r="AF21" s="9">
        <v>3.6737327799999941E-2</v>
      </c>
      <c r="AG21" s="9">
        <v>-2.37785134E-2</v>
      </c>
      <c r="AH21" s="9">
        <v>0.12421425929999996</v>
      </c>
      <c r="AI21" s="9">
        <v>0</v>
      </c>
      <c r="AJ21" s="9">
        <v>0</v>
      </c>
      <c r="AK21" s="9">
        <v>0</v>
      </c>
      <c r="AL21" s="74">
        <v>6.4598451800000012E-2</v>
      </c>
    </row>
    <row r="22" spans="1:38" ht="12" customHeight="1" x14ac:dyDescent="0.25">
      <c r="A22" s="10" t="s">
        <v>25</v>
      </c>
      <c r="B22" s="692">
        <v>3.6458443476000002</v>
      </c>
      <c r="C22" s="693">
        <v>4.3814443173999997</v>
      </c>
      <c r="D22" s="694">
        <v>4.2555461388999998</v>
      </c>
      <c r="E22" s="692">
        <v>1.9405630165000001</v>
      </c>
      <c r="F22" s="693">
        <v>1.9481165207</v>
      </c>
      <c r="G22" s="694">
        <v>1.8668439320000001</v>
      </c>
      <c r="H22" s="692">
        <v>2.4402432477999998</v>
      </c>
      <c r="I22" s="693">
        <v>2.1870020458999999</v>
      </c>
      <c r="J22" s="694">
        <v>2.2927300148</v>
      </c>
      <c r="K22" s="692">
        <v>7.2339723233999997</v>
      </c>
      <c r="L22" s="693">
        <v>7.7394386254</v>
      </c>
      <c r="M22" s="694">
        <v>7.0579378545000004</v>
      </c>
      <c r="N22" s="692">
        <v>9.9934535065999999</v>
      </c>
      <c r="O22" s="693">
        <v>9.7442194715999992</v>
      </c>
      <c r="P22" s="694">
        <v>9.8048132575999993</v>
      </c>
      <c r="Q22" s="692">
        <v>1.3126936942</v>
      </c>
      <c r="R22" s="693">
        <v>4.1362659565</v>
      </c>
      <c r="S22" s="694">
        <v>5.0425945692000003</v>
      </c>
      <c r="T22" s="692">
        <v>1.0329035553999999</v>
      </c>
      <c r="U22" s="693">
        <v>1.1019005065</v>
      </c>
      <c r="V22" s="694">
        <v>1.3433628576000001</v>
      </c>
      <c r="W22" s="692">
        <v>5.8323621634</v>
      </c>
      <c r="X22" s="693">
        <v>5.4832816721000004</v>
      </c>
      <c r="Y22" s="694">
        <v>6.8443573855000004</v>
      </c>
      <c r="Z22" s="692">
        <v>3.977724104</v>
      </c>
      <c r="AA22" s="693">
        <v>4.1536362580999997</v>
      </c>
      <c r="AB22" s="694">
        <v>4.2820581260999999</v>
      </c>
      <c r="AC22" s="8"/>
      <c r="AD22" s="73">
        <v>-0.12589817849999996</v>
      </c>
      <c r="AE22" s="9">
        <v>-8.127258869999987E-2</v>
      </c>
      <c r="AF22" s="9">
        <v>0.10572796890000014</v>
      </c>
      <c r="AG22" s="9">
        <v>-0.68150077089999961</v>
      </c>
      <c r="AH22" s="9">
        <v>6.0593786000000094E-2</v>
      </c>
      <c r="AI22" s="9">
        <v>0.90632861270000031</v>
      </c>
      <c r="AJ22" s="9">
        <v>0.24146235110000003</v>
      </c>
      <c r="AK22" s="9">
        <v>1.3610757134</v>
      </c>
      <c r="AL22" s="74">
        <v>0.12842186800000022</v>
      </c>
    </row>
    <row r="23" spans="1:38" ht="12" customHeight="1" x14ac:dyDescent="0.25">
      <c r="A23" s="10" t="s">
        <v>26</v>
      </c>
      <c r="B23" s="692">
        <v>13.377007975</v>
      </c>
      <c r="C23" s="693">
        <v>14.148844563000001</v>
      </c>
      <c r="D23" s="694">
        <v>13.373042375000001</v>
      </c>
      <c r="E23" s="692">
        <v>4.2315119902999996</v>
      </c>
      <c r="F23" s="693">
        <v>4.2024019934999997</v>
      </c>
      <c r="G23" s="694">
        <v>4.2915541499999996</v>
      </c>
      <c r="H23" s="692">
        <v>10.988193932</v>
      </c>
      <c r="I23" s="693">
        <v>13.356951348999999</v>
      </c>
      <c r="J23" s="694">
        <v>11.773388168</v>
      </c>
      <c r="K23" s="692">
        <v>18.408255187000002</v>
      </c>
      <c r="L23" s="693">
        <v>32.042789165000002</v>
      </c>
      <c r="M23" s="694">
        <v>22.137546780000001</v>
      </c>
      <c r="N23" s="692">
        <v>14.567453971999999</v>
      </c>
      <c r="O23" s="693">
        <v>15.884819347000001</v>
      </c>
      <c r="P23" s="694">
        <v>16.035769405</v>
      </c>
      <c r="Q23" s="692">
        <v>11.580360450000001</v>
      </c>
      <c r="R23" s="693">
        <v>10.673318063</v>
      </c>
      <c r="S23" s="694">
        <v>17.121675989</v>
      </c>
      <c r="T23" s="692">
        <v>17.31232275</v>
      </c>
      <c r="U23" s="693">
        <v>17.839707685</v>
      </c>
      <c r="V23" s="694">
        <v>22.649345637</v>
      </c>
      <c r="W23" s="692">
        <v>2.6568381276999999</v>
      </c>
      <c r="X23" s="693">
        <v>0.59795314600000005</v>
      </c>
      <c r="Y23" s="694">
        <v>1.4097923806999999</v>
      </c>
      <c r="Z23" s="692">
        <v>11.400405823</v>
      </c>
      <c r="AA23" s="693">
        <v>12.94463432</v>
      </c>
      <c r="AB23" s="694">
        <v>12.402942041999999</v>
      </c>
      <c r="AC23" s="8"/>
      <c r="AD23" s="73">
        <v>-0.77580218800000011</v>
      </c>
      <c r="AE23" s="9">
        <v>8.9152156499999968E-2</v>
      </c>
      <c r="AF23" s="9">
        <v>-1.5835631809999988</v>
      </c>
      <c r="AG23" s="9">
        <v>-9.9052423850000011</v>
      </c>
      <c r="AH23" s="9">
        <v>0.15095005799999939</v>
      </c>
      <c r="AI23" s="9">
        <v>6.4483579259999999</v>
      </c>
      <c r="AJ23" s="9">
        <v>4.8096379519999992</v>
      </c>
      <c r="AK23" s="9">
        <v>0.81183923469999986</v>
      </c>
      <c r="AL23" s="74">
        <v>-0.54169227800000108</v>
      </c>
    </row>
    <row r="24" spans="1:38" ht="12" customHeight="1" x14ac:dyDescent="0.25">
      <c r="A24" s="11" t="s">
        <v>27</v>
      </c>
      <c r="B24" s="713">
        <v>228.91249518999999</v>
      </c>
      <c r="C24" s="714">
        <v>262.07248924999999</v>
      </c>
      <c r="D24" s="715">
        <v>263.64796906999999</v>
      </c>
      <c r="E24" s="713">
        <v>344.89726512999999</v>
      </c>
      <c r="F24" s="714">
        <v>314.15053504000002</v>
      </c>
      <c r="G24" s="715">
        <v>341.31620512000001</v>
      </c>
      <c r="H24" s="713">
        <v>335.38767389999998</v>
      </c>
      <c r="I24" s="714">
        <v>340.72956241000003</v>
      </c>
      <c r="J24" s="715">
        <v>355.19690996000003</v>
      </c>
      <c r="K24" s="713">
        <v>419.15133916000002</v>
      </c>
      <c r="L24" s="714">
        <v>483.36557879999998</v>
      </c>
      <c r="M24" s="715">
        <v>506.04039990000001</v>
      </c>
      <c r="N24" s="713">
        <v>364.35444283999999</v>
      </c>
      <c r="O24" s="714">
        <v>339.34958862000002</v>
      </c>
      <c r="P24" s="715">
        <v>350.21843695000001</v>
      </c>
      <c r="Q24" s="713">
        <v>308.38061088000001</v>
      </c>
      <c r="R24" s="714">
        <v>290.24426492999999</v>
      </c>
      <c r="S24" s="715">
        <v>374.50471205000002</v>
      </c>
      <c r="T24" s="713">
        <v>513.1626023</v>
      </c>
      <c r="U24" s="714">
        <v>521.46225488000005</v>
      </c>
      <c r="V24" s="715">
        <v>506.41600983000001</v>
      </c>
      <c r="W24" s="713">
        <v>283.30037342000003</v>
      </c>
      <c r="X24" s="714">
        <v>270.76952396000001</v>
      </c>
      <c r="Y24" s="715">
        <v>276.43954625999999</v>
      </c>
      <c r="Z24" s="713">
        <v>308.82292333999999</v>
      </c>
      <c r="AA24" s="714">
        <v>316.75963188999998</v>
      </c>
      <c r="AB24" s="715">
        <v>332.36145090000002</v>
      </c>
      <c r="AC24" s="12"/>
      <c r="AD24" s="182">
        <v>1.5754798199999982</v>
      </c>
      <c r="AE24" s="13">
        <v>27.165670079999984</v>
      </c>
      <c r="AF24" s="13">
        <v>14.46734755</v>
      </c>
      <c r="AG24" s="13">
        <v>22.674821100000031</v>
      </c>
      <c r="AH24" s="13">
        <v>10.868848329999992</v>
      </c>
      <c r="AI24" s="13">
        <v>84.260447120000038</v>
      </c>
      <c r="AJ24" s="13">
        <v>-15.046245050000039</v>
      </c>
      <c r="AK24" s="13">
        <v>5.670022299999971</v>
      </c>
      <c r="AL24" s="76">
        <v>15.601819010000042</v>
      </c>
    </row>
    <row r="25" spans="1:38" s="14" customFormat="1" ht="12" customHeight="1" x14ac:dyDescent="0.25">
      <c r="B25" s="20"/>
      <c r="C25" s="20"/>
      <c r="D25" s="769"/>
      <c r="E25" s="20"/>
      <c r="F25" s="20"/>
      <c r="G25" s="769"/>
      <c r="H25" s="20"/>
      <c r="I25" s="20"/>
      <c r="J25" s="769"/>
      <c r="K25" s="20"/>
      <c r="L25" s="20"/>
      <c r="M25" s="769"/>
      <c r="N25" s="20"/>
      <c r="O25" s="20"/>
      <c r="P25" s="769"/>
      <c r="Q25" s="20"/>
      <c r="R25" s="20"/>
      <c r="S25" s="769"/>
      <c r="T25" s="20"/>
      <c r="U25" s="20"/>
      <c r="V25" s="769"/>
      <c r="W25" s="20"/>
      <c r="X25" s="20"/>
      <c r="Y25" s="769"/>
      <c r="Z25" s="20"/>
      <c r="AA25" s="20"/>
      <c r="AB25" s="769"/>
      <c r="AC25" s="15"/>
      <c r="AE25" s="15"/>
      <c r="AG25" s="15"/>
      <c r="AI25" s="15"/>
      <c r="AK25" s="15"/>
    </row>
    <row r="26" spans="1:38" s="14" customFormat="1" ht="12" customHeight="1" x14ac:dyDescent="0.35">
      <c r="B26" s="1056" t="s">
        <v>468</v>
      </c>
      <c r="C26" s="1057"/>
      <c r="D26" s="1057"/>
      <c r="E26" s="1057"/>
      <c r="F26" s="1057"/>
      <c r="G26" s="1057"/>
      <c r="H26" s="1057"/>
      <c r="I26" s="1057"/>
      <c r="J26" s="1057"/>
      <c r="K26" s="1057"/>
      <c r="L26" s="1057"/>
      <c r="M26" s="1057"/>
      <c r="N26" s="1057"/>
      <c r="O26" s="1057"/>
      <c r="P26" s="1057"/>
      <c r="Q26" s="1057"/>
      <c r="R26" s="1057"/>
      <c r="S26" s="1057"/>
      <c r="T26" s="1057"/>
      <c r="U26" s="1057"/>
      <c r="V26" s="1057"/>
      <c r="W26" s="1057"/>
      <c r="X26" s="1057"/>
      <c r="Y26" s="1057"/>
      <c r="Z26" s="1057"/>
      <c r="AA26" s="1057"/>
      <c r="AB26" s="1058"/>
      <c r="AC26" s="15"/>
      <c r="AD26" s="1052" t="s">
        <v>2846</v>
      </c>
      <c r="AE26" s="931"/>
      <c r="AF26" s="1033"/>
      <c r="AG26" s="1033"/>
      <c r="AH26" s="1033"/>
      <c r="AI26" s="1033"/>
      <c r="AJ26" s="1033"/>
      <c r="AK26" s="1033"/>
      <c r="AL26" s="1034"/>
    </row>
    <row r="27" spans="1:38" s="14" customFormat="1" ht="12" customHeight="1" x14ac:dyDescent="0.25">
      <c r="B27" s="1024" t="s">
        <v>2</v>
      </c>
      <c r="C27" s="1025"/>
      <c r="D27" s="1026"/>
      <c r="E27" s="1024" t="s">
        <v>3</v>
      </c>
      <c r="F27" s="1025"/>
      <c r="G27" s="1026"/>
      <c r="H27" s="1024" t="s">
        <v>10</v>
      </c>
      <c r="I27" s="1025"/>
      <c r="J27" s="1026"/>
      <c r="K27" s="1024" t="s">
        <v>4</v>
      </c>
      <c r="L27" s="1025"/>
      <c r="M27" s="1026"/>
      <c r="N27" s="1024" t="s">
        <v>5</v>
      </c>
      <c r="O27" s="1025"/>
      <c r="P27" s="1026"/>
      <c r="Q27" s="1024" t="s">
        <v>6</v>
      </c>
      <c r="R27" s="1025"/>
      <c r="S27" s="1026"/>
      <c r="T27" s="1024" t="s">
        <v>7</v>
      </c>
      <c r="U27" s="1025"/>
      <c r="V27" s="1026"/>
      <c r="W27" s="1024" t="s">
        <v>8</v>
      </c>
      <c r="X27" s="1025"/>
      <c r="Y27" s="1026"/>
      <c r="Z27" s="1024" t="s">
        <v>9</v>
      </c>
      <c r="AA27" s="1025"/>
      <c r="AB27" s="1026"/>
      <c r="AC27" s="15"/>
      <c r="AD27" s="145" t="s">
        <v>2</v>
      </c>
      <c r="AE27" s="134" t="s">
        <v>3</v>
      </c>
      <c r="AF27" s="146" t="s">
        <v>10</v>
      </c>
      <c r="AG27" s="146" t="s">
        <v>4</v>
      </c>
      <c r="AH27" s="146" t="s">
        <v>5</v>
      </c>
      <c r="AI27" s="146" t="s">
        <v>6</v>
      </c>
      <c r="AJ27" s="146" t="s">
        <v>7</v>
      </c>
      <c r="AK27" s="146" t="s">
        <v>8</v>
      </c>
      <c r="AL27" s="147" t="s">
        <v>9</v>
      </c>
    </row>
    <row r="28" spans="1:38" s="14" customFormat="1" ht="12" customHeight="1" x14ac:dyDescent="0.35">
      <c r="A28" s="16"/>
      <c r="B28" s="664" t="s">
        <v>29</v>
      </c>
      <c r="C28" s="216" t="s">
        <v>30</v>
      </c>
      <c r="D28" s="216" t="s">
        <v>31</v>
      </c>
      <c r="E28" s="664" t="s">
        <v>29</v>
      </c>
      <c r="F28" s="216" t="s">
        <v>30</v>
      </c>
      <c r="G28" s="217" t="s">
        <v>31</v>
      </c>
      <c r="H28" s="216" t="s">
        <v>29</v>
      </c>
      <c r="I28" s="216" t="s">
        <v>30</v>
      </c>
      <c r="J28" s="216" t="s">
        <v>31</v>
      </c>
      <c r="K28" s="664" t="s">
        <v>29</v>
      </c>
      <c r="L28" s="216" t="s">
        <v>30</v>
      </c>
      <c r="M28" s="217" t="s">
        <v>31</v>
      </c>
      <c r="N28" s="216" t="s">
        <v>29</v>
      </c>
      <c r="O28" s="216" t="s">
        <v>30</v>
      </c>
      <c r="P28" s="216" t="s">
        <v>31</v>
      </c>
      <c r="Q28" s="664" t="s">
        <v>29</v>
      </c>
      <c r="R28" s="216" t="s">
        <v>30</v>
      </c>
      <c r="S28" s="217" t="s">
        <v>31</v>
      </c>
      <c r="T28" s="216" t="s">
        <v>29</v>
      </c>
      <c r="U28" s="216" t="s">
        <v>30</v>
      </c>
      <c r="V28" s="216" t="s">
        <v>31</v>
      </c>
      <c r="W28" s="664" t="s">
        <v>29</v>
      </c>
      <c r="X28" s="216" t="s">
        <v>30</v>
      </c>
      <c r="Y28" s="217" t="s">
        <v>31</v>
      </c>
      <c r="Z28" s="216" t="s">
        <v>29</v>
      </c>
      <c r="AA28" s="216" t="s">
        <v>30</v>
      </c>
      <c r="AB28" s="217" t="s">
        <v>31</v>
      </c>
      <c r="AC28" s="15"/>
      <c r="AD28" s="941" t="s">
        <v>28</v>
      </c>
      <c r="AE28" s="1009"/>
      <c r="AF28" s="1013"/>
      <c r="AG28" s="1013"/>
      <c r="AH28" s="1013"/>
      <c r="AI28" s="1013"/>
      <c r="AJ28" s="1013"/>
      <c r="AK28" s="1013"/>
      <c r="AL28" s="1014"/>
    </row>
    <row r="29" spans="1:38" s="3" customFormat="1" ht="12" customHeight="1" x14ac:dyDescent="0.25">
      <c r="A29" s="7" t="s">
        <v>11</v>
      </c>
      <c r="B29" s="101">
        <v>18.14819740586055</v>
      </c>
      <c r="C29" s="19">
        <v>17.453392258085557</v>
      </c>
      <c r="D29" s="79">
        <v>17.804026526359266</v>
      </c>
      <c r="E29" s="101">
        <v>19.562426559945077</v>
      </c>
      <c r="F29" s="19">
        <v>20.001842112075138</v>
      </c>
      <c r="G29" s="79">
        <v>20.248417195553557</v>
      </c>
      <c r="H29" s="101">
        <v>15.225901973155638</v>
      </c>
      <c r="I29" s="19">
        <v>15.580254757780343</v>
      </c>
      <c r="J29" s="79">
        <v>16.435283330132822</v>
      </c>
      <c r="K29" s="101">
        <v>18.721055990370647</v>
      </c>
      <c r="L29" s="19">
        <v>18.339896450960286</v>
      </c>
      <c r="M29" s="79">
        <v>18.044789199546035</v>
      </c>
      <c r="N29" s="101">
        <v>20.507450890558072</v>
      </c>
      <c r="O29" s="19">
        <v>19.570220572066599</v>
      </c>
      <c r="P29" s="79">
        <v>19.578763145248576</v>
      </c>
      <c r="Q29" s="101">
        <v>20.865440916370705</v>
      </c>
      <c r="R29" s="19">
        <v>17.024282521063849</v>
      </c>
      <c r="S29" s="79">
        <v>13.829846606294975</v>
      </c>
      <c r="T29" s="101">
        <v>18.987558883457417</v>
      </c>
      <c r="U29" s="19">
        <v>19.266790430348284</v>
      </c>
      <c r="V29" s="79">
        <v>19.182004754988537</v>
      </c>
      <c r="W29" s="101">
        <v>14.956574294128121</v>
      </c>
      <c r="X29" s="19">
        <v>16.769905491496079</v>
      </c>
      <c r="Y29" s="79">
        <v>14.287130407640971</v>
      </c>
      <c r="Z29" s="101">
        <v>17.926213863692599</v>
      </c>
      <c r="AA29" s="19">
        <v>17.771928272818094</v>
      </c>
      <c r="AB29" s="79">
        <v>17.78003522935704</v>
      </c>
      <c r="AC29" s="8"/>
      <c r="AD29" s="73">
        <v>0.35063426827370847</v>
      </c>
      <c r="AE29" s="73">
        <v>0.24657508347841883</v>
      </c>
      <c r="AF29" s="73">
        <v>0.85502857235247909</v>
      </c>
      <c r="AG29" s="73">
        <v>-0.29510725141425098</v>
      </c>
      <c r="AH29" s="73">
        <v>8.5425731819768203E-3</v>
      </c>
      <c r="AI29" s="73">
        <v>-3.1944359147688743</v>
      </c>
      <c r="AJ29" s="73">
        <v>-8.4785675359746904E-2</v>
      </c>
      <c r="AK29" s="73">
        <v>-2.4827750838551079</v>
      </c>
      <c r="AL29" s="790">
        <v>8.1069565389455533E-3</v>
      </c>
    </row>
    <row r="30" spans="1:38" ht="12" customHeight="1" x14ac:dyDescent="0.25">
      <c r="A30" s="10" t="s">
        <v>12</v>
      </c>
      <c r="B30" s="84">
        <v>19.145905885315223</v>
      </c>
      <c r="C30" s="17">
        <v>18.675202830109654</v>
      </c>
      <c r="D30" s="17">
        <v>18.654557523765664</v>
      </c>
      <c r="E30" s="84">
        <v>7.5221030514573632</v>
      </c>
      <c r="F30" s="17">
        <v>8.8257057063055875</v>
      </c>
      <c r="G30" s="69">
        <v>10.132709184788197</v>
      </c>
      <c r="H30" s="17">
        <v>12.344374295757138</v>
      </c>
      <c r="I30" s="17">
        <v>14.108901045030059</v>
      </c>
      <c r="J30" s="17">
        <v>16.470380684727946</v>
      </c>
      <c r="K30" s="84">
        <v>9.335276821537283</v>
      </c>
      <c r="L30" s="17">
        <v>9.2647745865411331</v>
      </c>
      <c r="M30" s="69">
        <v>9.0572890832043633</v>
      </c>
      <c r="N30" s="17">
        <v>8.3371648195685992</v>
      </c>
      <c r="O30" s="17">
        <v>8.291537049489671</v>
      </c>
      <c r="P30" s="17">
        <v>8.3271860093196928</v>
      </c>
      <c r="Q30" s="84">
        <v>9.6861044499819933</v>
      </c>
      <c r="R30" s="17">
        <v>12.814812431737085</v>
      </c>
      <c r="S30" s="69">
        <v>12.223339656075165</v>
      </c>
      <c r="T30" s="17">
        <v>11.668345010482954</v>
      </c>
      <c r="U30" s="17">
        <v>13.457357567695079</v>
      </c>
      <c r="V30" s="17">
        <v>14.286539905155109</v>
      </c>
      <c r="W30" s="84">
        <v>18.06670323065417</v>
      </c>
      <c r="X30" s="17">
        <v>21.555810813646023</v>
      </c>
      <c r="Y30" s="69">
        <v>22.592228454529131</v>
      </c>
      <c r="Z30" s="17">
        <v>12.626941813867118</v>
      </c>
      <c r="AA30" s="17">
        <v>13.523393564768661</v>
      </c>
      <c r="AB30" s="69">
        <v>14.463433432091618</v>
      </c>
      <c r="AD30" s="73">
        <v>-2.06453063439902E-2</v>
      </c>
      <c r="AE30" s="73">
        <v>1.3070034784826099</v>
      </c>
      <c r="AF30" s="73">
        <v>2.3614796396978868</v>
      </c>
      <c r="AG30" s="73">
        <v>-0.20748550333676974</v>
      </c>
      <c r="AH30" s="73">
        <v>3.5648959830021809E-2</v>
      </c>
      <c r="AI30" s="73">
        <v>-0.59147277566192002</v>
      </c>
      <c r="AJ30" s="73">
        <v>0.82918233746003089</v>
      </c>
      <c r="AK30" s="73">
        <v>1.0364176408831085</v>
      </c>
      <c r="AL30" s="791">
        <v>0.94003986732295708</v>
      </c>
    </row>
    <row r="31" spans="1:38" ht="12" customHeight="1" x14ac:dyDescent="0.25">
      <c r="A31" s="10" t="s">
        <v>13</v>
      </c>
      <c r="B31" s="84">
        <v>14.615663836019133</v>
      </c>
      <c r="C31" s="17">
        <v>15.162522755824927</v>
      </c>
      <c r="D31" s="17">
        <v>15.762700367117834</v>
      </c>
      <c r="E31" s="84">
        <v>7.4567983689418842</v>
      </c>
      <c r="F31" s="17">
        <v>10.531030030008559</v>
      </c>
      <c r="G31" s="69">
        <v>9.7744228527393133</v>
      </c>
      <c r="H31" s="17">
        <v>12.09405857477709</v>
      </c>
      <c r="I31" s="17">
        <v>12.305328838825936</v>
      </c>
      <c r="J31" s="17">
        <v>12.518673386504755</v>
      </c>
      <c r="K31" s="84">
        <v>6.9203236682859481</v>
      </c>
      <c r="L31" s="17">
        <v>5.4626631924028333</v>
      </c>
      <c r="M31" s="69">
        <v>5.9604879157461728</v>
      </c>
      <c r="N31" s="17">
        <v>10.211065079101422</v>
      </c>
      <c r="O31" s="17">
        <v>11.522056712257303</v>
      </c>
      <c r="P31" s="17">
        <v>11.34490719126345</v>
      </c>
      <c r="Q31" s="84">
        <v>14.61112117228088</v>
      </c>
      <c r="R31" s="17">
        <v>13.41647581566367</v>
      </c>
      <c r="S31" s="69">
        <v>12.574548017058586</v>
      </c>
      <c r="T31" s="17">
        <v>3.7211003426865732</v>
      </c>
      <c r="U31" s="17">
        <v>3.3205823411272548</v>
      </c>
      <c r="V31" s="17">
        <v>3.5491485073995039</v>
      </c>
      <c r="W31" s="84">
        <v>13.077220820378946</v>
      </c>
      <c r="X31" s="17">
        <v>11.624293249692577</v>
      </c>
      <c r="Y31" s="69">
        <v>12.285784816203575</v>
      </c>
      <c r="Z31" s="17">
        <v>11.043181381479014</v>
      </c>
      <c r="AA31" s="17">
        <v>11.816580219988699</v>
      </c>
      <c r="AB31" s="69">
        <v>11.936855674883152</v>
      </c>
      <c r="AD31" s="73">
        <v>0.60017761129290648</v>
      </c>
      <c r="AE31" s="73">
        <v>-0.75660717726924531</v>
      </c>
      <c r="AF31" s="73">
        <v>0.21334454767881894</v>
      </c>
      <c r="AG31" s="73">
        <v>0.49782472334333949</v>
      </c>
      <c r="AH31" s="73">
        <v>-0.17714952099385251</v>
      </c>
      <c r="AI31" s="73">
        <v>-0.84192779860508438</v>
      </c>
      <c r="AJ31" s="73">
        <v>0.22856616627224913</v>
      </c>
      <c r="AK31" s="73">
        <v>0.66149156651099794</v>
      </c>
      <c r="AL31" s="791">
        <v>0.12027545489445224</v>
      </c>
    </row>
    <row r="32" spans="1:38" ht="12" customHeight="1" x14ac:dyDescent="0.25">
      <c r="A32" s="10" t="s">
        <v>14</v>
      </c>
      <c r="B32" s="84">
        <v>10.822411858685113</v>
      </c>
      <c r="C32" s="17">
        <v>10.739112063897808</v>
      </c>
      <c r="D32" s="17">
        <v>10.705501686289711</v>
      </c>
      <c r="E32" s="84">
        <v>7.0479472849954279</v>
      </c>
      <c r="F32" s="17">
        <v>10.409692796902409</v>
      </c>
      <c r="G32" s="69">
        <v>11.223340029207234</v>
      </c>
      <c r="H32" s="17">
        <v>11.013097266376327</v>
      </c>
      <c r="I32" s="17">
        <v>11.269608304919485</v>
      </c>
      <c r="J32" s="17">
        <v>12.358711051229355</v>
      </c>
      <c r="K32" s="84">
        <v>6.3996491135151938</v>
      </c>
      <c r="L32" s="17">
        <v>6.3240930907240793</v>
      </c>
      <c r="M32" s="69">
        <v>5.6877882097019388</v>
      </c>
      <c r="N32" s="17">
        <v>7.8698041908010472</v>
      </c>
      <c r="O32" s="17">
        <v>7.0521345698633917</v>
      </c>
      <c r="P32" s="17">
        <v>7.6640504550620694</v>
      </c>
      <c r="Q32" s="84">
        <v>7.0990288723956789</v>
      </c>
      <c r="R32" s="17">
        <v>7.8055115110928854</v>
      </c>
      <c r="S32" s="69">
        <v>7.6018105297225391</v>
      </c>
      <c r="T32" s="17">
        <v>7.2355409336235965</v>
      </c>
      <c r="U32" s="17">
        <v>6.1444287488695721</v>
      </c>
      <c r="V32" s="17">
        <v>7.8794517889841611</v>
      </c>
      <c r="W32" s="84">
        <v>7.2495925565203745</v>
      </c>
      <c r="X32" s="17">
        <v>9.0203189017446306</v>
      </c>
      <c r="Y32" s="69">
        <v>8.7645084128060091</v>
      </c>
      <c r="Z32" s="17">
        <v>9.094920807447787</v>
      </c>
      <c r="AA32" s="17">
        <v>9.7537010099767922</v>
      </c>
      <c r="AB32" s="69">
        <v>10.121864819702163</v>
      </c>
      <c r="AD32" s="73">
        <v>-3.3610377608097153E-2</v>
      </c>
      <c r="AE32" s="73">
        <v>0.81364723230482561</v>
      </c>
      <c r="AF32" s="73">
        <v>1.0891027463098695</v>
      </c>
      <c r="AG32" s="73">
        <v>-0.63630488102214056</v>
      </c>
      <c r="AH32" s="73">
        <v>0.61191588519867768</v>
      </c>
      <c r="AI32" s="73">
        <v>-0.20370098137034631</v>
      </c>
      <c r="AJ32" s="73">
        <v>1.735023040114589</v>
      </c>
      <c r="AK32" s="73">
        <v>-0.25581048893862146</v>
      </c>
      <c r="AL32" s="791">
        <v>0.36816380972537033</v>
      </c>
    </row>
    <row r="33" spans="1:38" ht="12" customHeight="1" x14ac:dyDescent="0.25">
      <c r="A33" s="10" t="s">
        <v>15</v>
      </c>
      <c r="B33" s="84">
        <v>6.7871472338761958</v>
      </c>
      <c r="C33" s="17">
        <v>6.7795686487259976</v>
      </c>
      <c r="D33" s="17">
        <v>6.746859719242253</v>
      </c>
      <c r="E33" s="84">
        <v>10.166822784294125</v>
      </c>
      <c r="F33" s="17">
        <v>11.625893544919814</v>
      </c>
      <c r="G33" s="69">
        <v>12.514582275234488</v>
      </c>
      <c r="H33" s="17">
        <v>6.5734773796725072</v>
      </c>
      <c r="I33" s="17">
        <v>6.2192277338474105</v>
      </c>
      <c r="J33" s="17">
        <v>2.8106803543675376</v>
      </c>
      <c r="K33" s="84">
        <v>5.7292371273302765</v>
      </c>
      <c r="L33" s="17">
        <v>6.9061661653044331</v>
      </c>
      <c r="M33" s="69">
        <v>8.3582394913774092</v>
      </c>
      <c r="N33" s="17">
        <v>6.1203872084486965</v>
      </c>
      <c r="O33" s="17">
        <v>6.2400938091309124</v>
      </c>
      <c r="P33" s="17">
        <v>6.1372553381279156</v>
      </c>
      <c r="Q33" s="84">
        <v>8.6734621528144835</v>
      </c>
      <c r="R33" s="17">
        <v>7.6660563269896853</v>
      </c>
      <c r="S33" s="69">
        <v>8.0099271562476186</v>
      </c>
      <c r="T33" s="17">
        <v>4.672795236086948</v>
      </c>
      <c r="U33" s="17">
        <v>4.6862953478561318</v>
      </c>
      <c r="V33" s="17">
        <v>4.9126734619841006</v>
      </c>
      <c r="W33" s="84">
        <v>9.5101536876987893</v>
      </c>
      <c r="X33" s="17">
        <v>10.477678020775796</v>
      </c>
      <c r="Y33" s="69">
        <v>13.68558047981146</v>
      </c>
      <c r="Z33" s="17">
        <v>7.2433894446970699</v>
      </c>
      <c r="AA33" s="17">
        <v>7.5837467636117113</v>
      </c>
      <c r="AB33" s="69">
        <v>6.7881349202318457</v>
      </c>
      <c r="AD33" s="73">
        <v>-3.2708929483744598E-2</v>
      </c>
      <c r="AE33" s="73">
        <v>0.88868873031467466</v>
      </c>
      <c r="AF33" s="73">
        <v>-3.4085473794798729</v>
      </c>
      <c r="AG33" s="73">
        <v>1.4520733260729761</v>
      </c>
      <c r="AH33" s="73">
        <v>-0.10283847100299681</v>
      </c>
      <c r="AI33" s="73">
        <v>0.34387082925793333</v>
      </c>
      <c r="AJ33" s="73">
        <v>0.22637811412796882</v>
      </c>
      <c r="AK33" s="73">
        <v>3.2079024590356635</v>
      </c>
      <c r="AL33" s="791">
        <v>-0.79561184337986557</v>
      </c>
    </row>
    <row r="34" spans="1:38" ht="12" customHeight="1" x14ac:dyDescent="0.25">
      <c r="A34" s="10" t="s">
        <v>16</v>
      </c>
      <c r="B34" s="84">
        <v>2.658985234667774</v>
      </c>
      <c r="C34" s="17">
        <v>3.1908112843861285</v>
      </c>
      <c r="D34" s="17">
        <v>3.4638961886956272</v>
      </c>
      <c r="E34" s="84">
        <v>4.450663918734862</v>
      </c>
      <c r="F34" s="17">
        <v>3.6855522040409712</v>
      </c>
      <c r="G34" s="69">
        <v>4.2391162107482314</v>
      </c>
      <c r="H34" s="17">
        <v>3.2983818374647766</v>
      </c>
      <c r="I34" s="17">
        <v>3.0387833845931049</v>
      </c>
      <c r="J34" s="17">
        <v>2.9107084318749719</v>
      </c>
      <c r="K34" s="84">
        <v>3.1518987531799736</v>
      </c>
      <c r="L34" s="17">
        <v>2.3429794200597596</v>
      </c>
      <c r="M34" s="69">
        <v>1.9857248743242881</v>
      </c>
      <c r="N34" s="17">
        <v>15.244682273677185</v>
      </c>
      <c r="O34" s="17">
        <v>13.23350011242753</v>
      </c>
      <c r="P34" s="17">
        <v>13.006928907094135</v>
      </c>
      <c r="Q34" s="84">
        <v>3.8826707236763403</v>
      </c>
      <c r="R34" s="17">
        <v>4.360548276216508</v>
      </c>
      <c r="S34" s="69">
        <v>3.3875363763840585</v>
      </c>
      <c r="T34" s="17">
        <v>7.0229778859472232</v>
      </c>
      <c r="U34" s="17">
        <v>8.6520175524258409</v>
      </c>
      <c r="V34" s="17">
        <v>9.1593395875979464</v>
      </c>
      <c r="W34" s="84">
        <v>4.9317370716349984</v>
      </c>
      <c r="X34" s="17">
        <v>5.2914387835885996</v>
      </c>
      <c r="Y34" s="69">
        <v>3.713576197764243</v>
      </c>
      <c r="Z34" s="17">
        <v>4.8685488261040355</v>
      </c>
      <c r="AA34" s="17">
        <v>4.402586662235044</v>
      </c>
      <c r="AB34" s="69">
        <v>4.4337195246476941</v>
      </c>
      <c r="AD34" s="73">
        <v>0.27308490430949872</v>
      </c>
      <c r="AE34" s="73">
        <v>0.55356400670726025</v>
      </c>
      <c r="AF34" s="73">
        <v>-0.12807495271813307</v>
      </c>
      <c r="AG34" s="73">
        <v>-0.35725454573547144</v>
      </c>
      <c r="AH34" s="73">
        <v>-0.22657120533339459</v>
      </c>
      <c r="AI34" s="73">
        <v>-0.97301189983244951</v>
      </c>
      <c r="AJ34" s="73">
        <v>0.5073220351721055</v>
      </c>
      <c r="AK34" s="73">
        <v>-1.5778625858243567</v>
      </c>
      <c r="AL34" s="791">
        <v>3.113286241265012E-2</v>
      </c>
    </row>
    <row r="35" spans="1:38" ht="12" customHeight="1" x14ac:dyDescent="0.25">
      <c r="A35" s="10" t="s">
        <v>17</v>
      </c>
      <c r="B35" s="84">
        <v>2.3856676481847057</v>
      </c>
      <c r="C35" s="17">
        <v>2.7696801794134229</v>
      </c>
      <c r="D35" s="17">
        <v>1.288584131500272</v>
      </c>
      <c r="E35" s="84">
        <v>8.4772523947624983</v>
      </c>
      <c r="F35" s="17">
        <v>7.1960654259142949</v>
      </c>
      <c r="G35" s="69">
        <v>7.588114785867675</v>
      </c>
      <c r="H35" s="17">
        <v>6.3891951769863633</v>
      </c>
      <c r="I35" s="17">
        <v>5.914186514459324</v>
      </c>
      <c r="J35" s="17">
        <v>6.0795488548475447</v>
      </c>
      <c r="K35" s="84">
        <v>5.0599224965800778</v>
      </c>
      <c r="L35" s="17">
        <v>4.8022735101447696</v>
      </c>
      <c r="M35" s="69">
        <v>4.6567109935345723</v>
      </c>
      <c r="N35" s="17">
        <v>5.6405242221841645</v>
      </c>
      <c r="O35" s="17">
        <v>5.7119008588252687</v>
      </c>
      <c r="P35" s="17">
        <v>5.8789069924862254</v>
      </c>
      <c r="Q35" s="84">
        <v>5.4088087680306449</v>
      </c>
      <c r="R35" s="17">
        <v>3.6284209373525242</v>
      </c>
      <c r="S35" s="69">
        <v>3.7151373158437795</v>
      </c>
      <c r="T35" s="17">
        <v>5.5549732394419511</v>
      </c>
      <c r="U35" s="17">
        <v>6.1436179321785298</v>
      </c>
      <c r="V35" s="17">
        <v>6.4005949494143808</v>
      </c>
      <c r="W35" s="84">
        <v>4.3133028377319933</v>
      </c>
      <c r="X35" s="17">
        <v>3.6731260232004042</v>
      </c>
      <c r="Y35" s="69">
        <v>3.6088445563908156</v>
      </c>
      <c r="Z35" s="17">
        <v>5.3814457088452095</v>
      </c>
      <c r="AA35" s="17">
        <v>5.0029604089286899</v>
      </c>
      <c r="AB35" s="69">
        <v>4.6677007667237023</v>
      </c>
      <c r="AD35" s="73">
        <v>-1.481096047913151</v>
      </c>
      <c r="AE35" s="73">
        <v>0.39204935995338008</v>
      </c>
      <c r="AF35" s="73">
        <v>0.16536234038822073</v>
      </c>
      <c r="AG35" s="73">
        <v>-0.14556251661019726</v>
      </c>
      <c r="AH35" s="73">
        <v>0.16700613366095673</v>
      </c>
      <c r="AI35" s="73">
        <v>8.6716378491255242E-2</v>
      </c>
      <c r="AJ35" s="73">
        <v>0.25697701723585098</v>
      </c>
      <c r="AK35" s="73">
        <v>-6.4281466809588572E-2</v>
      </c>
      <c r="AL35" s="791">
        <v>-0.33525964220498761</v>
      </c>
    </row>
    <row r="36" spans="1:38" ht="12" customHeight="1" x14ac:dyDescent="0.25">
      <c r="A36" s="10" t="s">
        <v>18</v>
      </c>
      <c r="B36" s="84">
        <v>0.25037637230540905</v>
      </c>
      <c r="C36" s="17">
        <v>0.20440688488018532</v>
      </c>
      <c r="D36" s="17">
        <v>0.2829420052512851</v>
      </c>
      <c r="E36" s="84">
        <v>5.3807831769314418E-2</v>
      </c>
      <c r="F36" s="17">
        <v>7.8102712915141065E-2</v>
      </c>
      <c r="G36" s="69">
        <v>6.9262844499099585E-2</v>
      </c>
      <c r="H36" s="17">
        <v>0.26275630846940645</v>
      </c>
      <c r="I36" s="17">
        <v>0.66533327438516743</v>
      </c>
      <c r="J36" s="17">
        <v>0.410672312931816</v>
      </c>
      <c r="K36" s="84">
        <v>0.13236803117665857</v>
      </c>
      <c r="L36" s="17">
        <v>7.7450501094288693E-2</v>
      </c>
      <c r="M36" s="69">
        <v>3.2591261079486684E-2</v>
      </c>
      <c r="N36" s="17">
        <v>0.25113152538160738</v>
      </c>
      <c r="O36" s="17">
        <v>0.22769474341620563</v>
      </c>
      <c r="P36" s="17">
        <v>0.26888232564028136</v>
      </c>
      <c r="Q36" s="84">
        <v>0</v>
      </c>
      <c r="R36" s="17">
        <v>2.5503374896710894E-3</v>
      </c>
      <c r="S36" s="69">
        <v>0.92353655532350032</v>
      </c>
      <c r="T36" s="17">
        <v>9.4494393691129525E-2</v>
      </c>
      <c r="U36" s="17">
        <v>2.9404069971845029E-2</v>
      </c>
      <c r="V36" s="17">
        <v>0.10503269744215167</v>
      </c>
      <c r="W36" s="84">
        <v>1.1938799567320235</v>
      </c>
      <c r="X36" s="17">
        <v>0.25556512892498995</v>
      </c>
      <c r="Y36" s="69">
        <v>0.75265486880346066</v>
      </c>
      <c r="Z36" s="17">
        <v>0.234207466912734</v>
      </c>
      <c r="AA36" s="17">
        <v>0.27841854595982241</v>
      </c>
      <c r="AB36" s="69">
        <v>0.28983037165971814</v>
      </c>
      <c r="AD36" s="73">
        <v>7.8535120371099776E-2</v>
      </c>
      <c r="AE36" s="73">
        <v>-8.8398684160414798E-3</v>
      </c>
      <c r="AF36" s="73">
        <v>-0.25466096145335143</v>
      </c>
      <c r="AG36" s="73">
        <v>-4.4859240014802008E-2</v>
      </c>
      <c r="AH36" s="73">
        <v>4.1187582224075731E-2</v>
      </c>
      <c r="AI36" s="73">
        <v>0.92098621783382928</v>
      </c>
      <c r="AJ36" s="73">
        <v>7.5628627470306645E-2</v>
      </c>
      <c r="AK36" s="73">
        <v>0.49708973987847072</v>
      </c>
      <c r="AL36" s="791">
        <v>1.1411825699895739E-2</v>
      </c>
    </row>
    <row r="37" spans="1:38" ht="12" customHeight="1" x14ac:dyDescent="0.25">
      <c r="A37" s="10" t="s">
        <v>19</v>
      </c>
      <c r="B37" s="84">
        <v>11.356591608465697</v>
      </c>
      <c r="C37" s="17">
        <v>11.596022169358747</v>
      </c>
      <c r="D37" s="17">
        <v>11.961289519451727</v>
      </c>
      <c r="E37" s="84">
        <v>4.8435239733008295</v>
      </c>
      <c r="F37" s="17">
        <v>6.2359572762779818</v>
      </c>
      <c r="G37" s="69">
        <v>7.0682177981477867</v>
      </c>
      <c r="H37" s="17">
        <v>9.261391258612095</v>
      </c>
      <c r="I37" s="17">
        <v>9.5300341226777636</v>
      </c>
      <c r="J37" s="17">
        <v>8.9486565298307568</v>
      </c>
      <c r="K37" s="84">
        <v>8.6935105746788608</v>
      </c>
      <c r="L37" s="17">
        <v>10.680821534889077</v>
      </c>
      <c r="M37" s="69">
        <v>10.259242021580093</v>
      </c>
      <c r="N37" s="17">
        <v>9.0406261389972844</v>
      </c>
      <c r="O37" s="17">
        <v>11.769080175111796</v>
      </c>
      <c r="P37" s="17">
        <v>11.841753783961254</v>
      </c>
      <c r="Q37" s="84">
        <v>8.9768114601333977</v>
      </c>
      <c r="R37" s="17">
        <v>13.683597149206854</v>
      </c>
      <c r="S37" s="69">
        <v>10.638698572255684</v>
      </c>
      <c r="T37" s="17">
        <v>13.349038730411037</v>
      </c>
      <c r="U37" s="17">
        <v>16.391742303688773</v>
      </c>
      <c r="V37" s="17">
        <v>16.567972156467906</v>
      </c>
      <c r="W37" s="84">
        <v>12.85241285725728</v>
      </c>
      <c r="X37" s="17">
        <v>12.155980589146784</v>
      </c>
      <c r="Y37" s="69">
        <v>10.364910820821166</v>
      </c>
      <c r="Z37" s="17">
        <v>9.1696219638597309</v>
      </c>
      <c r="AA37" s="17">
        <v>10.18782023716134</v>
      </c>
      <c r="AB37" s="69">
        <v>10.232393127965393</v>
      </c>
      <c r="AD37" s="73">
        <v>0.36526735009297973</v>
      </c>
      <c r="AE37" s="73">
        <v>0.83226052186980493</v>
      </c>
      <c r="AF37" s="73">
        <v>-0.58137759284700685</v>
      </c>
      <c r="AG37" s="73">
        <v>-0.42157951330898413</v>
      </c>
      <c r="AH37" s="73">
        <v>7.2673608849457949E-2</v>
      </c>
      <c r="AI37" s="73">
        <v>-3.0448985769511694</v>
      </c>
      <c r="AJ37" s="73">
        <v>0.17622985277913372</v>
      </c>
      <c r="AK37" s="73">
        <v>-1.7910697683256185</v>
      </c>
      <c r="AL37" s="791">
        <v>4.4572890804053245E-2</v>
      </c>
    </row>
    <row r="38" spans="1:38" ht="12" customHeight="1" x14ac:dyDescent="0.25">
      <c r="A38" s="10" t="s">
        <v>20</v>
      </c>
      <c r="B38" s="84">
        <v>1.5569134534605706</v>
      </c>
      <c r="C38" s="17">
        <v>2.5756441189482597</v>
      </c>
      <c r="D38" s="17">
        <v>3.062034956453084</v>
      </c>
      <c r="E38" s="84">
        <v>28.071234087786952</v>
      </c>
      <c r="F38" s="17">
        <v>18.491773271840014</v>
      </c>
      <c r="G38" s="69">
        <v>14.691760826855194</v>
      </c>
      <c r="H38" s="17">
        <v>12.534735073354209</v>
      </c>
      <c r="I38" s="17">
        <v>10.642300869995523</v>
      </c>
      <c r="J38" s="17">
        <v>11.036464706092785</v>
      </c>
      <c r="K38" s="84">
        <v>24.590793226605903</v>
      </c>
      <c r="L38" s="17">
        <v>21.389983129560505</v>
      </c>
      <c r="M38" s="69">
        <v>24.223636487036483</v>
      </c>
      <c r="N38" s="17">
        <v>9.0488621335321895</v>
      </c>
      <c r="O38" s="17">
        <v>6.8168558679681439</v>
      </c>
      <c r="P38" s="17">
        <v>6.8347898229638853</v>
      </c>
      <c r="Q38" s="84">
        <v>11.581702052692226</v>
      </c>
      <c r="R38" s="17">
        <v>12.967356471535616</v>
      </c>
      <c r="S38" s="69">
        <v>14.13828802367364</v>
      </c>
      <c r="T38" s="17">
        <v>22.183560742372201</v>
      </c>
      <c r="U38" s="17">
        <v>15.906158571725207</v>
      </c>
      <c r="V38" s="17">
        <v>10.85408505208974</v>
      </c>
      <c r="W38" s="84">
        <v>10.811044306203328</v>
      </c>
      <c r="X38" s="17">
        <v>6.8963656702751281</v>
      </c>
      <c r="Y38" s="69">
        <v>6.9160705383445853</v>
      </c>
      <c r="Z38" s="17">
        <v>13.472137556389127</v>
      </c>
      <c r="AA38" s="17">
        <v>10.563623588078148</v>
      </c>
      <c r="AB38" s="69">
        <v>10.372235352669861</v>
      </c>
      <c r="AD38" s="73">
        <v>0.48639083750482426</v>
      </c>
      <c r="AE38" s="73">
        <v>-3.8000124449848194</v>
      </c>
      <c r="AF38" s="73">
        <v>0.39416383609726147</v>
      </c>
      <c r="AG38" s="73">
        <v>2.8336533574759777</v>
      </c>
      <c r="AH38" s="73">
        <v>1.7933954995741352E-2</v>
      </c>
      <c r="AI38" s="73">
        <v>1.1709315521380237</v>
      </c>
      <c r="AJ38" s="73">
        <v>-5.0520735196354671</v>
      </c>
      <c r="AK38" s="73">
        <v>1.9704868069457149E-2</v>
      </c>
      <c r="AL38" s="791">
        <v>-0.19138823540828653</v>
      </c>
    </row>
    <row r="39" spans="1:38" ht="12" customHeight="1" x14ac:dyDescent="0.25">
      <c r="A39" s="10" t="s">
        <v>21</v>
      </c>
      <c r="B39" s="84">
        <v>2.4448418708893478E-2</v>
      </c>
      <c r="C39" s="17">
        <v>4.1698052440959227E-3</v>
      </c>
      <c r="D39" s="17">
        <v>1.2116015955780444E-4</v>
      </c>
      <c r="E39" s="84">
        <v>7.1074503854101439E-4</v>
      </c>
      <c r="F39" s="17">
        <v>3.2984524437736979E-4</v>
      </c>
      <c r="G39" s="69">
        <v>1.6998824588540515E-3</v>
      </c>
      <c r="H39" s="17">
        <v>0.22324469092568308</v>
      </c>
      <c r="I39" s="17">
        <v>0.53658744079987708</v>
      </c>
      <c r="J39" s="17">
        <v>0.50938510464453124</v>
      </c>
      <c r="K39" s="84">
        <v>0</v>
      </c>
      <c r="L39" s="17">
        <v>0</v>
      </c>
      <c r="M39" s="69">
        <v>0</v>
      </c>
      <c r="N39" s="17">
        <v>0</v>
      </c>
      <c r="O39" s="17">
        <v>0</v>
      </c>
      <c r="P39" s="17">
        <v>0</v>
      </c>
      <c r="Q39" s="84">
        <v>0</v>
      </c>
      <c r="R39" s="17">
        <v>0</v>
      </c>
      <c r="S39" s="69">
        <v>4.4847309952438684E-3</v>
      </c>
      <c r="T39" s="17">
        <v>0</v>
      </c>
      <c r="U39" s="17">
        <v>0</v>
      </c>
      <c r="V39" s="17">
        <v>0</v>
      </c>
      <c r="W39" s="84">
        <v>0</v>
      </c>
      <c r="X39" s="17">
        <v>0</v>
      </c>
      <c r="Y39" s="69">
        <v>0</v>
      </c>
      <c r="Z39" s="17">
        <v>6.428818866582281E-2</v>
      </c>
      <c r="AA39" s="17">
        <v>0.13504717575455644</v>
      </c>
      <c r="AB39" s="69">
        <v>0.14369677286739846</v>
      </c>
      <c r="AD39" s="73">
        <v>-4.0486450845381178E-3</v>
      </c>
      <c r="AE39" s="73">
        <v>1.3700372144766818E-3</v>
      </c>
      <c r="AF39" s="73">
        <v>-2.7202336155345841E-2</v>
      </c>
      <c r="AG39" s="73">
        <v>0</v>
      </c>
      <c r="AH39" s="73">
        <v>0</v>
      </c>
      <c r="AI39" s="73">
        <v>4.4847309952438684E-3</v>
      </c>
      <c r="AJ39" s="73">
        <v>0</v>
      </c>
      <c r="AK39" s="73">
        <v>0</v>
      </c>
      <c r="AL39" s="791">
        <v>8.6495971128420224E-3</v>
      </c>
    </row>
    <row r="40" spans="1:38" ht="12" customHeight="1" x14ac:dyDescent="0.25">
      <c r="A40" s="10" t="s">
        <v>22</v>
      </c>
      <c r="B40" s="84">
        <v>1.9821988448542647</v>
      </c>
      <c r="C40" s="17">
        <v>1.5382970935127358</v>
      </c>
      <c r="D40" s="17">
        <v>1.6755620818658719</v>
      </c>
      <c r="E40" s="84">
        <v>0.30387303407416971</v>
      </c>
      <c r="F40" s="17">
        <v>0.48715728974583267</v>
      </c>
      <c r="G40" s="69">
        <v>0.39034404573484549</v>
      </c>
      <c r="H40" s="17">
        <v>3.2463424267820074</v>
      </c>
      <c r="I40" s="17">
        <v>2.7385834481812261</v>
      </c>
      <c r="J40" s="17">
        <v>2.974951330560359</v>
      </c>
      <c r="K40" s="84">
        <v>2.5076647978750803</v>
      </c>
      <c r="L40" s="17">
        <v>3.1432140498365033</v>
      </c>
      <c r="M40" s="69">
        <v>2.2006702895932917</v>
      </c>
      <c r="N40" s="17">
        <v>0.14203315646877152</v>
      </c>
      <c r="O40" s="17">
        <v>0.91019821568954551</v>
      </c>
      <c r="P40" s="17">
        <v>0.67884340544291089</v>
      </c>
      <c r="Q40" s="84">
        <v>3.8610581229974112</v>
      </c>
      <c r="R40" s="17">
        <v>0.40656465591329771</v>
      </c>
      <c r="S40" s="69">
        <v>3.6702617434966118</v>
      </c>
      <c r="T40" s="17">
        <v>1.7910359208901105</v>
      </c>
      <c r="U40" s="17">
        <v>1.9432666089020554</v>
      </c>
      <c r="V40" s="17">
        <v>2.1035596527928422</v>
      </c>
      <c r="W40" s="84">
        <v>0</v>
      </c>
      <c r="X40" s="17">
        <v>0</v>
      </c>
      <c r="Y40" s="69">
        <v>0</v>
      </c>
      <c r="Z40" s="17">
        <v>1.8066405516992776</v>
      </c>
      <c r="AA40" s="17">
        <v>1.6770014538719844</v>
      </c>
      <c r="AB40" s="69">
        <v>1.8246767278394236</v>
      </c>
      <c r="AD40" s="73">
        <v>0.13726498835313605</v>
      </c>
      <c r="AE40" s="73">
        <v>-9.6813244010987176E-2</v>
      </c>
      <c r="AF40" s="73">
        <v>0.23636788237913287</v>
      </c>
      <c r="AG40" s="73">
        <v>-0.94254376024321163</v>
      </c>
      <c r="AH40" s="73">
        <v>-0.23135481024663462</v>
      </c>
      <c r="AI40" s="73">
        <v>3.263697087583314</v>
      </c>
      <c r="AJ40" s="73">
        <v>0.1602930438907868</v>
      </c>
      <c r="AK40" s="73">
        <v>0</v>
      </c>
      <c r="AL40" s="791">
        <v>0.14767527396743918</v>
      </c>
    </row>
    <row r="41" spans="1:38" ht="12" customHeight="1" x14ac:dyDescent="0.25">
      <c r="A41" s="10" t="s">
        <v>1517</v>
      </c>
      <c r="B41" s="84" t="s">
        <v>353</v>
      </c>
      <c r="C41" s="17">
        <v>0.21358857700248218</v>
      </c>
      <c r="D41" s="17">
        <v>0.23692736348239013</v>
      </c>
      <c r="E41" s="84" t="s">
        <v>353</v>
      </c>
      <c r="F41" s="17">
        <v>0.19197187912865848</v>
      </c>
      <c r="G41" s="69">
        <v>0.15073174112097845</v>
      </c>
      <c r="H41" s="17" t="s">
        <v>353</v>
      </c>
      <c r="I41" s="17">
        <v>0.33530729453275798</v>
      </c>
      <c r="J41" s="17">
        <v>0.30395639664149532</v>
      </c>
      <c r="K41" s="84" t="s">
        <v>353</v>
      </c>
      <c r="L41" s="17">
        <v>0</v>
      </c>
      <c r="M41" s="69">
        <v>0.11374712266264951</v>
      </c>
      <c r="N41" s="17" t="s">
        <v>353</v>
      </c>
      <c r="O41" s="17">
        <v>5.0624036262100824E-2</v>
      </c>
      <c r="P41" s="17">
        <v>5.643334080854804E-2</v>
      </c>
      <c r="Q41" s="84" t="s">
        <v>353</v>
      </c>
      <c r="R41" s="17">
        <v>0.1672287336411587</v>
      </c>
      <c r="S41" s="69">
        <v>0.89193687825885404</v>
      </c>
      <c r="T41" s="17" t="s">
        <v>353</v>
      </c>
      <c r="U41" s="17">
        <v>8.786642185836599E-2</v>
      </c>
      <c r="V41" s="17">
        <v>1.3879088661521303E-3</v>
      </c>
      <c r="W41" s="84" t="s">
        <v>353</v>
      </c>
      <c r="X41" s="17">
        <v>0</v>
      </c>
      <c r="Y41" s="69">
        <v>0</v>
      </c>
      <c r="Z41" s="17" t="s">
        <v>353</v>
      </c>
      <c r="AA41" s="17">
        <v>0.1906556299468303</v>
      </c>
      <c r="AB41" s="69">
        <v>0.21656528052478613</v>
      </c>
      <c r="AD41" s="73">
        <v>2.3338786479907947E-2</v>
      </c>
      <c r="AE41" s="73">
        <v>-4.1240138007680033E-2</v>
      </c>
      <c r="AF41" s="73">
        <v>-3.1350897891262663E-2</v>
      </c>
      <c r="AG41" s="73">
        <v>0.11374712266264951</v>
      </c>
      <c r="AH41" s="73">
        <v>5.8093045464472151E-3</v>
      </c>
      <c r="AI41" s="73">
        <v>0.72470814461769528</v>
      </c>
      <c r="AJ41" s="73">
        <v>-8.647851299221386E-2</v>
      </c>
      <c r="AK41" s="73">
        <v>0</v>
      </c>
      <c r="AL41" s="791">
        <v>2.5909650577955828E-2</v>
      </c>
    </row>
    <row r="42" spans="1:38" ht="12" customHeight="1" x14ac:dyDescent="0.25">
      <c r="A42" s="10" t="s">
        <v>23</v>
      </c>
      <c r="B42" s="84">
        <v>2.8290906572590333</v>
      </c>
      <c r="C42" s="17">
        <v>2.0179203791182898</v>
      </c>
      <c r="D42" s="17">
        <v>1.6584249366191905</v>
      </c>
      <c r="E42" s="84">
        <v>0.25313353962434776</v>
      </c>
      <c r="F42" s="17">
        <v>0.28096951981979529</v>
      </c>
      <c r="G42" s="69">
        <v>0.10297159816368547</v>
      </c>
      <c r="H42" s="17">
        <v>2.6488384776953469</v>
      </c>
      <c r="I42" s="17">
        <v>2.344115027630373</v>
      </c>
      <c r="J42" s="17">
        <v>2.0605410650671172</v>
      </c>
      <c r="K42" s="84">
        <v>2.6377352144671735</v>
      </c>
      <c r="L42" s="17">
        <v>3.0305083341441645</v>
      </c>
      <c r="M42" s="69">
        <v>3.6496850657669806</v>
      </c>
      <c r="N42" s="17">
        <v>0.1548676145133856</v>
      </c>
      <c r="O42" s="17">
        <v>0.35389325225697027</v>
      </c>
      <c r="P42" s="17">
        <v>0.29125921187215598</v>
      </c>
      <c r="Q42" s="84">
        <v>1.1729013014528857</v>
      </c>
      <c r="R42" s="17">
        <v>0.9541394835541569</v>
      </c>
      <c r="S42" s="69">
        <v>2.4723590038138412</v>
      </c>
      <c r="T42" s="17">
        <v>0.14364429891920247</v>
      </c>
      <c r="U42" s="17">
        <v>0.33806956329465382</v>
      </c>
      <c r="V42" s="17">
        <v>0.26046273844129086</v>
      </c>
      <c r="W42" s="84">
        <v>4.0841458556340048E-2</v>
      </c>
      <c r="X42" s="17">
        <v>3.3609173170158838E-2</v>
      </c>
      <c r="Y42" s="69">
        <v>4.2831661462071811E-2</v>
      </c>
      <c r="Z42" s="17">
        <v>1.7812292218824</v>
      </c>
      <c r="AA42" s="17">
        <v>1.5875204915386629</v>
      </c>
      <c r="AB42" s="69">
        <v>1.5681065757088735</v>
      </c>
      <c r="AD42" s="73">
        <v>-0.35949544249909926</v>
      </c>
      <c r="AE42" s="73">
        <v>-0.17799792165610984</v>
      </c>
      <c r="AF42" s="73">
        <v>-0.28357396256325584</v>
      </c>
      <c r="AG42" s="73">
        <v>0.61917673162281606</v>
      </c>
      <c r="AH42" s="73">
        <v>-6.2634040384814293E-2</v>
      </c>
      <c r="AI42" s="73">
        <v>1.5182195202596844</v>
      </c>
      <c r="AJ42" s="73">
        <v>-7.7606824853362955E-2</v>
      </c>
      <c r="AK42" s="73">
        <v>9.2224882919129739E-3</v>
      </c>
      <c r="AL42" s="791">
        <v>-1.9413915829789463E-2</v>
      </c>
    </row>
    <row r="43" spans="1:38" ht="12" customHeight="1" x14ac:dyDescent="0.25">
      <c r="A43" s="10" t="s">
        <v>24</v>
      </c>
      <c r="B43" s="84">
        <v>0</v>
      </c>
      <c r="C43" s="17">
        <v>8.9878970385560107E-3</v>
      </c>
      <c r="D43" s="17">
        <v>1.0160185718162216E-2</v>
      </c>
      <c r="E43" s="84">
        <v>1.6228368751586105E-4</v>
      </c>
      <c r="F43" s="17">
        <v>1.3112968276616537E-4</v>
      </c>
      <c r="G43" s="69">
        <v>0</v>
      </c>
      <c r="H43" s="17">
        <v>0.88034995316609965</v>
      </c>
      <c r="I43" s="17">
        <v>0.20948587341389324</v>
      </c>
      <c r="J43" s="17">
        <v>0.2112962152970258</v>
      </c>
      <c r="K43" s="84">
        <v>2.9104601751661109E-3</v>
      </c>
      <c r="L43" s="17">
        <v>4.919364233361331E-3</v>
      </c>
      <c r="M43" s="69">
        <v>0</v>
      </c>
      <c r="N43" s="17">
        <v>0.69046264068860264</v>
      </c>
      <c r="O43" s="17">
        <v>0.69780988160499946</v>
      </c>
      <c r="P43" s="17">
        <v>0.71162136510682161</v>
      </c>
      <c r="Q43" s="84">
        <v>0</v>
      </c>
      <c r="R43" s="17">
        <v>0</v>
      </c>
      <c r="S43" s="69">
        <v>0</v>
      </c>
      <c r="T43" s="17">
        <v>0</v>
      </c>
      <c r="U43" s="17">
        <v>0</v>
      </c>
      <c r="V43" s="17">
        <v>0</v>
      </c>
      <c r="W43" s="84">
        <v>0</v>
      </c>
      <c r="X43" s="17">
        <v>0</v>
      </c>
      <c r="Y43" s="69">
        <v>0</v>
      </c>
      <c r="Z43" s="17">
        <v>0.30763850316728086</v>
      </c>
      <c r="AA43" s="17">
        <v>0.1271467847702116</v>
      </c>
      <c r="AB43" s="69">
        <v>0.14061442382474382</v>
      </c>
      <c r="AD43" s="73">
        <v>1.1722886796062051E-3</v>
      </c>
      <c r="AE43" s="73">
        <v>-1.3112968276616537E-4</v>
      </c>
      <c r="AF43" s="73">
        <v>1.8103418831325602E-3</v>
      </c>
      <c r="AG43" s="73">
        <v>-4.919364233361331E-3</v>
      </c>
      <c r="AH43" s="73">
        <v>1.3811483501822153E-2</v>
      </c>
      <c r="AI43" s="73">
        <v>0</v>
      </c>
      <c r="AJ43" s="73">
        <v>0</v>
      </c>
      <c r="AK43" s="73">
        <v>0</v>
      </c>
      <c r="AL43" s="791">
        <v>1.3467639054532216E-2</v>
      </c>
    </row>
    <row r="44" spans="1:38" ht="12" customHeight="1" x14ac:dyDescent="0.25">
      <c r="A44" s="10" t="s">
        <v>25</v>
      </c>
      <c r="B44" s="84">
        <v>1.5926803578986815</v>
      </c>
      <c r="C44" s="17">
        <v>1.6718444312757119</v>
      </c>
      <c r="D44" s="17">
        <v>1.6141016196178162</v>
      </c>
      <c r="E44" s="84">
        <v>0.5626495808103501</v>
      </c>
      <c r="F44" s="17">
        <v>0.6201219808462517</v>
      </c>
      <c r="G44" s="69">
        <v>0.54695437955058257</v>
      </c>
      <c r="H44" s="17">
        <v>0.72758882860152418</v>
      </c>
      <c r="I44" s="17">
        <v>0.64185861373829534</v>
      </c>
      <c r="J44" s="17">
        <v>0.64548140777757523</v>
      </c>
      <c r="K44" s="84">
        <v>1.7258616751300593</v>
      </c>
      <c r="L44" s="17">
        <v>1.6011563431079736</v>
      </c>
      <c r="M44" s="69">
        <v>1.394738020097938</v>
      </c>
      <c r="N44" s="17">
        <v>2.7427834909057798</v>
      </c>
      <c r="O44" s="17">
        <v>2.8714398951029354</v>
      </c>
      <c r="P44" s="17">
        <v>2.7996279530305324</v>
      </c>
      <c r="Q44" s="84">
        <v>0.42567322584534378</v>
      </c>
      <c r="R44" s="17">
        <v>1.4250982556262564</v>
      </c>
      <c r="S44" s="69">
        <v>1.3464702597689344</v>
      </c>
      <c r="T44" s="17">
        <v>0.20128192326479377</v>
      </c>
      <c r="U44" s="17">
        <v>0.21130973453977347</v>
      </c>
      <c r="V44" s="17">
        <v>0.26526863912921028</v>
      </c>
      <c r="W44" s="84">
        <v>2.0587202526442798</v>
      </c>
      <c r="X44" s="17">
        <v>2.025073424767637</v>
      </c>
      <c r="Y44" s="69">
        <v>2.475896621224337</v>
      </c>
      <c r="Z44" s="17">
        <v>1.2880274757399672</v>
      </c>
      <c r="AA44" s="17">
        <v>1.3112896467573714</v>
      </c>
      <c r="AB44" s="69">
        <v>1.2883738816555745</v>
      </c>
      <c r="AD44" s="73">
        <v>-5.7742811657895743E-2</v>
      </c>
      <c r="AE44" s="73">
        <v>-7.3167601295669127E-2</v>
      </c>
      <c r="AF44" s="73">
        <v>3.6227940392798974E-3</v>
      </c>
      <c r="AG44" s="73">
        <v>-0.2064183230100356</v>
      </c>
      <c r="AH44" s="73">
        <v>-7.1811942072403046E-2</v>
      </c>
      <c r="AI44" s="73">
        <v>-7.8627995857321942E-2</v>
      </c>
      <c r="AJ44" s="73">
        <v>5.3958904589436807E-2</v>
      </c>
      <c r="AK44" s="73">
        <v>0.45082319645669999</v>
      </c>
      <c r="AL44" s="791">
        <v>-2.2915765101796826E-2</v>
      </c>
    </row>
    <row r="45" spans="1:38" ht="12" customHeight="1" x14ac:dyDescent="0.25">
      <c r="A45" s="18" t="s">
        <v>26</v>
      </c>
      <c r="B45" s="85">
        <v>5.8437211844387829</v>
      </c>
      <c r="C45" s="71">
        <v>5.3988286231774234</v>
      </c>
      <c r="D45" s="71">
        <v>5.0723100284102962</v>
      </c>
      <c r="E45" s="85">
        <v>1.2268905607767286</v>
      </c>
      <c r="F45" s="71">
        <v>1.3377032743324122</v>
      </c>
      <c r="G45" s="72">
        <v>1.2573543493302457</v>
      </c>
      <c r="H45" s="71">
        <v>3.2762664782037785</v>
      </c>
      <c r="I45" s="71">
        <v>3.9201034551894534</v>
      </c>
      <c r="J45" s="71">
        <v>3.314608837471607</v>
      </c>
      <c r="K45" s="85">
        <v>4.391792049091686</v>
      </c>
      <c r="L45" s="71">
        <v>6.6291003269968511</v>
      </c>
      <c r="M45" s="72">
        <v>4.3746599647483029</v>
      </c>
      <c r="N45" s="71">
        <v>3.9981546151731835</v>
      </c>
      <c r="O45" s="71">
        <v>4.6809602485266302</v>
      </c>
      <c r="P45" s="71">
        <v>4.5787907525715479</v>
      </c>
      <c r="Q45" s="85">
        <v>3.755216781328039</v>
      </c>
      <c r="R45" s="71">
        <v>3.6773570929167869</v>
      </c>
      <c r="S45" s="72">
        <v>4.5718185747869491</v>
      </c>
      <c r="T45" s="71">
        <v>3.3736524587248446</v>
      </c>
      <c r="U45" s="71">
        <v>3.4210928055186502</v>
      </c>
      <c r="V45" s="71">
        <v>4.4724781992469653</v>
      </c>
      <c r="W45" s="85">
        <v>0.93781666985935608</v>
      </c>
      <c r="X45" s="71">
        <v>0.22083472957117847</v>
      </c>
      <c r="Y45" s="72">
        <v>0.509982164198159</v>
      </c>
      <c r="Z45" s="71">
        <v>3.6915672255508234</v>
      </c>
      <c r="AA45" s="71">
        <v>4.0865795438333947</v>
      </c>
      <c r="AB45" s="72">
        <v>3.7317631176470116</v>
      </c>
      <c r="AD45" s="73">
        <v>-0.32651859476712719</v>
      </c>
      <c r="AE45" s="73">
        <v>-8.0348925002166505E-2</v>
      </c>
      <c r="AF45" s="73">
        <v>-0.60549461771784641</v>
      </c>
      <c r="AG45" s="73">
        <v>-2.2544403622485483</v>
      </c>
      <c r="AH45" s="73">
        <v>-0.10216949595508229</v>
      </c>
      <c r="AI45" s="73">
        <v>0.89446148187016217</v>
      </c>
      <c r="AJ45" s="73">
        <v>1.0513853937283151</v>
      </c>
      <c r="AK45" s="73">
        <v>0.28914743462698056</v>
      </c>
      <c r="AL45" s="792">
        <v>-0.35481642618638309</v>
      </c>
    </row>
    <row r="46" spans="1:38" ht="12" customHeight="1" x14ac:dyDescent="0.25">
      <c r="AD46" s="21"/>
      <c r="AE46" s="21"/>
      <c r="AF46" s="21"/>
      <c r="AG46" s="21"/>
      <c r="AH46" s="21"/>
      <c r="AI46" s="21"/>
      <c r="AJ46" s="21"/>
      <c r="AK46" s="21"/>
      <c r="AL46" s="21"/>
    </row>
  </sheetData>
  <mergeCells count="25">
    <mergeCell ref="AD4:AL4"/>
    <mergeCell ref="AD6:AL6"/>
    <mergeCell ref="AD26:AL26"/>
    <mergeCell ref="AD28:AL28"/>
    <mergeCell ref="B4:AB4"/>
    <mergeCell ref="B26:AB26"/>
    <mergeCell ref="T5:V5"/>
    <mergeCell ref="T27:V27"/>
    <mergeCell ref="Q27:S27"/>
    <mergeCell ref="N27:P27"/>
    <mergeCell ref="K27:M27"/>
    <mergeCell ref="H27:J27"/>
    <mergeCell ref="E27:G27"/>
    <mergeCell ref="B27:D27"/>
    <mergeCell ref="Q5:S5"/>
    <mergeCell ref="K5:M5"/>
    <mergeCell ref="H5:J5"/>
    <mergeCell ref="E5:G5"/>
    <mergeCell ref="B5:D5"/>
    <mergeCell ref="A4:A6"/>
    <mergeCell ref="Z27:AB27"/>
    <mergeCell ref="W27:Y27"/>
    <mergeCell ref="Z5:AB5"/>
    <mergeCell ref="W5:Y5"/>
    <mergeCell ref="N5:P5"/>
  </mergeCells>
  <conditionalFormatting sqref="B4">
    <cfRule type="expression" dxfId="139" priority="25">
      <formula>(B1+1)&lt;=(9*rounds_bucket)</formula>
    </cfRule>
  </conditionalFormatting>
  <conditionalFormatting sqref="B1:AB1">
    <cfRule type="expression" dxfId="138" priority="21">
      <formula>(B1+1)&gt;(9*rounds_bucket)</formula>
    </cfRule>
  </conditionalFormatting>
  <conditionalFormatting sqref="B45:AB45">
    <cfRule type="expression" dxfId="137" priority="1">
      <formula>(B1+1)&lt;=(9*rounds_bucket)</formula>
    </cfRule>
  </conditionalFormatting>
  <pageMargins left="0.39370078740157483" right="0.39370078740157483" top="0.51181102362204722" bottom="0.39370078740157483" header="0.31496062992125984" footer="0.31496062992125984"/>
  <pageSetup paperSize="9" scale="30" pageOrder="overThenDown"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L52"/>
  <sheetViews>
    <sheetView showGridLines="0" zoomScale="70" zoomScaleNormal="70" zoomScaleSheetLayoutView="80" workbookViewId="0">
      <pane xSplit="1" ySplit="6" topLeftCell="B7" activePane="bottomRight" state="frozen"/>
      <selection pane="topRight"/>
      <selection pane="bottomLeft"/>
      <selection pane="bottomRight"/>
    </sheetView>
  </sheetViews>
  <sheetFormatPr defaultColWidth="9.1796875" defaultRowHeight="12" customHeight="1" x14ac:dyDescent="0.25"/>
  <cols>
    <col min="1" max="1" width="29" style="2" bestFit="1" customWidth="1"/>
    <col min="2" max="4" width="9.54296875" style="2" customWidth="1"/>
    <col min="5" max="5" width="12.54296875" style="2" bestFit="1" customWidth="1"/>
    <col min="6" max="28" width="9.54296875" style="2" customWidth="1"/>
    <col min="29" max="29" width="4.26953125" style="3" customWidth="1"/>
    <col min="30" max="38" width="9.54296875" style="2" customWidth="1"/>
    <col min="39" max="16384" width="9.1796875" style="2"/>
  </cols>
  <sheetData>
    <row r="1" spans="1:38" s="459" customFormat="1" ht="12" customHeight="1" x14ac:dyDescent="0.25">
      <c r="B1" s="459">
        <v>0</v>
      </c>
      <c r="C1" s="459">
        <v>1</v>
      </c>
      <c r="D1" s="459">
        <v>2</v>
      </c>
      <c r="E1" s="459">
        <v>3</v>
      </c>
      <c r="F1" s="459">
        <v>4</v>
      </c>
      <c r="G1" s="459">
        <v>5</v>
      </c>
      <c r="H1" s="459">
        <v>6</v>
      </c>
      <c r="I1" s="459">
        <v>7</v>
      </c>
      <c r="J1" s="459">
        <v>8</v>
      </c>
      <c r="K1" s="459">
        <v>9</v>
      </c>
      <c r="L1" s="459">
        <v>10</v>
      </c>
      <c r="M1" s="459">
        <v>11</v>
      </c>
      <c r="N1" s="459">
        <v>12</v>
      </c>
      <c r="O1" s="459">
        <v>13</v>
      </c>
      <c r="P1" s="459">
        <v>14</v>
      </c>
      <c r="Q1" s="459">
        <v>15</v>
      </c>
      <c r="R1" s="459">
        <v>16</v>
      </c>
      <c r="S1" s="459">
        <v>17</v>
      </c>
      <c r="T1" s="459">
        <v>18</v>
      </c>
      <c r="U1" s="459">
        <v>19</v>
      </c>
      <c r="V1" s="459">
        <v>20</v>
      </c>
      <c r="W1" s="459">
        <v>21</v>
      </c>
      <c r="X1" s="459">
        <v>22</v>
      </c>
      <c r="Y1" s="459">
        <v>23</v>
      </c>
      <c r="Z1" s="459">
        <v>24</v>
      </c>
      <c r="AA1" s="459">
        <v>25</v>
      </c>
      <c r="AB1" s="459">
        <v>26</v>
      </c>
      <c r="AC1" s="709"/>
      <c r="AD1" s="459">
        <v>0</v>
      </c>
      <c r="AE1" s="459">
        <v>1</v>
      </c>
      <c r="AF1" s="459">
        <v>2</v>
      </c>
      <c r="AG1" s="459">
        <v>3</v>
      </c>
      <c r="AH1" s="459">
        <v>4</v>
      </c>
      <c r="AI1" s="459">
        <v>5</v>
      </c>
      <c r="AJ1" s="459">
        <v>6</v>
      </c>
      <c r="AK1" s="459">
        <v>7</v>
      </c>
      <c r="AL1" s="459">
        <v>8</v>
      </c>
    </row>
    <row r="2" spans="1:38" ht="12" customHeight="1" x14ac:dyDescent="0.25">
      <c r="A2" s="462">
        <v>21</v>
      </c>
      <c r="B2" s="1" t="s">
        <v>2861</v>
      </c>
      <c r="C2" s="1"/>
      <c r="E2" s="1"/>
      <c r="G2" s="1"/>
      <c r="I2" s="1"/>
      <c r="K2" s="1"/>
      <c r="M2" s="1"/>
      <c r="O2" s="1"/>
      <c r="Q2" s="1"/>
      <c r="S2" s="1"/>
      <c r="T2" s="1"/>
      <c r="U2" s="1"/>
      <c r="V2" s="1"/>
      <c r="W2" s="1"/>
      <c r="X2" s="1"/>
      <c r="Y2" s="1"/>
      <c r="Z2" s="1"/>
      <c r="AA2" s="1"/>
      <c r="AB2" s="1"/>
      <c r="AC2" s="6"/>
      <c r="AD2" s="1"/>
    </row>
    <row r="3" spans="1:38" ht="12" customHeight="1" x14ac:dyDescent="0.25">
      <c r="A3" s="1"/>
      <c r="B3" s="1"/>
      <c r="C3" s="1"/>
      <c r="E3" s="1"/>
      <c r="G3" s="1"/>
      <c r="I3" s="1"/>
      <c r="K3" s="1"/>
      <c r="M3" s="1"/>
      <c r="O3" s="1"/>
      <c r="Q3" s="1"/>
      <c r="S3" s="1"/>
      <c r="T3" s="1"/>
      <c r="U3" s="1"/>
      <c r="V3" s="1"/>
      <c r="W3" s="1"/>
      <c r="X3" s="1"/>
      <c r="Y3" s="1"/>
      <c r="Z3" s="1"/>
      <c r="AA3" s="1"/>
      <c r="AB3" s="1"/>
      <c r="AC3" s="6"/>
    </row>
    <row r="4" spans="1:38" s="4" customFormat="1" ht="15" customHeight="1" x14ac:dyDescent="0.25">
      <c r="A4" s="1003" t="s">
        <v>1794</v>
      </c>
      <c r="B4" s="1015" t="s">
        <v>469</v>
      </c>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7"/>
      <c r="AC4" s="6"/>
      <c r="AD4" s="930" t="s">
        <v>467</v>
      </c>
      <c r="AE4" s="931"/>
      <c r="AF4" s="931"/>
      <c r="AG4" s="931"/>
      <c r="AH4" s="931"/>
      <c r="AI4" s="931"/>
      <c r="AJ4" s="931"/>
      <c r="AK4" s="931"/>
      <c r="AL4" s="932"/>
    </row>
    <row r="5" spans="1:38" s="5" customFormat="1" ht="12" customHeight="1" x14ac:dyDescent="0.25">
      <c r="A5" s="1004"/>
      <c r="B5" s="1024" t="s">
        <v>2</v>
      </c>
      <c r="C5" s="1025"/>
      <c r="D5" s="1026"/>
      <c r="E5" s="1024" t="s">
        <v>3</v>
      </c>
      <c r="F5" s="1025"/>
      <c r="G5" s="1026"/>
      <c r="H5" s="1024" t="s">
        <v>10</v>
      </c>
      <c r="I5" s="1025"/>
      <c r="J5" s="1026"/>
      <c r="K5" s="1024" t="s">
        <v>4</v>
      </c>
      <c r="L5" s="1025"/>
      <c r="M5" s="1026"/>
      <c r="N5" s="1024" t="s">
        <v>5</v>
      </c>
      <c r="O5" s="1025"/>
      <c r="P5" s="1026"/>
      <c r="Q5" s="1024" t="s">
        <v>6</v>
      </c>
      <c r="R5" s="1025"/>
      <c r="S5" s="1026"/>
      <c r="T5" s="1024" t="s">
        <v>7</v>
      </c>
      <c r="U5" s="1025"/>
      <c r="V5" s="1026"/>
      <c r="W5" s="1024" t="s">
        <v>8</v>
      </c>
      <c r="X5" s="1025"/>
      <c r="Y5" s="1026"/>
      <c r="Z5" s="1024" t="s">
        <v>9</v>
      </c>
      <c r="AA5" s="1025"/>
      <c r="AB5" s="1026"/>
      <c r="AC5" s="6"/>
      <c r="AD5" s="121" t="s">
        <v>2</v>
      </c>
      <c r="AE5" s="122" t="s">
        <v>3</v>
      </c>
      <c r="AF5" s="122" t="s">
        <v>10</v>
      </c>
      <c r="AG5" s="122" t="s">
        <v>4</v>
      </c>
      <c r="AH5" s="122" t="s">
        <v>5</v>
      </c>
      <c r="AI5" s="122" t="s">
        <v>6</v>
      </c>
      <c r="AJ5" s="122" t="s">
        <v>7</v>
      </c>
      <c r="AK5" s="122" t="s">
        <v>8</v>
      </c>
      <c r="AL5" s="123" t="s">
        <v>9</v>
      </c>
    </row>
    <row r="6" spans="1:38" ht="15" customHeight="1" x14ac:dyDescent="0.25">
      <c r="A6" s="1004"/>
      <c r="B6" s="133" t="s">
        <v>29</v>
      </c>
      <c r="C6" s="32" t="s">
        <v>30</v>
      </c>
      <c r="D6" s="102" t="s">
        <v>31</v>
      </c>
      <c r="E6" s="133" t="s">
        <v>29</v>
      </c>
      <c r="F6" s="32" t="s">
        <v>30</v>
      </c>
      <c r="G6" s="102" t="s">
        <v>31</v>
      </c>
      <c r="H6" s="133" t="s">
        <v>29</v>
      </c>
      <c r="I6" s="32" t="s">
        <v>30</v>
      </c>
      <c r="J6" s="102" t="s">
        <v>31</v>
      </c>
      <c r="K6" s="133" t="s">
        <v>29</v>
      </c>
      <c r="L6" s="32" t="s">
        <v>30</v>
      </c>
      <c r="M6" s="102" t="s">
        <v>31</v>
      </c>
      <c r="N6" s="133" t="s">
        <v>29</v>
      </c>
      <c r="O6" s="32" t="s">
        <v>30</v>
      </c>
      <c r="P6" s="102" t="s">
        <v>31</v>
      </c>
      <c r="Q6" s="133" t="s">
        <v>29</v>
      </c>
      <c r="R6" s="32" t="s">
        <v>30</v>
      </c>
      <c r="S6" s="102" t="s">
        <v>31</v>
      </c>
      <c r="T6" s="133" t="s">
        <v>29</v>
      </c>
      <c r="U6" s="32" t="s">
        <v>30</v>
      </c>
      <c r="V6" s="102" t="s">
        <v>31</v>
      </c>
      <c r="W6" s="133" t="s">
        <v>29</v>
      </c>
      <c r="X6" s="32" t="s">
        <v>30</v>
      </c>
      <c r="Y6" s="102" t="s">
        <v>31</v>
      </c>
      <c r="Z6" s="133" t="s">
        <v>29</v>
      </c>
      <c r="AA6" s="32" t="s">
        <v>30</v>
      </c>
      <c r="AB6" s="102" t="s">
        <v>31</v>
      </c>
      <c r="AC6" s="6"/>
      <c r="AD6" s="1008" t="s">
        <v>2841</v>
      </c>
      <c r="AE6" s="1009"/>
      <c r="AF6" s="1009"/>
      <c r="AG6" s="1009"/>
      <c r="AH6" s="1009"/>
      <c r="AI6" s="1009"/>
      <c r="AJ6" s="1009"/>
      <c r="AK6" s="1009"/>
      <c r="AL6" s="1010"/>
    </row>
    <row r="7" spans="1:38" ht="12" customHeight="1" x14ac:dyDescent="0.25">
      <c r="A7" s="7" t="s">
        <v>60</v>
      </c>
      <c r="B7" s="62">
        <v>47.424362137000003</v>
      </c>
      <c r="C7" s="8">
        <v>52.500619061999998</v>
      </c>
      <c r="D7" s="61">
        <v>52.574634762999999</v>
      </c>
      <c r="E7" s="62">
        <v>28.817217892999999</v>
      </c>
      <c r="F7" s="8">
        <v>29.834694032000002</v>
      </c>
      <c r="G7" s="61">
        <v>36.987806439000003</v>
      </c>
      <c r="H7" s="62">
        <v>52.724618696</v>
      </c>
      <c r="I7" s="8">
        <v>56.250183325000002</v>
      </c>
      <c r="J7" s="61">
        <v>68.416529229999995</v>
      </c>
      <c r="K7" s="62">
        <v>48.052183141</v>
      </c>
      <c r="L7" s="8">
        <v>55.547124220000001</v>
      </c>
      <c r="M7" s="61">
        <v>57.350402609</v>
      </c>
      <c r="N7" s="62">
        <v>32.646219809000002</v>
      </c>
      <c r="O7" s="8">
        <v>30.723688882000001</v>
      </c>
      <c r="P7" s="61">
        <v>32.023081697999999</v>
      </c>
      <c r="Q7" s="62">
        <v>33.243100484999999</v>
      </c>
      <c r="R7" s="8">
        <v>38.418519017999998</v>
      </c>
      <c r="S7" s="61">
        <v>54.173704866999998</v>
      </c>
      <c r="T7" s="62">
        <v>61.730845068999997</v>
      </c>
      <c r="U7" s="8">
        <v>71.947204193000005</v>
      </c>
      <c r="V7" s="61">
        <v>74.598865119999999</v>
      </c>
      <c r="W7" s="62">
        <v>52.868498713000001</v>
      </c>
      <c r="X7" s="8">
        <v>59.521097175000001</v>
      </c>
      <c r="Y7" s="61">
        <v>63.689677365000001</v>
      </c>
      <c r="Z7" s="62">
        <v>44.477088486</v>
      </c>
      <c r="AA7" s="8">
        <v>47.414647111000001</v>
      </c>
      <c r="AB7" s="61">
        <v>53.623239492000003</v>
      </c>
      <c r="AC7" s="8"/>
      <c r="AD7" s="124">
        <v>7.4015701000000433E-2</v>
      </c>
      <c r="AE7" s="45">
        <v>7.1531124070000018</v>
      </c>
      <c r="AF7" s="45">
        <v>12.166345904999993</v>
      </c>
      <c r="AG7" s="45">
        <v>1.803278388999999</v>
      </c>
      <c r="AH7" s="45">
        <v>1.2993928159999975</v>
      </c>
      <c r="AI7" s="45">
        <v>15.755185849</v>
      </c>
      <c r="AJ7" s="45">
        <v>2.6516609269999947</v>
      </c>
      <c r="AK7" s="45">
        <v>4.1685801900000001</v>
      </c>
      <c r="AL7" s="125">
        <v>6.2085923810000025</v>
      </c>
    </row>
    <row r="8" spans="1:38" ht="12" customHeight="1" x14ac:dyDescent="0.25">
      <c r="A8" s="10" t="s">
        <v>61</v>
      </c>
      <c r="B8" s="62">
        <v>35.882145506999997</v>
      </c>
      <c r="C8" s="8">
        <v>39.753217053999997</v>
      </c>
      <c r="D8" s="61">
        <v>40.990453629000001</v>
      </c>
      <c r="E8" s="62">
        <v>48.298968809000002</v>
      </c>
      <c r="F8" s="8">
        <v>43.446287093000002</v>
      </c>
      <c r="G8" s="61">
        <v>48.162293720000001</v>
      </c>
      <c r="H8" s="62">
        <v>55.831831823000002</v>
      </c>
      <c r="I8" s="8">
        <v>57.546958185999998</v>
      </c>
      <c r="J8" s="61">
        <v>63.708538003000001</v>
      </c>
      <c r="K8" s="62">
        <v>78.210496026000001</v>
      </c>
      <c r="L8" s="8">
        <v>89.171555632999997</v>
      </c>
      <c r="M8" s="61">
        <v>96.103105657</v>
      </c>
      <c r="N8" s="62">
        <v>75.864602965000003</v>
      </c>
      <c r="O8" s="8">
        <v>67.994469037000002</v>
      </c>
      <c r="P8" s="61">
        <v>71.786334878999995</v>
      </c>
      <c r="Q8" s="62">
        <v>78.800815512</v>
      </c>
      <c r="R8" s="8">
        <v>56.157787818000003</v>
      </c>
      <c r="S8" s="61">
        <v>62.042619293000001</v>
      </c>
      <c r="T8" s="62">
        <v>92.626065992999997</v>
      </c>
      <c r="U8" s="8">
        <v>99.922349151000006</v>
      </c>
      <c r="V8" s="61">
        <v>98.218529868999994</v>
      </c>
      <c r="W8" s="62">
        <v>43.533722560000001</v>
      </c>
      <c r="X8" s="8">
        <v>42.635429381000002</v>
      </c>
      <c r="Y8" s="61">
        <v>37.354315026999998</v>
      </c>
      <c r="Z8" s="62">
        <v>51.800314999000001</v>
      </c>
      <c r="AA8" s="8">
        <v>51.929153601000003</v>
      </c>
      <c r="AB8" s="61">
        <v>56.505741731000001</v>
      </c>
      <c r="AC8" s="8"/>
      <c r="AD8" s="73">
        <v>1.2372365750000043</v>
      </c>
      <c r="AE8" s="9">
        <v>4.7160066269999987</v>
      </c>
      <c r="AF8" s="9">
        <v>6.1615798170000033</v>
      </c>
      <c r="AG8" s="9">
        <v>6.9315500240000034</v>
      </c>
      <c r="AH8" s="9">
        <v>3.7918658419999929</v>
      </c>
      <c r="AI8" s="9">
        <v>5.8848314749999986</v>
      </c>
      <c r="AJ8" s="9">
        <v>-1.703819282000012</v>
      </c>
      <c r="AK8" s="9">
        <v>-5.2811143540000032</v>
      </c>
      <c r="AL8" s="74">
        <v>4.5765881299999975</v>
      </c>
    </row>
    <row r="9" spans="1:38" ht="12" customHeight="1" x14ac:dyDescent="0.25">
      <c r="A9" s="10" t="s">
        <v>62</v>
      </c>
      <c r="B9" s="62">
        <v>8.4927950868999993</v>
      </c>
      <c r="C9" s="8">
        <v>9.0611586153000001</v>
      </c>
      <c r="D9" s="61">
        <v>8.2674746196999997</v>
      </c>
      <c r="E9" s="62">
        <v>31.780544300999999</v>
      </c>
      <c r="F9" s="8">
        <v>29.492622838999999</v>
      </c>
      <c r="G9" s="61">
        <v>33.331309124000001</v>
      </c>
      <c r="H9" s="62">
        <v>3.8364912536000002</v>
      </c>
      <c r="I9" s="8">
        <v>4.0847424768999998</v>
      </c>
      <c r="J9" s="61">
        <v>3.7601491433000001</v>
      </c>
      <c r="K9" s="62">
        <v>10.971807238</v>
      </c>
      <c r="L9" s="8">
        <v>12.187282825</v>
      </c>
      <c r="M9" s="61">
        <v>8.9564815405000004</v>
      </c>
      <c r="N9" s="62">
        <v>8.0161627787</v>
      </c>
      <c r="O9" s="8">
        <v>7.3289307435</v>
      </c>
      <c r="P9" s="61">
        <v>7.8295406917000001</v>
      </c>
      <c r="Q9" s="62">
        <v>3.3700635000000001E-3</v>
      </c>
      <c r="R9" s="8">
        <v>7.0733350000000005E-4</v>
      </c>
      <c r="S9" s="61">
        <v>8.6844739999999998E-4</v>
      </c>
      <c r="T9" s="62">
        <v>16.538767557</v>
      </c>
      <c r="U9" s="8">
        <v>13.585201313000001</v>
      </c>
      <c r="V9" s="61">
        <v>11.627365577000001</v>
      </c>
      <c r="W9" s="62">
        <v>3.9631324342999998</v>
      </c>
      <c r="X9" s="8">
        <v>6.6224143179999997</v>
      </c>
      <c r="Y9" s="61">
        <v>5.7315767747999997</v>
      </c>
      <c r="Z9" s="62">
        <v>11.021146774</v>
      </c>
      <c r="AA9" s="8">
        <v>11.478624272999999</v>
      </c>
      <c r="AB9" s="61">
        <v>10.235691964000001</v>
      </c>
      <c r="AC9" s="8"/>
      <c r="AD9" s="73">
        <v>-0.79368399560000036</v>
      </c>
      <c r="AE9" s="9">
        <v>3.8386862850000014</v>
      </c>
      <c r="AF9" s="9">
        <v>-0.32459333359999976</v>
      </c>
      <c r="AG9" s="9">
        <v>-3.2308012845</v>
      </c>
      <c r="AH9" s="9">
        <v>0.50060994820000015</v>
      </c>
      <c r="AI9" s="9">
        <v>1.6111389999999993E-4</v>
      </c>
      <c r="AJ9" s="9">
        <v>-1.9578357359999998</v>
      </c>
      <c r="AK9" s="9">
        <v>-0.89083754319999997</v>
      </c>
      <c r="AL9" s="74">
        <v>-1.2429323089999986</v>
      </c>
    </row>
    <row r="10" spans="1:38" ht="12" customHeight="1" x14ac:dyDescent="0.25">
      <c r="A10" s="10" t="s">
        <v>63</v>
      </c>
      <c r="B10" s="62">
        <v>33.160162937999999</v>
      </c>
      <c r="C10" s="8">
        <v>39.208146360000001</v>
      </c>
      <c r="D10" s="61">
        <v>39.100464234</v>
      </c>
      <c r="E10" s="62">
        <v>36.346704440000003</v>
      </c>
      <c r="F10" s="8">
        <v>25.983765614999999</v>
      </c>
      <c r="G10" s="61">
        <v>24.688651288999999</v>
      </c>
      <c r="H10" s="62">
        <v>42.528383552000001</v>
      </c>
      <c r="I10" s="8">
        <v>44.235690552999998</v>
      </c>
      <c r="J10" s="61">
        <v>48.288356321000002</v>
      </c>
      <c r="K10" s="62">
        <v>40.747860715000002</v>
      </c>
      <c r="L10" s="8">
        <v>41.515567740999998</v>
      </c>
      <c r="M10" s="61">
        <v>44.566046841999999</v>
      </c>
      <c r="N10" s="62">
        <v>40.028884329999997</v>
      </c>
      <c r="O10" s="8">
        <v>41.145923330999999</v>
      </c>
      <c r="P10" s="61">
        <v>42.55922717</v>
      </c>
      <c r="Q10" s="62">
        <v>38.415839531000003</v>
      </c>
      <c r="R10" s="8">
        <v>37.668614085999998</v>
      </c>
      <c r="S10" s="61">
        <v>47.691919771999999</v>
      </c>
      <c r="T10" s="62">
        <v>31.367195795000001</v>
      </c>
      <c r="U10" s="8">
        <v>33.116978029000002</v>
      </c>
      <c r="V10" s="61">
        <v>35.351448763</v>
      </c>
      <c r="W10" s="62">
        <v>46.898868395999997</v>
      </c>
      <c r="X10" s="8">
        <v>40.446198308</v>
      </c>
      <c r="Y10" s="61">
        <v>42.801528965000003</v>
      </c>
      <c r="Z10" s="62">
        <v>37.812418954000002</v>
      </c>
      <c r="AA10" s="8">
        <v>38.184011554000001</v>
      </c>
      <c r="AB10" s="61">
        <v>40.639573061</v>
      </c>
      <c r="AC10" s="8"/>
      <c r="AD10" s="73">
        <v>-0.10768212600000027</v>
      </c>
      <c r="AE10" s="9">
        <v>-1.2951143260000002</v>
      </c>
      <c r="AF10" s="9">
        <v>4.0526657680000042</v>
      </c>
      <c r="AG10" s="9">
        <v>3.0504791010000005</v>
      </c>
      <c r="AH10" s="9">
        <v>1.413303839000001</v>
      </c>
      <c r="AI10" s="9">
        <v>10.023305686</v>
      </c>
      <c r="AJ10" s="9">
        <v>2.2344707339999985</v>
      </c>
      <c r="AK10" s="9">
        <v>2.3553306570000032</v>
      </c>
      <c r="AL10" s="74">
        <v>2.4555615069999988</v>
      </c>
    </row>
    <row r="11" spans="1:38" ht="12" customHeight="1" x14ac:dyDescent="0.25">
      <c r="A11" s="10" t="s">
        <v>64</v>
      </c>
      <c r="B11" s="62">
        <v>28.375166049000001</v>
      </c>
      <c r="C11" s="8">
        <v>32.217145936999998</v>
      </c>
      <c r="D11" s="61">
        <v>32.302862505</v>
      </c>
      <c r="E11" s="62">
        <v>33.695830262000001</v>
      </c>
      <c r="F11" s="8">
        <v>54.020020946999999</v>
      </c>
      <c r="G11" s="61">
        <v>63.481380528000003</v>
      </c>
      <c r="H11" s="62">
        <v>44.271559871000001</v>
      </c>
      <c r="I11" s="8">
        <v>49.002349643999999</v>
      </c>
      <c r="J11" s="61">
        <v>54.828895451999998</v>
      </c>
      <c r="K11" s="62">
        <v>33.556650488999999</v>
      </c>
      <c r="L11" s="8">
        <v>39.675252008000001</v>
      </c>
      <c r="M11" s="61">
        <v>39.433526745999998</v>
      </c>
      <c r="N11" s="62">
        <v>35.266962114999998</v>
      </c>
      <c r="O11" s="8">
        <v>30.816468372999999</v>
      </c>
      <c r="P11" s="61">
        <v>33.486032444000003</v>
      </c>
      <c r="Q11" s="62">
        <v>32.496302487000001</v>
      </c>
      <c r="R11" s="8">
        <v>30.570275837000001</v>
      </c>
      <c r="S11" s="61">
        <v>42.011354863999998</v>
      </c>
      <c r="T11" s="62">
        <v>53.139782644</v>
      </c>
      <c r="U11" s="8">
        <v>47.142149783000001</v>
      </c>
      <c r="V11" s="61">
        <v>55.116274357999998</v>
      </c>
      <c r="W11" s="62">
        <v>23.693382635999999</v>
      </c>
      <c r="X11" s="8">
        <v>26.110139884999999</v>
      </c>
      <c r="Y11" s="61">
        <v>25.87588628</v>
      </c>
      <c r="Z11" s="62">
        <v>34.352325270000001</v>
      </c>
      <c r="AA11" s="8">
        <v>40.452543931000001</v>
      </c>
      <c r="AB11" s="61">
        <v>43.476267647999997</v>
      </c>
      <c r="AC11" s="8"/>
      <c r="AD11" s="73">
        <v>8.5716568000002269E-2</v>
      </c>
      <c r="AE11" s="9">
        <v>9.4613595810000035</v>
      </c>
      <c r="AF11" s="9">
        <v>5.8265458079999988</v>
      </c>
      <c r="AG11" s="9">
        <v>-0.24172526200000277</v>
      </c>
      <c r="AH11" s="9">
        <v>2.6695640710000035</v>
      </c>
      <c r="AI11" s="9">
        <v>11.441079026999997</v>
      </c>
      <c r="AJ11" s="9">
        <v>7.9741245749999976</v>
      </c>
      <c r="AK11" s="9">
        <v>-0.23425360499999925</v>
      </c>
      <c r="AL11" s="74">
        <v>3.0237237169999958</v>
      </c>
    </row>
    <row r="12" spans="1:38" ht="12" customHeight="1" x14ac:dyDescent="0.25">
      <c r="A12" s="10" t="s">
        <v>65</v>
      </c>
      <c r="B12" s="62">
        <v>15.536628085</v>
      </c>
      <c r="C12" s="8">
        <v>17.767384318000001</v>
      </c>
      <c r="D12" s="61">
        <v>17.787958626000002</v>
      </c>
      <c r="E12" s="62">
        <v>35.065093734000001</v>
      </c>
      <c r="F12" s="8">
        <v>36.522806774000003</v>
      </c>
      <c r="G12" s="61">
        <v>42.714297307999999</v>
      </c>
      <c r="H12" s="62">
        <v>22.046632878</v>
      </c>
      <c r="I12" s="8">
        <v>21.190747442999999</v>
      </c>
      <c r="J12" s="61">
        <v>9.9834497675999998</v>
      </c>
      <c r="K12" s="62">
        <v>24.014174143000002</v>
      </c>
      <c r="L12" s="8">
        <v>33.382030057999998</v>
      </c>
      <c r="M12" s="61">
        <v>42.296068546999997</v>
      </c>
      <c r="N12" s="62">
        <v>22.299902712000002</v>
      </c>
      <c r="O12" s="8">
        <v>21.175732670999999</v>
      </c>
      <c r="P12" s="61">
        <v>21.493799717000002</v>
      </c>
      <c r="Q12" s="62">
        <v>26.747275570999999</v>
      </c>
      <c r="R12" s="8">
        <v>22.250288834999999</v>
      </c>
      <c r="S12" s="61">
        <v>29.997554632</v>
      </c>
      <c r="T12" s="62">
        <v>23.979037634000001</v>
      </c>
      <c r="U12" s="8">
        <v>24.437261391</v>
      </c>
      <c r="V12" s="61">
        <v>24.878564921999999</v>
      </c>
      <c r="W12" s="62">
        <v>26.94230091</v>
      </c>
      <c r="X12" s="8">
        <v>28.370358898999999</v>
      </c>
      <c r="Y12" s="61">
        <v>37.832356580999999</v>
      </c>
      <c r="Z12" s="62">
        <v>22.369247032000001</v>
      </c>
      <c r="AA12" s="8">
        <v>24.022248332</v>
      </c>
      <c r="AB12" s="61">
        <v>22.56114371</v>
      </c>
      <c r="AC12" s="8"/>
      <c r="AD12" s="73">
        <v>2.0574308000000485E-2</v>
      </c>
      <c r="AE12" s="9">
        <v>6.1914905339999962</v>
      </c>
      <c r="AF12" s="9">
        <v>-11.2072976754</v>
      </c>
      <c r="AG12" s="9">
        <v>8.9140384889999993</v>
      </c>
      <c r="AH12" s="9">
        <v>0.31806704600000302</v>
      </c>
      <c r="AI12" s="9">
        <v>7.7472657970000007</v>
      </c>
      <c r="AJ12" s="9">
        <v>0.44130353099999908</v>
      </c>
      <c r="AK12" s="9">
        <v>9.4619976819999998</v>
      </c>
      <c r="AL12" s="74">
        <v>-1.4611046220000006</v>
      </c>
    </row>
    <row r="13" spans="1:38" ht="12" customHeight="1" x14ac:dyDescent="0.25">
      <c r="A13" s="10" t="s">
        <v>16</v>
      </c>
      <c r="B13" s="62">
        <v>2.4956788243000001</v>
      </c>
      <c r="C13" s="8">
        <v>2.8182350867000001</v>
      </c>
      <c r="D13" s="61">
        <v>3.4660769401999998</v>
      </c>
      <c r="E13" s="62">
        <v>5.3632218735999997</v>
      </c>
      <c r="F13" s="8">
        <v>3.9490022082</v>
      </c>
      <c r="G13" s="61">
        <v>5.3838760529999998</v>
      </c>
      <c r="H13" s="62">
        <v>9.8897933878999993</v>
      </c>
      <c r="I13" s="8">
        <v>8.8414177499999997</v>
      </c>
      <c r="J13" s="61">
        <v>8.9777277702999996</v>
      </c>
      <c r="K13" s="62">
        <v>12.749755318</v>
      </c>
      <c r="L13" s="8">
        <v>10.389704526999999</v>
      </c>
      <c r="M13" s="61">
        <v>9.1761160325999995</v>
      </c>
      <c r="N13" s="62">
        <v>16.279477158999999</v>
      </c>
      <c r="O13" s="8">
        <v>14.50964325</v>
      </c>
      <c r="P13" s="61">
        <v>13.88850568</v>
      </c>
      <c r="Q13" s="62">
        <v>2.1704729509999998</v>
      </c>
      <c r="R13" s="8">
        <v>2.2031973005999999</v>
      </c>
      <c r="S13" s="61">
        <v>2.3385691306999998</v>
      </c>
      <c r="T13" s="62">
        <v>13.710643043999999</v>
      </c>
      <c r="U13" s="8">
        <v>16.736528105000001</v>
      </c>
      <c r="V13" s="61">
        <v>18.023076272000001</v>
      </c>
      <c r="W13" s="62">
        <v>3.2391365607</v>
      </c>
      <c r="X13" s="8">
        <v>3.034871833</v>
      </c>
      <c r="Y13" s="61">
        <v>3.1244003822000002</v>
      </c>
      <c r="Z13" s="62">
        <v>7.0338346371</v>
      </c>
      <c r="AA13" s="8">
        <v>6.2314160563999996</v>
      </c>
      <c r="AB13" s="61">
        <v>6.8600389466999996</v>
      </c>
      <c r="AC13" s="8"/>
      <c r="AD13" s="73">
        <v>0.64784185349999968</v>
      </c>
      <c r="AE13" s="9">
        <v>1.4348738447999998</v>
      </c>
      <c r="AF13" s="9">
        <v>0.13631002029999983</v>
      </c>
      <c r="AG13" s="9">
        <v>-1.2135884943999997</v>
      </c>
      <c r="AH13" s="9">
        <v>-0.62113757000000014</v>
      </c>
      <c r="AI13" s="9">
        <v>0.13537183009999998</v>
      </c>
      <c r="AJ13" s="9">
        <v>1.2865481669999994</v>
      </c>
      <c r="AK13" s="9">
        <v>8.9528549200000196E-2</v>
      </c>
      <c r="AL13" s="74">
        <v>0.62862289029999996</v>
      </c>
    </row>
    <row r="14" spans="1:38" ht="12" customHeight="1" x14ac:dyDescent="0.25">
      <c r="A14" s="10" t="s">
        <v>17</v>
      </c>
      <c r="B14" s="62">
        <v>1.5553036347</v>
      </c>
      <c r="C14" s="8">
        <v>1.6439059992</v>
      </c>
      <c r="D14" s="61">
        <v>1.0900936676999999</v>
      </c>
      <c r="E14" s="62">
        <v>4.4236632918999996</v>
      </c>
      <c r="F14" s="8">
        <v>3.2120608563999999</v>
      </c>
      <c r="G14" s="61">
        <v>2.4961643572000001</v>
      </c>
      <c r="H14" s="62">
        <v>2.6701809132999998</v>
      </c>
      <c r="I14" s="8">
        <v>2.8167965044000001</v>
      </c>
      <c r="J14" s="61">
        <v>2.8626571079000001</v>
      </c>
      <c r="K14" s="62">
        <v>1.2898840474</v>
      </c>
      <c r="L14" s="8">
        <v>3.2303054644999998</v>
      </c>
      <c r="M14" s="61">
        <v>2.1630542066</v>
      </c>
      <c r="N14" s="62">
        <v>0.56743149599999998</v>
      </c>
      <c r="O14" s="8">
        <v>0.65186796440000006</v>
      </c>
      <c r="P14" s="61">
        <v>0.69144694449999999</v>
      </c>
      <c r="Q14" s="62" t="s">
        <v>353</v>
      </c>
      <c r="R14" s="8">
        <v>2.8663419999999998E-4</v>
      </c>
      <c r="S14" s="61" t="s">
        <v>353</v>
      </c>
      <c r="T14" s="62">
        <v>12.993519026</v>
      </c>
      <c r="U14" s="8">
        <v>14.817781027000001</v>
      </c>
      <c r="V14" s="61">
        <v>12.158111845000001</v>
      </c>
      <c r="W14" s="62">
        <v>0.55676985739999996</v>
      </c>
      <c r="X14" s="8">
        <v>0.42281550779999999</v>
      </c>
      <c r="Y14" s="61">
        <v>0.41270810470000002</v>
      </c>
      <c r="Z14" s="62">
        <v>2.2698359613000001</v>
      </c>
      <c r="AA14" s="8">
        <v>2.3021807364</v>
      </c>
      <c r="AB14" s="61">
        <v>1.8913836085</v>
      </c>
      <c r="AC14" s="8"/>
      <c r="AD14" s="73">
        <v>-0.55381233150000009</v>
      </c>
      <c r="AE14" s="9">
        <v>-0.71589649919999987</v>
      </c>
      <c r="AF14" s="9">
        <v>4.5860603499999986E-2</v>
      </c>
      <c r="AG14" s="9">
        <v>-1.0672512578999998</v>
      </c>
      <c r="AH14" s="9">
        <v>3.9578980099999939E-2</v>
      </c>
      <c r="AI14" s="9" t="s">
        <v>353</v>
      </c>
      <c r="AJ14" s="9">
        <v>-2.659669182</v>
      </c>
      <c r="AK14" s="9">
        <v>-1.0107403099999968E-2</v>
      </c>
      <c r="AL14" s="74">
        <v>-0.4107971279</v>
      </c>
    </row>
    <row r="15" spans="1:38" ht="12" customHeight="1" x14ac:dyDescent="0.25">
      <c r="A15" s="10" t="s">
        <v>54</v>
      </c>
      <c r="B15" s="62">
        <v>0.57314280120000005</v>
      </c>
      <c r="C15" s="8">
        <v>0.53569421139999995</v>
      </c>
      <c r="D15" s="61">
        <v>0.7459708505</v>
      </c>
      <c r="E15" s="62">
        <v>0.18558174020000001</v>
      </c>
      <c r="F15" s="8">
        <v>0.24536009049999999</v>
      </c>
      <c r="G15" s="61">
        <v>0.23640531240000001</v>
      </c>
      <c r="H15" s="62">
        <v>0.88125227100000003</v>
      </c>
      <c r="I15" s="8">
        <v>2.2669871544000002</v>
      </c>
      <c r="J15" s="61">
        <v>1.4586953655999999</v>
      </c>
      <c r="K15" s="62">
        <v>0.5548223753</v>
      </c>
      <c r="L15" s="8">
        <v>0.37436906289999999</v>
      </c>
      <c r="M15" s="61">
        <v>0.16492494790000001</v>
      </c>
      <c r="N15" s="62">
        <v>0.91500887009999998</v>
      </c>
      <c r="O15" s="8">
        <v>0.77268117510000001</v>
      </c>
      <c r="P15" s="61">
        <v>0.94167547809999996</v>
      </c>
      <c r="Q15" s="62" t="s">
        <v>353</v>
      </c>
      <c r="R15" s="8">
        <v>7.4022083000000001E-3</v>
      </c>
      <c r="S15" s="61">
        <v>3.4586879171999998</v>
      </c>
      <c r="T15" s="62">
        <v>0.48490988969999999</v>
      </c>
      <c r="U15" s="8">
        <v>0.15333112630000001</v>
      </c>
      <c r="V15" s="61">
        <v>0.53190239539999995</v>
      </c>
      <c r="W15" s="62">
        <v>3.3822663756</v>
      </c>
      <c r="X15" s="8">
        <v>0.69199248300000005</v>
      </c>
      <c r="Y15" s="61">
        <v>2.0806357042000001</v>
      </c>
      <c r="Z15" s="62">
        <v>0.72328634599999997</v>
      </c>
      <c r="AA15" s="8">
        <v>0.88191756129999999</v>
      </c>
      <c r="AB15" s="61">
        <v>0.96328442839999995</v>
      </c>
      <c r="AC15" s="8"/>
      <c r="AD15" s="73">
        <v>0.21027663910000005</v>
      </c>
      <c r="AE15" s="9">
        <v>-8.9547780999999771E-3</v>
      </c>
      <c r="AF15" s="9">
        <v>-0.8082917888000003</v>
      </c>
      <c r="AG15" s="9">
        <v>-0.20944411499999999</v>
      </c>
      <c r="AH15" s="9">
        <v>0.16899430299999996</v>
      </c>
      <c r="AI15" s="9">
        <v>3.4512857089</v>
      </c>
      <c r="AJ15" s="9">
        <v>0.37857126909999994</v>
      </c>
      <c r="AK15" s="9">
        <v>1.3886432212000002</v>
      </c>
      <c r="AL15" s="74">
        <v>8.1366867099999962E-2</v>
      </c>
    </row>
    <row r="16" spans="1:38" ht="12" customHeight="1" x14ac:dyDescent="0.25">
      <c r="A16" s="10" t="s">
        <v>55</v>
      </c>
      <c r="B16" s="62">
        <v>7.0733347415000001</v>
      </c>
      <c r="C16" s="8">
        <v>7.0316474943999996</v>
      </c>
      <c r="D16" s="61">
        <v>8.3181497835999991</v>
      </c>
      <c r="E16" s="62">
        <v>7.8251901409000002</v>
      </c>
      <c r="F16" s="8">
        <v>8.1211196052000005</v>
      </c>
      <c r="G16" s="61">
        <v>8.9235992421999999</v>
      </c>
      <c r="H16" s="62">
        <v>15.776013032</v>
      </c>
      <c r="I16" s="8">
        <v>10.710447675999999</v>
      </c>
      <c r="J16" s="61">
        <v>9.7572569424999998</v>
      </c>
      <c r="K16" s="62">
        <v>13.472211249000001</v>
      </c>
      <c r="L16" s="8">
        <v>14.216559191</v>
      </c>
      <c r="M16" s="61">
        <v>15.049861972</v>
      </c>
      <c r="N16" s="62">
        <v>9.0263776932000006</v>
      </c>
      <c r="O16" s="8">
        <v>8.2241775422999996</v>
      </c>
      <c r="P16" s="61">
        <v>7.7333851209000004</v>
      </c>
      <c r="Q16" s="62">
        <v>5.9906748370000003</v>
      </c>
      <c r="R16" s="8">
        <v>8.5222410622000009</v>
      </c>
      <c r="S16" s="61">
        <v>17.222955771999999</v>
      </c>
      <c r="T16" s="62">
        <v>13.445970186</v>
      </c>
      <c r="U16" s="8">
        <v>14.385969274000001</v>
      </c>
      <c r="V16" s="61">
        <v>15.358045539000001</v>
      </c>
      <c r="W16" s="62">
        <v>6.7443255156999999</v>
      </c>
      <c r="X16" s="8">
        <v>7.0095246923000003</v>
      </c>
      <c r="Y16" s="61">
        <v>7.5567460319000004</v>
      </c>
      <c r="Z16" s="62">
        <v>10.005228777999999</v>
      </c>
      <c r="AA16" s="8">
        <v>8.8197132205000006</v>
      </c>
      <c r="AB16" s="61">
        <v>9.5270553357000001</v>
      </c>
      <c r="AC16" s="8"/>
      <c r="AD16" s="73">
        <v>1.2865022891999995</v>
      </c>
      <c r="AE16" s="9">
        <v>0.80247963699999936</v>
      </c>
      <c r="AF16" s="9">
        <v>-0.95319073349999961</v>
      </c>
      <c r="AG16" s="9">
        <v>0.83330278100000044</v>
      </c>
      <c r="AH16" s="9">
        <v>-0.49079242139999923</v>
      </c>
      <c r="AI16" s="9">
        <v>8.7007147097999979</v>
      </c>
      <c r="AJ16" s="9">
        <v>0.97207626500000011</v>
      </c>
      <c r="AK16" s="9">
        <v>0.54722133960000008</v>
      </c>
      <c r="AL16" s="74">
        <v>0.70734211519999945</v>
      </c>
    </row>
    <row r="17" spans="1:38" ht="12" customHeight="1" x14ac:dyDescent="0.25">
      <c r="A17" s="10" t="s">
        <v>56</v>
      </c>
      <c r="B17" s="62">
        <v>25.606033068999999</v>
      </c>
      <c r="C17" s="8">
        <v>30.181840853000001</v>
      </c>
      <c r="D17" s="61">
        <v>29.318226983999999</v>
      </c>
      <c r="E17" s="62">
        <v>18.030390867000001</v>
      </c>
      <c r="F17" s="8">
        <v>19.256670872000001</v>
      </c>
      <c r="G17" s="61">
        <v>24.605187873999999</v>
      </c>
      <c r="H17" s="62">
        <v>31.495166795999999</v>
      </c>
      <c r="I17" s="8">
        <v>34.992670464</v>
      </c>
      <c r="J17" s="61">
        <v>33.812154602</v>
      </c>
      <c r="K17" s="62">
        <v>36.774466636</v>
      </c>
      <c r="L17" s="8">
        <v>51.187953051000001</v>
      </c>
      <c r="M17" s="61">
        <v>51.948382547000001</v>
      </c>
      <c r="N17" s="62">
        <v>24.102331246999999</v>
      </c>
      <c r="O17" s="8">
        <v>36.665248963000003</v>
      </c>
      <c r="P17" s="61">
        <v>35.507280962000003</v>
      </c>
      <c r="Q17" s="62">
        <v>43.880468493000002</v>
      </c>
      <c r="R17" s="8">
        <v>45.264334540999997</v>
      </c>
      <c r="S17" s="61">
        <v>46.597818595</v>
      </c>
      <c r="T17" s="62">
        <v>64.838126715000001</v>
      </c>
      <c r="U17" s="8">
        <v>101.85788968999999</v>
      </c>
      <c r="V17" s="61">
        <v>95.406589073000006</v>
      </c>
      <c r="W17" s="62">
        <v>35.651250044999998</v>
      </c>
      <c r="X17" s="8">
        <v>30.714965117999999</v>
      </c>
      <c r="Y17" s="61">
        <v>25.44793014</v>
      </c>
      <c r="Z17" s="62">
        <v>27.902793358</v>
      </c>
      <c r="AA17" s="8">
        <v>32.655977024000002</v>
      </c>
      <c r="AB17" s="61">
        <v>33.450660939999999</v>
      </c>
      <c r="AC17" s="8"/>
      <c r="AD17" s="73">
        <v>-0.8636138690000017</v>
      </c>
      <c r="AE17" s="9">
        <v>5.3485170019999977</v>
      </c>
      <c r="AF17" s="9">
        <v>-1.180515862</v>
      </c>
      <c r="AG17" s="9">
        <v>0.76042949600000043</v>
      </c>
      <c r="AH17" s="9">
        <v>-1.1579680010000004</v>
      </c>
      <c r="AI17" s="9">
        <v>1.333484054000003</v>
      </c>
      <c r="AJ17" s="9">
        <v>-6.4513006169999869</v>
      </c>
      <c r="AK17" s="9">
        <v>-5.2670349779999981</v>
      </c>
      <c r="AL17" s="74">
        <v>0.79468391599999677</v>
      </c>
    </row>
    <row r="18" spans="1:38" ht="12" customHeight="1" x14ac:dyDescent="0.25">
      <c r="A18" s="10" t="s">
        <v>66</v>
      </c>
      <c r="B18" s="62" t="s">
        <v>353</v>
      </c>
      <c r="C18" s="8" t="s">
        <v>353</v>
      </c>
      <c r="D18" s="61" t="s">
        <v>353</v>
      </c>
      <c r="E18" s="62">
        <v>83.494255084000002</v>
      </c>
      <c r="F18" s="8">
        <v>45.756790639000002</v>
      </c>
      <c r="G18" s="61">
        <v>35.451329700000002</v>
      </c>
      <c r="H18" s="62">
        <v>39.440722004999998</v>
      </c>
      <c r="I18" s="8">
        <v>31.373000878999999</v>
      </c>
      <c r="J18" s="61">
        <v>33.698890915</v>
      </c>
      <c r="K18" s="62">
        <v>77.393906510999997</v>
      </c>
      <c r="L18" s="8">
        <v>75.487507616000002</v>
      </c>
      <c r="M18" s="61">
        <v>92.976663946000002</v>
      </c>
      <c r="N18" s="62">
        <v>38.005008809000003</v>
      </c>
      <c r="O18" s="8">
        <v>29.310920183</v>
      </c>
      <c r="P18" s="61">
        <v>30.173322662</v>
      </c>
      <c r="Q18" s="62">
        <v>18.182861487</v>
      </c>
      <c r="R18" s="8">
        <v>26.823009625000001</v>
      </c>
      <c r="S18" s="61">
        <v>7.3180624151</v>
      </c>
      <c r="T18" s="62">
        <v>71.677887689000002</v>
      </c>
      <c r="U18" s="8">
        <v>39.719871073999997</v>
      </c>
      <c r="V18" s="61">
        <v>22.451174823999999</v>
      </c>
      <c r="W18" s="62">
        <v>20.756445211999999</v>
      </c>
      <c r="X18" s="8">
        <v>10.565107808</v>
      </c>
      <c r="Y18" s="61">
        <v>12.822949067</v>
      </c>
      <c r="Z18" s="62">
        <v>34.718787933999998</v>
      </c>
      <c r="AA18" s="8">
        <v>25.289533244000001</v>
      </c>
      <c r="AB18" s="61">
        <v>24.787770181999999</v>
      </c>
      <c r="AC18" s="8"/>
      <c r="AD18" s="73" t="s">
        <v>353</v>
      </c>
      <c r="AE18" s="9">
        <v>-10.305460939</v>
      </c>
      <c r="AF18" s="9">
        <v>2.3258900360000005</v>
      </c>
      <c r="AG18" s="9">
        <v>17.48915633</v>
      </c>
      <c r="AH18" s="9">
        <v>0.862402479</v>
      </c>
      <c r="AI18" s="9">
        <v>-19.504947209900003</v>
      </c>
      <c r="AJ18" s="9">
        <v>-17.268696249999998</v>
      </c>
      <c r="AK18" s="9">
        <v>2.2578412589999992</v>
      </c>
      <c r="AL18" s="74">
        <v>-0.50176306200000198</v>
      </c>
    </row>
    <row r="19" spans="1:38" ht="12" customHeight="1" x14ac:dyDescent="0.25">
      <c r="A19" s="10" t="s">
        <v>67</v>
      </c>
      <c r="B19" s="62">
        <v>3.1675459956999998</v>
      </c>
      <c r="C19" s="8">
        <v>5.5144896111000001</v>
      </c>
      <c r="D19" s="61">
        <v>6.4450219121999996</v>
      </c>
      <c r="E19" s="62">
        <v>4.5891985450000004</v>
      </c>
      <c r="F19" s="8">
        <v>6.8674061831</v>
      </c>
      <c r="G19" s="61">
        <v>7.5213599856000002</v>
      </c>
      <c r="H19" s="62" t="s">
        <v>353</v>
      </c>
      <c r="I19" s="8" t="s">
        <v>353</v>
      </c>
      <c r="J19" s="61" t="s">
        <v>353</v>
      </c>
      <c r="K19" s="62">
        <v>10.212641498</v>
      </c>
      <c r="L19" s="8">
        <v>10.912107707000001</v>
      </c>
      <c r="M19" s="61">
        <v>11.166202541000001</v>
      </c>
      <c r="N19" s="62">
        <v>20.155718893</v>
      </c>
      <c r="O19" s="8">
        <v>11.646745821</v>
      </c>
      <c r="P19" s="61">
        <v>10.923601744999999</v>
      </c>
      <c r="Q19" s="62">
        <v>13.280886839000001</v>
      </c>
      <c r="R19" s="8">
        <v>5.9251135261999996</v>
      </c>
      <c r="S19" s="61">
        <v>35.519522416999997</v>
      </c>
      <c r="T19" s="62">
        <v>19.861432013999998</v>
      </c>
      <c r="U19" s="8">
        <v>24.063175076</v>
      </c>
      <c r="V19" s="61">
        <v>18.497586008999999</v>
      </c>
      <c r="W19" s="62">
        <v>3.4484727688999999</v>
      </c>
      <c r="X19" s="8">
        <v>4.5757435409999996</v>
      </c>
      <c r="Y19" s="61">
        <v>3.4546860663999999</v>
      </c>
      <c r="Z19" s="62">
        <v>5.3028084809999996</v>
      </c>
      <c r="AA19" s="8">
        <v>5.6582970350000004</v>
      </c>
      <c r="AB19" s="61">
        <v>6.5455180373999999</v>
      </c>
      <c r="AC19" s="8"/>
      <c r="AD19" s="73">
        <v>0.93053230109999951</v>
      </c>
      <c r="AE19" s="9">
        <v>0.65395380250000024</v>
      </c>
      <c r="AF19" s="9" t="s">
        <v>353</v>
      </c>
      <c r="AG19" s="9">
        <v>0.25409483399999999</v>
      </c>
      <c r="AH19" s="9">
        <v>-0.72314407600000052</v>
      </c>
      <c r="AI19" s="9">
        <v>29.594408890799997</v>
      </c>
      <c r="AJ19" s="9">
        <v>-5.5655890670000012</v>
      </c>
      <c r="AK19" s="9">
        <v>-1.1210574745999997</v>
      </c>
      <c r="AL19" s="74">
        <v>0.88722100239999957</v>
      </c>
    </row>
    <row r="20" spans="1:38" ht="12" customHeight="1" x14ac:dyDescent="0.25">
      <c r="A20" s="10" t="s">
        <v>57</v>
      </c>
      <c r="B20" s="62">
        <v>2.5473439932000002</v>
      </c>
      <c r="C20" s="8">
        <v>4.7489588670999998</v>
      </c>
      <c r="D20" s="61">
        <v>4.9873378627999996</v>
      </c>
      <c r="E20" s="62">
        <v>0.80932914450000004</v>
      </c>
      <c r="F20" s="8">
        <v>0.68832808109999999</v>
      </c>
      <c r="G20" s="61">
        <v>0.65967424269999997</v>
      </c>
      <c r="H20" s="62">
        <v>0.56659024270000002</v>
      </c>
      <c r="I20" s="8">
        <v>0.73112588239999998</v>
      </c>
      <c r="J20" s="61">
        <v>0.49784742970000001</v>
      </c>
      <c r="K20" s="62" t="s">
        <v>353</v>
      </c>
      <c r="L20" s="8" t="s">
        <v>353</v>
      </c>
      <c r="M20" s="61" t="s">
        <v>353</v>
      </c>
      <c r="N20" s="62" t="s">
        <v>353</v>
      </c>
      <c r="O20" s="8" t="s">
        <v>353</v>
      </c>
      <c r="P20" s="61" t="s">
        <v>353</v>
      </c>
      <c r="Q20" s="62">
        <v>0.4285905834</v>
      </c>
      <c r="R20" s="8">
        <v>1.1375312716999999</v>
      </c>
      <c r="S20" s="61">
        <v>0.62645773449999997</v>
      </c>
      <c r="T20" s="62">
        <v>6.2327890499999997E-2</v>
      </c>
      <c r="U20" s="8">
        <v>0.17676723459999999</v>
      </c>
      <c r="V20" s="61">
        <v>0.19873817360000001</v>
      </c>
      <c r="W20" s="62">
        <v>3.1326011454999998</v>
      </c>
      <c r="X20" s="8">
        <v>3.9676301961</v>
      </c>
      <c r="Y20" s="61" t="s">
        <v>353</v>
      </c>
      <c r="Z20" s="62">
        <v>1.2991215511</v>
      </c>
      <c r="AA20" s="8">
        <v>2.1034381892999998</v>
      </c>
      <c r="AB20" s="61">
        <v>1.9406932428999999</v>
      </c>
      <c r="AC20" s="8"/>
      <c r="AD20" s="73">
        <v>0.23837899569999976</v>
      </c>
      <c r="AE20" s="9">
        <v>-2.865383840000002E-2</v>
      </c>
      <c r="AF20" s="9">
        <v>-0.23327845269999997</v>
      </c>
      <c r="AG20" s="9" t="s">
        <v>353</v>
      </c>
      <c r="AH20" s="9" t="s">
        <v>353</v>
      </c>
      <c r="AI20" s="9">
        <v>-0.51107353719999993</v>
      </c>
      <c r="AJ20" s="9">
        <v>2.1970939000000023E-2</v>
      </c>
      <c r="AK20" s="9" t="s">
        <v>353</v>
      </c>
      <c r="AL20" s="74">
        <v>-0.16274494639999992</v>
      </c>
    </row>
    <row r="21" spans="1:38" ht="12" customHeight="1" x14ac:dyDescent="0.25">
      <c r="A21" s="10" t="s">
        <v>68</v>
      </c>
      <c r="B21" s="62">
        <v>9.6679052833999997</v>
      </c>
      <c r="C21" s="8">
        <v>9.7795509963999994</v>
      </c>
      <c r="D21" s="61">
        <v>9.7213582919999997</v>
      </c>
      <c r="E21" s="62" t="s">
        <v>353</v>
      </c>
      <c r="F21" s="8" t="s">
        <v>353</v>
      </c>
      <c r="G21" s="61" t="s">
        <v>353</v>
      </c>
      <c r="H21" s="62">
        <v>6.7803662098000004</v>
      </c>
      <c r="I21" s="8">
        <v>8.5964422823</v>
      </c>
      <c r="J21" s="61">
        <v>6.9642370037000001</v>
      </c>
      <c r="K21" s="62">
        <v>12.687031019000001</v>
      </c>
      <c r="L21" s="8">
        <v>15.273703996</v>
      </c>
      <c r="M21" s="61">
        <v>15.257626476</v>
      </c>
      <c r="N21" s="62">
        <v>7.2023253681000003</v>
      </c>
      <c r="O21" s="8">
        <v>8.4250186458999998</v>
      </c>
      <c r="P21" s="61">
        <v>7.8058996871000002</v>
      </c>
      <c r="Q21" s="62">
        <v>5.8555683756999999</v>
      </c>
      <c r="R21" s="8">
        <v>4.5074888668000002</v>
      </c>
      <c r="S21" s="61">
        <v>6.8842615140000003</v>
      </c>
      <c r="T21" s="62">
        <v>13.470035891</v>
      </c>
      <c r="U21" s="8">
        <v>13.612144653</v>
      </c>
      <c r="V21" s="61">
        <v>17.664561106000001</v>
      </c>
      <c r="W21" s="62" t="s">
        <v>353</v>
      </c>
      <c r="X21" s="8" t="s">
        <v>353</v>
      </c>
      <c r="Y21" s="61" t="s">
        <v>353</v>
      </c>
      <c r="Z21" s="62">
        <v>6.9829301055000004</v>
      </c>
      <c r="AA21" s="8">
        <v>7.4776946652999996</v>
      </c>
      <c r="AB21" s="61">
        <v>7.5347529288999997</v>
      </c>
      <c r="AC21" s="8"/>
      <c r="AD21" s="73">
        <v>-5.8192704399999684E-2</v>
      </c>
      <c r="AE21" s="9" t="s">
        <v>353</v>
      </c>
      <c r="AF21" s="9">
        <v>-1.6322052785999999</v>
      </c>
      <c r="AG21" s="9">
        <v>-1.6077519999999623E-2</v>
      </c>
      <c r="AH21" s="9">
        <v>-0.61911895879999967</v>
      </c>
      <c r="AI21" s="9">
        <v>2.3767726472000001</v>
      </c>
      <c r="AJ21" s="9">
        <v>4.0524164530000011</v>
      </c>
      <c r="AK21" s="9" t="s">
        <v>353</v>
      </c>
      <c r="AL21" s="74">
        <v>5.7058263600000103E-2</v>
      </c>
    </row>
    <row r="22" spans="1:38" ht="12" customHeight="1" x14ac:dyDescent="0.25">
      <c r="A22" s="10" t="s">
        <v>69</v>
      </c>
      <c r="B22" s="62">
        <v>3.709102691</v>
      </c>
      <c r="C22" s="8">
        <v>4.3692935661999996</v>
      </c>
      <c r="D22" s="61">
        <v>3.6516840836000002</v>
      </c>
      <c r="E22" s="62" t="s">
        <v>353</v>
      </c>
      <c r="F22" s="8" t="s">
        <v>353</v>
      </c>
      <c r="G22" s="61" t="s">
        <v>353</v>
      </c>
      <c r="H22" s="62">
        <v>4.2078277225000003</v>
      </c>
      <c r="I22" s="8">
        <v>4.7605090664</v>
      </c>
      <c r="J22" s="61">
        <v>4.8091511646000003</v>
      </c>
      <c r="K22" s="62">
        <v>5.4637901188000004</v>
      </c>
      <c r="L22" s="8">
        <v>16.436030076000002</v>
      </c>
      <c r="M22" s="61">
        <v>6.6214764226999998</v>
      </c>
      <c r="N22" s="62">
        <v>6.4306304811999997</v>
      </c>
      <c r="O22" s="8">
        <v>6.2466624625999998</v>
      </c>
      <c r="P22" s="61">
        <v>7.0966958878000002</v>
      </c>
      <c r="Q22" s="62">
        <v>1.8580610206999999</v>
      </c>
      <c r="R22" s="8">
        <v>5.5059160666000002</v>
      </c>
      <c r="S22" s="61">
        <v>4.755238447</v>
      </c>
      <c r="T22" s="62">
        <v>1.9266177903999999</v>
      </c>
      <c r="U22" s="8">
        <v>2.1673463296</v>
      </c>
      <c r="V22" s="61">
        <v>2.8831394584000001</v>
      </c>
      <c r="W22" s="62" t="s">
        <v>353</v>
      </c>
      <c r="X22" s="8" t="s">
        <v>353</v>
      </c>
      <c r="Y22" s="61" t="s">
        <v>353</v>
      </c>
      <c r="Z22" s="62">
        <v>3.40554069</v>
      </c>
      <c r="AA22" s="8">
        <v>4.4807758058999996</v>
      </c>
      <c r="AB22" s="61">
        <v>3.9124867873000002</v>
      </c>
      <c r="AC22" s="8"/>
      <c r="AD22" s="73">
        <v>-0.71760948259999946</v>
      </c>
      <c r="AE22" s="9" t="s">
        <v>353</v>
      </c>
      <c r="AF22" s="9">
        <v>4.8642098200000206E-2</v>
      </c>
      <c r="AG22" s="9">
        <v>-9.8145536533000026</v>
      </c>
      <c r="AH22" s="9">
        <v>0.85003342520000036</v>
      </c>
      <c r="AI22" s="9">
        <v>-0.75067761960000023</v>
      </c>
      <c r="AJ22" s="9">
        <v>0.71579312880000012</v>
      </c>
      <c r="AK22" s="9" t="s">
        <v>353</v>
      </c>
      <c r="AL22" s="74">
        <v>-0.56828901859999936</v>
      </c>
    </row>
    <row r="23" spans="1:38" ht="12" customHeight="1" x14ac:dyDescent="0.25">
      <c r="A23" s="10" t="s">
        <v>25</v>
      </c>
      <c r="B23" s="62">
        <v>3.6458443476000002</v>
      </c>
      <c r="C23" s="8">
        <v>4.3814443173999997</v>
      </c>
      <c r="D23" s="61">
        <v>4.2555461388999998</v>
      </c>
      <c r="E23" s="62">
        <v>1.9405630165000001</v>
      </c>
      <c r="F23" s="8">
        <v>1.9481165207</v>
      </c>
      <c r="G23" s="61">
        <v>1.8668439320000001</v>
      </c>
      <c r="H23" s="62">
        <v>2.4402432477999998</v>
      </c>
      <c r="I23" s="8">
        <v>2.1870020458999999</v>
      </c>
      <c r="J23" s="61">
        <v>2.2927300148</v>
      </c>
      <c r="K23" s="62">
        <v>7.2339723233999997</v>
      </c>
      <c r="L23" s="8">
        <v>7.7394386254</v>
      </c>
      <c r="M23" s="61">
        <v>7.0579378545000004</v>
      </c>
      <c r="N23" s="62">
        <v>9.9934535065999999</v>
      </c>
      <c r="O23" s="8">
        <v>9.7442194715999992</v>
      </c>
      <c r="P23" s="61">
        <v>9.8048132575999993</v>
      </c>
      <c r="Q23" s="62">
        <v>1.3126936942</v>
      </c>
      <c r="R23" s="8">
        <v>4.1362659565</v>
      </c>
      <c r="S23" s="61">
        <v>5.0425945692000003</v>
      </c>
      <c r="T23" s="62">
        <v>1.0329035553999999</v>
      </c>
      <c r="U23" s="8">
        <v>1.1019005065</v>
      </c>
      <c r="V23" s="61">
        <v>1.3433628576000001</v>
      </c>
      <c r="W23" s="62">
        <v>5.8323621634</v>
      </c>
      <c r="X23" s="8">
        <v>5.4832816720000004</v>
      </c>
      <c r="Y23" s="61">
        <v>6.8443573855000004</v>
      </c>
      <c r="Z23" s="62">
        <v>3.977724104</v>
      </c>
      <c r="AA23" s="8">
        <v>4.1536362580999997</v>
      </c>
      <c r="AB23" s="61">
        <v>4.2820581260999999</v>
      </c>
      <c r="AC23" s="8"/>
      <c r="AD23" s="73">
        <v>-0.12589817849999996</v>
      </c>
      <c r="AE23" s="9">
        <v>-8.127258869999987E-2</v>
      </c>
      <c r="AF23" s="9">
        <v>0.10572796890000014</v>
      </c>
      <c r="AG23" s="9">
        <v>-0.68150077089999961</v>
      </c>
      <c r="AH23" s="9">
        <v>6.0593786000000094E-2</v>
      </c>
      <c r="AI23" s="9">
        <v>0.90632861270000031</v>
      </c>
      <c r="AJ23" s="9">
        <v>0.24146235110000003</v>
      </c>
      <c r="AK23" s="9">
        <v>1.3610757135</v>
      </c>
      <c r="AL23" s="74">
        <v>0.12842186800000022</v>
      </c>
    </row>
    <row r="24" spans="1:38" ht="12" customHeight="1" x14ac:dyDescent="0.25">
      <c r="A24" s="10" t="s">
        <v>58</v>
      </c>
      <c r="B24" s="62" t="s">
        <v>353</v>
      </c>
      <c r="C24" s="8" t="s">
        <v>353</v>
      </c>
      <c r="D24" s="61" t="s">
        <v>353</v>
      </c>
      <c r="E24" s="62" t="s">
        <v>353</v>
      </c>
      <c r="F24" s="8" t="s">
        <v>353</v>
      </c>
      <c r="G24" s="61" t="s">
        <v>353</v>
      </c>
      <c r="H24" s="62" t="s">
        <v>353</v>
      </c>
      <c r="I24" s="8" t="s">
        <v>353</v>
      </c>
      <c r="J24" s="61" t="s">
        <v>353</v>
      </c>
      <c r="K24" s="62">
        <v>5.5082522650000003</v>
      </c>
      <c r="L24" s="8">
        <v>6.3060319064000003</v>
      </c>
      <c r="M24" s="61">
        <v>4.9184707358999997</v>
      </c>
      <c r="N24" s="62">
        <v>16.619446484000001</v>
      </c>
      <c r="O24" s="8">
        <v>12.582259411000001</v>
      </c>
      <c r="P24" s="61">
        <v>15.142979134000001</v>
      </c>
      <c r="Q24" s="62">
        <v>1.8468978918000001</v>
      </c>
      <c r="R24" s="8" t="s">
        <v>353</v>
      </c>
      <c r="S24" s="61" t="s">
        <v>353</v>
      </c>
      <c r="T24" s="62">
        <v>18.360864849999999</v>
      </c>
      <c r="U24" s="8" t="s">
        <v>353</v>
      </c>
      <c r="V24" s="61" t="s">
        <v>353</v>
      </c>
      <c r="W24" s="62" t="s">
        <v>353</v>
      </c>
      <c r="X24" s="8" t="s">
        <v>353</v>
      </c>
      <c r="Y24" s="61" t="s">
        <v>353</v>
      </c>
      <c r="Z24" s="62">
        <v>2.3565548516999999</v>
      </c>
      <c r="AA24" s="8">
        <v>1.6337393722</v>
      </c>
      <c r="AB24" s="61">
        <v>1.9486088962999999</v>
      </c>
      <c r="AC24" s="8"/>
      <c r="AD24" s="73" t="s">
        <v>353</v>
      </c>
      <c r="AE24" s="9" t="s">
        <v>353</v>
      </c>
      <c r="AF24" s="9" t="s">
        <v>353</v>
      </c>
      <c r="AG24" s="9">
        <v>-1.3875611705000006</v>
      </c>
      <c r="AH24" s="9">
        <v>2.5607197230000001</v>
      </c>
      <c r="AI24" s="9" t="s">
        <v>353</v>
      </c>
      <c r="AJ24" s="9" t="s">
        <v>353</v>
      </c>
      <c r="AK24" s="9" t="s">
        <v>353</v>
      </c>
      <c r="AL24" s="74">
        <v>0.31486952409999991</v>
      </c>
    </row>
    <row r="25" spans="1:38" ht="12" customHeight="1" x14ac:dyDescent="0.25">
      <c r="A25" s="10" t="s">
        <v>59</v>
      </c>
      <c r="B25" s="62" t="s">
        <v>353</v>
      </c>
      <c r="C25" s="8" t="s">
        <v>353</v>
      </c>
      <c r="D25" s="61" t="s">
        <v>353</v>
      </c>
      <c r="E25" s="62">
        <v>4.2315119902999996</v>
      </c>
      <c r="F25" s="8">
        <v>4.2024019934999997</v>
      </c>
      <c r="G25" s="61">
        <v>4.2915541499999996</v>
      </c>
      <c r="H25" s="62" t="s">
        <v>353</v>
      </c>
      <c r="I25" s="8" t="s">
        <v>353</v>
      </c>
      <c r="J25" s="61" t="s">
        <v>353</v>
      </c>
      <c r="K25" s="62">
        <v>0.25743404980000001</v>
      </c>
      <c r="L25" s="8">
        <v>0.33305509300000002</v>
      </c>
      <c r="M25" s="61">
        <v>0.25844388190000001</v>
      </c>
      <c r="N25" s="62">
        <v>0.93449812239999996</v>
      </c>
      <c r="O25" s="8">
        <v>1.2131382385</v>
      </c>
      <c r="P25" s="61">
        <v>1.13317383</v>
      </c>
      <c r="Q25" s="62">
        <v>3.8667310539000002</v>
      </c>
      <c r="R25" s="8">
        <v>0.6599131292</v>
      </c>
      <c r="S25" s="61">
        <v>5.4821760280999996</v>
      </c>
      <c r="T25" s="62">
        <v>1.9156690688</v>
      </c>
      <c r="U25" s="8">
        <v>2.0602167025</v>
      </c>
      <c r="V25" s="61">
        <v>2.1016450723000002</v>
      </c>
      <c r="W25" s="62">
        <v>2.6568381276999999</v>
      </c>
      <c r="X25" s="8">
        <v>0.59795314600000005</v>
      </c>
      <c r="Y25" s="61">
        <v>1.4097923806999999</v>
      </c>
      <c r="Z25" s="62">
        <v>1.0119350276000001</v>
      </c>
      <c r="AA25" s="8">
        <v>0.98616384879999996</v>
      </c>
      <c r="AB25" s="61">
        <v>0.95570232619999995</v>
      </c>
      <c r="AC25" s="8"/>
      <c r="AD25" s="73" t="s">
        <v>353</v>
      </c>
      <c r="AE25" s="9">
        <v>8.9152156499999968E-2</v>
      </c>
      <c r="AF25" s="9" t="s">
        <v>353</v>
      </c>
      <c r="AG25" s="9">
        <v>-7.4611211100000019E-2</v>
      </c>
      <c r="AH25" s="9">
        <v>-7.9964408499999973E-2</v>
      </c>
      <c r="AI25" s="9">
        <v>4.8222628989</v>
      </c>
      <c r="AJ25" s="9">
        <v>4.1428369800000198E-2</v>
      </c>
      <c r="AK25" s="9">
        <v>0.81183923469999986</v>
      </c>
      <c r="AL25" s="74">
        <v>-3.0461522600000013E-2</v>
      </c>
    </row>
    <row r="26" spans="1:38" ht="12" customHeight="1" x14ac:dyDescent="0.25">
      <c r="A26" s="18" t="s">
        <v>1517</v>
      </c>
      <c r="B26" s="90" t="s">
        <v>353</v>
      </c>
      <c r="C26" s="44">
        <v>0.55975690050000004</v>
      </c>
      <c r="D26" s="83">
        <v>0.624654182</v>
      </c>
      <c r="E26" s="90" t="s">
        <v>353</v>
      </c>
      <c r="F26" s="44">
        <v>0.60308068540000004</v>
      </c>
      <c r="G26" s="83">
        <v>0.51447185870000001</v>
      </c>
      <c r="H26" s="90" t="s">
        <v>353</v>
      </c>
      <c r="I26" s="44">
        <v>1.1424910774000001</v>
      </c>
      <c r="J26" s="83">
        <v>1.0796437285</v>
      </c>
      <c r="K26" s="90" t="s">
        <v>353</v>
      </c>
      <c r="L26" s="44" t="s">
        <v>353</v>
      </c>
      <c r="M26" s="83">
        <v>0.57560639440000005</v>
      </c>
      <c r="N26" s="90" t="s">
        <v>353</v>
      </c>
      <c r="O26" s="44">
        <v>0.17179245879999999</v>
      </c>
      <c r="P26" s="83">
        <v>0.19763996410000001</v>
      </c>
      <c r="Q26" s="90" t="s">
        <v>353</v>
      </c>
      <c r="R26" s="44">
        <v>0.48537180870000002</v>
      </c>
      <c r="S26" s="83">
        <v>3.3403456376</v>
      </c>
      <c r="T26" s="90" t="s">
        <v>353</v>
      </c>
      <c r="U26" s="44">
        <v>0.45819022469999998</v>
      </c>
      <c r="V26" s="83">
        <v>7.0285927E-3</v>
      </c>
      <c r="W26" s="90" t="s">
        <v>353</v>
      </c>
      <c r="X26" s="44" t="s">
        <v>353</v>
      </c>
      <c r="Y26" s="83" t="s">
        <v>353</v>
      </c>
      <c r="Z26" s="90" t="s">
        <v>353</v>
      </c>
      <c r="AA26" s="44">
        <v>0.60392007160000005</v>
      </c>
      <c r="AB26" s="83">
        <v>0.71977950850000005</v>
      </c>
      <c r="AC26" s="8"/>
      <c r="AD26" s="77">
        <v>6.4897281499999959E-2</v>
      </c>
      <c r="AE26" s="35">
        <v>-8.8608826700000032E-2</v>
      </c>
      <c r="AF26" s="35">
        <v>-6.28473489000001E-2</v>
      </c>
      <c r="AG26" s="35" t="s">
        <v>353</v>
      </c>
      <c r="AH26" s="35">
        <v>2.5847505300000018E-2</v>
      </c>
      <c r="AI26" s="35">
        <v>2.8549738289</v>
      </c>
      <c r="AJ26" s="35">
        <v>-0.45116163199999998</v>
      </c>
      <c r="AK26" s="35" t="s">
        <v>353</v>
      </c>
      <c r="AL26" s="78">
        <v>0.1158594369</v>
      </c>
    </row>
    <row r="27" spans="1:38" ht="12" customHeight="1" x14ac:dyDescent="0.25">
      <c r="A27" s="562" t="s">
        <v>39</v>
      </c>
      <c r="B27" s="185">
        <v>228.91249518449996</v>
      </c>
      <c r="C27" s="185">
        <v>262.07248924970003</v>
      </c>
      <c r="D27" s="185">
        <v>263.64796907419992</v>
      </c>
      <c r="E27" s="184">
        <v>344.89726513289997</v>
      </c>
      <c r="F27" s="185">
        <v>314.15053503510006</v>
      </c>
      <c r="G27" s="186">
        <v>341.31620511580007</v>
      </c>
      <c r="H27" s="185">
        <v>335.38767390159995</v>
      </c>
      <c r="I27" s="185">
        <v>340.72956241010007</v>
      </c>
      <c r="J27" s="185">
        <v>355.19690996150013</v>
      </c>
      <c r="K27" s="184">
        <v>419.15133916270003</v>
      </c>
      <c r="L27" s="185">
        <v>483.36557880120006</v>
      </c>
      <c r="M27" s="186">
        <v>506.04039989999995</v>
      </c>
      <c r="N27" s="185">
        <v>364.35444283930002</v>
      </c>
      <c r="O27" s="185">
        <v>339.3495886247</v>
      </c>
      <c r="P27" s="185">
        <v>350.21843695280006</v>
      </c>
      <c r="Q27" s="184">
        <v>308.38061087620002</v>
      </c>
      <c r="R27" s="185">
        <v>290.24426492449993</v>
      </c>
      <c r="S27" s="186">
        <v>374.50471205279996</v>
      </c>
      <c r="T27" s="185">
        <v>513.16260230180001</v>
      </c>
      <c r="U27" s="185">
        <v>521.46225488319999</v>
      </c>
      <c r="V27" s="185">
        <v>506.4160098270001</v>
      </c>
      <c r="W27" s="184">
        <v>283.30037342119999</v>
      </c>
      <c r="X27" s="185">
        <v>270.76952396320002</v>
      </c>
      <c r="Y27" s="186">
        <v>276.43954625540005</v>
      </c>
      <c r="Z27" s="185">
        <v>308.82292334029995</v>
      </c>
      <c r="AA27" s="185">
        <v>316.75963189079999</v>
      </c>
      <c r="AB27" s="186">
        <v>332.36145090090002</v>
      </c>
      <c r="AC27" s="8"/>
      <c r="AD27" s="9"/>
      <c r="AE27" s="9"/>
      <c r="AF27" s="9"/>
      <c r="AG27" s="9"/>
      <c r="AH27" s="9"/>
      <c r="AI27" s="9"/>
      <c r="AJ27" s="9"/>
      <c r="AK27" s="9"/>
      <c r="AL27" s="9"/>
    </row>
    <row r="28" spans="1:38" ht="12" customHeight="1" x14ac:dyDescent="0.25">
      <c r="A28" s="10"/>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9"/>
      <c r="AE28" s="9"/>
      <c r="AF28" s="9"/>
      <c r="AG28" s="9"/>
      <c r="AH28" s="9"/>
      <c r="AI28" s="9"/>
      <c r="AJ28" s="9"/>
      <c r="AK28" s="9"/>
      <c r="AL28" s="9"/>
    </row>
    <row r="29" spans="1:38" s="14" customFormat="1" ht="12" customHeight="1" x14ac:dyDescent="0.25">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15"/>
      <c r="AE29" s="15"/>
      <c r="AG29" s="15"/>
      <c r="AI29" s="15"/>
      <c r="AK29" s="15"/>
    </row>
    <row r="30" spans="1:38" s="14" customFormat="1" ht="14.5" x14ac:dyDescent="0.35">
      <c r="B30" s="1059" t="s">
        <v>468</v>
      </c>
      <c r="C30" s="1060"/>
      <c r="D30" s="1060"/>
      <c r="E30" s="1060"/>
      <c r="F30" s="1060"/>
      <c r="G30" s="1060"/>
      <c r="H30" s="1060"/>
      <c r="I30" s="1060"/>
      <c r="J30" s="1060"/>
      <c r="K30" s="1060"/>
      <c r="L30" s="1060"/>
      <c r="M30" s="1060"/>
      <c r="N30" s="1060"/>
      <c r="O30" s="1060"/>
      <c r="P30" s="1060"/>
      <c r="Q30" s="1060"/>
      <c r="R30" s="1060"/>
      <c r="S30" s="1060"/>
      <c r="T30" s="1060"/>
      <c r="U30" s="1060"/>
      <c r="V30" s="1060"/>
      <c r="W30" s="1060"/>
      <c r="X30" s="1060"/>
      <c r="Y30" s="1060"/>
      <c r="Z30" s="1060"/>
      <c r="AA30" s="1060"/>
      <c r="AB30" s="1061"/>
      <c r="AC30" s="15"/>
      <c r="AD30" s="947" t="s">
        <v>2846</v>
      </c>
      <c r="AE30" s="931"/>
      <c r="AF30" s="1033"/>
      <c r="AG30" s="1033"/>
      <c r="AH30" s="1033"/>
      <c r="AI30" s="1033"/>
      <c r="AJ30" s="1033"/>
      <c r="AK30" s="1033"/>
      <c r="AL30" s="1034"/>
    </row>
    <row r="31" spans="1:38" s="14" customFormat="1" ht="12" customHeight="1" x14ac:dyDescent="0.25">
      <c r="B31" s="1024" t="s">
        <v>2</v>
      </c>
      <c r="C31" s="1025"/>
      <c r="D31" s="1026"/>
      <c r="E31" s="1024" t="s">
        <v>3</v>
      </c>
      <c r="F31" s="1025"/>
      <c r="G31" s="1026"/>
      <c r="H31" s="1024" t="s">
        <v>10</v>
      </c>
      <c r="I31" s="1025"/>
      <c r="J31" s="1026"/>
      <c r="K31" s="1024" t="s">
        <v>4</v>
      </c>
      <c r="L31" s="1025"/>
      <c r="M31" s="1026"/>
      <c r="N31" s="1024" t="s">
        <v>5</v>
      </c>
      <c r="O31" s="1025"/>
      <c r="P31" s="1026"/>
      <c r="Q31" s="1024" t="s">
        <v>6</v>
      </c>
      <c r="R31" s="1025"/>
      <c r="S31" s="1026"/>
      <c r="T31" s="1024" t="s">
        <v>7</v>
      </c>
      <c r="U31" s="1025"/>
      <c r="V31" s="1026"/>
      <c r="W31" s="1024" t="s">
        <v>8</v>
      </c>
      <c r="X31" s="1025"/>
      <c r="Y31" s="1026"/>
      <c r="Z31" s="1024" t="s">
        <v>9</v>
      </c>
      <c r="AA31" s="1025"/>
      <c r="AB31" s="1026"/>
      <c r="AC31" s="15"/>
      <c r="AD31" s="93" t="s">
        <v>2</v>
      </c>
      <c r="AE31" s="92" t="s">
        <v>3</v>
      </c>
      <c r="AF31" s="92" t="s">
        <v>10</v>
      </c>
      <c r="AG31" s="92" t="s">
        <v>4</v>
      </c>
      <c r="AH31" s="92" t="s">
        <v>5</v>
      </c>
      <c r="AI31" s="92" t="s">
        <v>6</v>
      </c>
      <c r="AJ31" s="92" t="s">
        <v>7</v>
      </c>
      <c r="AK31" s="92" t="s">
        <v>8</v>
      </c>
      <c r="AL31" s="94" t="s">
        <v>9</v>
      </c>
    </row>
    <row r="32" spans="1:38" s="14" customFormat="1" ht="12" customHeight="1" x14ac:dyDescent="0.35">
      <c r="A32" s="16"/>
      <c r="B32" s="133" t="s">
        <v>29</v>
      </c>
      <c r="C32" s="32" t="s">
        <v>30</v>
      </c>
      <c r="D32" s="102" t="s">
        <v>31</v>
      </c>
      <c r="E32" s="133" t="s">
        <v>29</v>
      </c>
      <c r="F32" s="32" t="s">
        <v>30</v>
      </c>
      <c r="G32" s="102" t="s">
        <v>31</v>
      </c>
      <c r="H32" s="133" t="s">
        <v>29</v>
      </c>
      <c r="I32" s="32" t="s">
        <v>30</v>
      </c>
      <c r="J32" s="102" t="s">
        <v>31</v>
      </c>
      <c r="K32" s="133" t="s">
        <v>29</v>
      </c>
      <c r="L32" s="32" t="s">
        <v>30</v>
      </c>
      <c r="M32" s="102" t="s">
        <v>31</v>
      </c>
      <c r="N32" s="133" t="s">
        <v>29</v>
      </c>
      <c r="O32" s="32" t="s">
        <v>30</v>
      </c>
      <c r="P32" s="102" t="s">
        <v>31</v>
      </c>
      <c r="Q32" s="133" t="s">
        <v>29</v>
      </c>
      <c r="R32" s="32" t="s">
        <v>30</v>
      </c>
      <c r="S32" s="102" t="s">
        <v>31</v>
      </c>
      <c r="T32" s="133" t="s">
        <v>29</v>
      </c>
      <c r="U32" s="32" t="s">
        <v>30</v>
      </c>
      <c r="V32" s="102" t="s">
        <v>31</v>
      </c>
      <c r="W32" s="133" t="s">
        <v>29</v>
      </c>
      <c r="X32" s="32" t="s">
        <v>30</v>
      </c>
      <c r="Y32" s="102" t="s">
        <v>31</v>
      </c>
      <c r="Z32" s="133" t="s">
        <v>29</v>
      </c>
      <c r="AA32" s="32" t="s">
        <v>30</v>
      </c>
      <c r="AB32" s="102" t="s">
        <v>31</v>
      </c>
      <c r="AC32" s="15"/>
      <c r="AD32" s="941" t="s">
        <v>28</v>
      </c>
      <c r="AE32" s="1009"/>
      <c r="AF32" s="1013"/>
      <c r="AG32" s="1013"/>
      <c r="AH32" s="1013"/>
      <c r="AI32" s="1013"/>
      <c r="AJ32" s="1013"/>
      <c r="AK32" s="1013"/>
      <c r="AL32" s="1014"/>
    </row>
    <row r="33" spans="1:38" s="3" customFormat="1" ht="12" customHeight="1" x14ac:dyDescent="0.25">
      <c r="A33" s="7" t="s">
        <v>60</v>
      </c>
      <c r="B33" s="101">
        <v>20.717244857593595</v>
      </c>
      <c r="C33" s="19">
        <v>20.032861599592749</v>
      </c>
      <c r="D33" s="79">
        <v>19.941225015924026</v>
      </c>
      <c r="E33" s="101">
        <v>8.35530484183335</v>
      </c>
      <c r="F33" s="19">
        <v>9.4969419767712857</v>
      </c>
      <c r="G33" s="79">
        <v>10.836815212582996</v>
      </c>
      <c r="H33" s="101">
        <v>15.72049982715494</v>
      </c>
      <c r="I33" s="19">
        <v>16.508747561298367</v>
      </c>
      <c r="J33" s="79">
        <v>19.261577820993903</v>
      </c>
      <c r="K33" s="101">
        <v>11.46416071030321</v>
      </c>
      <c r="L33" s="19">
        <v>11.491741790502129</v>
      </c>
      <c r="M33" s="79">
        <v>11.333166802558289</v>
      </c>
      <c r="N33" s="101">
        <v>8.9600169424580756</v>
      </c>
      <c r="O33" s="19">
        <v>9.0536985786591107</v>
      </c>
      <c r="P33" s="79">
        <v>9.1437452512860826</v>
      </c>
      <c r="Q33" s="101">
        <v>10.779893194499671</v>
      </c>
      <c r="R33" s="19">
        <v>13.236616071636645</v>
      </c>
      <c r="S33" s="79">
        <v>14.465426768612263</v>
      </c>
      <c r="T33" s="101">
        <v>12.029490222417843</v>
      </c>
      <c r="U33" s="19">
        <v>13.797202677519802</v>
      </c>
      <c r="V33" s="79">
        <v>14.730747778981984</v>
      </c>
      <c r="W33" s="101">
        <v>18.661641025935808</v>
      </c>
      <c r="X33" s="19">
        <v>21.982199585758938</v>
      </c>
      <c r="Y33" s="79">
        <v>23.039278651599894</v>
      </c>
      <c r="Z33" s="101">
        <v>14.40213310751856</v>
      </c>
      <c r="AA33" s="19">
        <v>14.968652043182628</v>
      </c>
      <c r="AB33" s="79">
        <v>16.134012938819673</v>
      </c>
      <c r="AC33" s="8"/>
      <c r="AD33" s="124">
        <v>-9.1636583668723404E-2</v>
      </c>
      <c r="AE33" s="45">
        <v>1.3398732358117105</v>
      </c>
      <c r="AF33" s="45">
        <v>2.7528302596955356</v>
      </c>
      <c r="AG33" s="45">
        <v>-0.15857498794384028</v>
      </c>
      <c r="AH33" s="45">
        <v>9.0046672626971969E-2</v>
      </c>
      <c r="AI33" s="45">
        <v>1.2288106969756178</v>
      </c>
      <c r="AJ33" s="45">
        <v>0.93354510146218139</v>
      </c>
      <c r="AK33" s="45">
        <v>1.0570790658409557</v>
      </c>
      <c r="AL33" s="125">
        <v>1.1653608956370451</v>
      </c>
    </row>
    <row r="34" spans="1:38" ht="12" customHeight="1" x14ac:dyDescent="0.25">
      <c r="A34" s="10" t="s">
        <v>61</v>
      </c>
      <c r="B34" s="101">
        <v>15.675048877554516</v>
      </c>
      <c r="C34" s="19">
        <v>15.16878676117871</v>
      </c>
      <c r="D34" s="79">
        <v>15.547418693547316</v>
      </c>
      <c r="E34" s="101">
        <v>14.003871207963583</v>
      </c>
      <c r="F34" s="19">
        <v>13.829767021770548</v>
      </c>
      <c r="G34" s="79">
        <v>14.110755070553926</v>
      </c>
      <c r="H34" s="101">
        <v>16.646954008029709</v>
      </c>
      <c r="I34" s="19">
        <v>16.889335277793368</v>
      </c>
      <c r="J34" s="79">
        <v>17.936118309673748</v>
      </c>
      <c r="K34" s="101">
        <v>18.65924994591068</v>
      </c>
      <c r="L34" s="19">
        <v>18.448056614654952</v>
      </c>
      <c r="M34" s="79">
        <v>18.991192338791762</v>
      </c>
      <c r="N34" s="101">
        <v>20.821648934430694</v>
      </c>
      <c r="O34" s="19">
        <v>20.036702950654742</v>
      </c>
      <c r="P34" s="79">
        <v>20.497588734505957</v>
      </c>
      <c r="Q34" s="101">
        <v>25.553103124124341</v>
      </c>
      <c r="R34" s="19">
        <v>19.348457352846612</v>
      </c>
      <c r="S34" s="79">
        <v>16.566579083323482</v>
      </c>
      <c r="T34" s="101">
        <v>18.05004214600287</v>
      </c>
      <c r="U34" s="19">
        <v>19.161952416552403</v>
      </c>
      <c r="V34" s="79">
        <v>19.39483111968617</v>
      </c>
      <c r="W34" s="101">
        <v>15.36663084283188</v>
      </c>
      <c r="X34" s="19">
        <v>15.746022209942112</v>
      </c>
      <c r="Y34" s="79">
        <v>13.512652416412475</v>
      </c>
      <c r="Z34" s="101">
        <v>16.773468251228195</v>
      </c>
      <c r="AA34" s="19">
        <v>16.393867264911492</v>
      </c>
      <c r="AB34" s="79">
        <v>17.001292291219499</v>
      </c>
      <c r="AD34" s="73">
        <v>0.37863193236860582</v>
      </c>
      <c r="AE34" s="9">
        <v>0.28098804878337802</v>
      </c>
      <c r="AF34" s="9">
        <v>1.0467830318803806</v>
      </c>
      <c r="AG34" s="9">
        <v>0.54313572413681044</v>
      </c>
      <c r="AH34" s="9">
        <v>0.46088578385121437</v>
      </c>
      <c r="AI34" s="9">
        <v>-2.7818782695231299</v>
      </c>
      <c r="AJ34" s="9">
        <v>0.23287870313376757</v>
      </c>
      <c r="AK34" s="9">
        <v>-2.2333697935296364</v>
      </c>
      <c r="AL34" s="74">
        <v>0.60742502630800743</v>
      </c>
    </row>
    <row r="35" spans="1:38" ht="12" customHeight="1" x14ac:dyDescent="0.25">
      <c r="A35" s="10" t="s">
        <v>62</v>
      </c>
      <c r="B35" s="101">
        <v>3.7100618208083995</v>
      </c>
      <c r="C35" s="19">
        <v>3.4575008774257947</v>
      </c>
      <c r="D35" s="79">
        <v>3.135800608945043</v>
      </c>
      <c r="E35" s="101">
        <v>9.2144958843770297</v>
      </c>
      <c r="F35" s="19">
        <v>9.3880543083285808</v>
      </c>
      <c r="G35" s="79">
        <v>9.7655220069880713</v>
      </c>
      <c r="H35" s="101">
        <v>1.1438975108923042</v>
      </c>
      <c r="I35" s="19">
        <v>1.1988224467543054</v>
      </c>
      <c r="J35" s="79">
        <v>1.0586097564045711</v>
      </c>
      <c r="K35" s="101">
        <v>2.6176242833715784</v>
      </c>
      <c r="L35" s="19">
        <v>2.5213385808782256</v>
      </c>
      <c r="M35" s="79">
        <v>1.7699143274469618</v>
      </c>
      <c r="N35" s="101">
        <v>2.200100187123438</v>
      </c>
      <c r="O35" s="19">
        <v>2.1596993157417237</v>
      </c>
      <c r="P35" s="79">
        <v>2.2356163655527963</v>
      </c>
      <c r="Q35" s="101">
        <v>1.092826001746562E-3</v>
      </c>
      <c r="R35" s="19">
        <v>2.4370283429510513E-4</v>
      </c>
      <c r="S35" s="79">
        <v>2.3189224916282523E-4</v>
      </c>
      <c r="T35" s="101">
        <v>3.2229097527401773</v>
      </c>
      <c r="U35" s="19">
        <v>2.6052127811327184</v>
      </c>
      <c r="V35" s="79">
        <v>2.296010661466271</v>
      </c>
      <c r="W35" s="101">
        <v>1.3989153584375156</v>
      </c>
      <c r="X35" s="19">
        <v>2.4457753668393067</v>
      </c>
      <c r="Y35" s="79">
        <v>2.0733563097027536</v>
      </c>
      <c r="Z35" s="101">
        <v>3.5687592924750318</v>
      </c>
      <c r="AA35" s="19">
        <v>3.6237648732200674</v>
      </c>
      <c r="AB35" s="79">
        <v>3.079686869898751</v>
      </c>
      <c r="AD35" s="73">
        <v>-0.32170026848075173</v>
      </c>
      <c r="AE35" s="9">
        <v>0.37746769865949048</v>
      </c>
      <c r="AF35" s="9">
        <v>-0.14021269034973427</v>
      </c>
      <c r="AG35" s="9">
        <v>-0.75142425343126384</v>
      </c>
      <c r="AH35" s="9">
        <v>7.5917049811072612E-2</v>
      </c>
      <c r="AI35" s="9">
        <v>-1.1810585132279906E-5</v>
      </c>
      <c r="AJ35" s="9">
        <v>-0.30920211966644739</v>
      </c>
      <c r="AK35" s="9">
        <v>-0.3724190571365531</v>
      </c>
      <c r="AL35" s="74">
        <v>-0.54407800332131639</v>
      </c>
    </row>
    <row r="36" spans="1:38" ht="12" customHeight="1" x14ac:dyDescent="0.25">
      <c r="A36" s="10" t="s">
        <v>63</v>
      </c>
      <c r="B36" s="101">
        <v>14.485955828349788</v>
      </c>
      <c r="C36" s="19">
        <v>14.96080205604598</v>
      </c>
      <c r="D36" s="79">
        <v>14.830557721078344</v>
      </c>
      <c r="E36" s="101">
        <v>10.538414801867001</v>
      </c>
      <c r="F36" s="19">
        <v>8.2711193256751354</v>
      </c>
      <c r="G36" s="79">
        <v>7.2333662799935787</v>
      </c>
      <c r="H36" s="101">
        <v>12.680365696587135</v>
      </c>
      <c r="I36" s="19">
        <v>12.982639439943336</v>
      </c>
      <c r="J36" s="79">
        <v>13.594813177353933</v>
      </c>
      <c r="K36" s="101">
        <v>9.7215150967663</v>
      </c>
      <c r="L36" s="19">
        <v>8.5888548050862834</v>
      </c>
      <c r="M36" s="79">
        <v>8.8068159875786236</v>
      </c>
      <c r="N36" s="101">
        <v>10.986248450291273</v>
      </c>
      <c r="O36" s="19">
        <v>12.124936852805465</v>
      </c>
      <c r="P36" s="79">
        <v>12.152194938764984</v>
      </c>
      <c r="Q36" s="101">
        <v>12.457281092299967</v>
      </c>
      <c r="R36" s="19">
        <v>12.978245787491643</v>
      </c>
      <c r="S36" s="79">
        <v>12.7346648085101</v>
      </c>
      <c r="T36" s="101">
        <v>6.1125256700901209</v>
      </c>
      <c r="U36" s="19">
        <v>6.3507910148583475</v>
      </c>
      <c r="V36" s="79">
        <v>6.9807131048397588</v>
      </c>
      <c r="W36" s="101">
        <v>16.554467553162233</v>
      </c>
      <c r="X36" s="19">
        <v>14.937500245964534</v>
      </c>
      <c r="Y36" s="79">
        <v>15.483142533252479</v>
      </c>
      <c r="Z36" s="101">
        <v>12.244045404729725</v>
      </c>
      <c r="AA36" s="19">
        <v>12.054569998731276</v>
      </c>
      <c r="AB36" s="79">
        <v>12.227523062870933</v>
      </c>
      <c r="AD36" s="73">
        <v>-0.13024433496763521</v>
      </c>
      <c r="AE36" s="9">
        <v>-1.0377530456815567</v>
      </c>
      <c r="AF36" s="9">
        <v>0.61217373741059689</v>
      </c>
      <c r="AG36" s="9">
        <v>0.2179611824923402</v>
      </c>
      <c r="AH36" s="9">
        <v>2.7258085959518397E-2</v>
      </c>
      <c r="AI36" s="9">
        <v>-0.24358097898154263</v>
      </c>
      <c r="AJ36" s="9">
        <v>0.6299220899814113</v>
      </c>
      <c r="AK36" s="9">
        <v>0.54564228728794539</v>
      </c>
      <c r="AL36" s="74">
        <v>0.17295306413965683</v>
      </c>
    </row>
    <row r="37" spans="1:38" ht="12" customHeight="1" x14ac:dyDescent="0.25">
      <c r="A37" s="10" t="s">
        <v>64</v>
      </c>
      <c r="B37" s="101">
        <v>12.395638790329052</v>
      </c>
      <c r="C37" s="19">
        <v>12.293219341425733</v>
      </c>
      <c r="D37" s="79">
        <v>12.252270563066171</v>
      </c>
      <c r="E37" s="101">
        <v>9.7698166000289728</v>
      </c>
      <c r="F37" s="19">
        <v>17.195584575708057</v>
      </c>
      <c r="G37" s="79">
        <v>18.598994005122712</v>
      </c>
      <c r="H37" s="101">
        <v>13.200115363806995</v>
      </c>
      <c r="I37" s="19">
        <v>14.381596154260622</v>
      </c>
      <c r="J37" s="79">
        <v>15.436197194942634</v>
      </c>
      <c r="K37" s="101">
        <v>8.0058554879087414</v>
      </c>
      <c r="L37" s="19">
        <v>8.2081252261278106</v>
      </c>
      <c r="M37" s="79">
        <v>7.7925649323240922</v>
      </c>
      <c r="N37" s="101">
        <v>9.6793006941744988</v>
      </c>
      <c r="O37" s="19">
        <v>9.0810389657142441</v>
      </c>
      <c r="P37" s="79">
        <v>9.5614704740724452</v>
      </c>
      <c r="Q37" s="101">
        <v>10.537725570576065</v>
      </c>
      <c r="R37" s="19">
        <v>10.532602890517792</v>
      </c>
      <c r="S37" s="79">
        <v>11.217844131712013</v>
      </c>
      <c r="T37" s="101">
        <v>10.355349825891551</v>
      </c>
      <c r="U37" s="19">
        <v>9.0403762384602828</v>
      </c>
      <c r="V37" s="79">
        <v>10.883596349339076</v>
      </c>
      <c r="W37" s="101">
        <v>8.3633432423237934</v>
      </c>
      <c r="X37" s="19">
        <v>9.6429389477925884</v>
      </c>
      <c r="Y37" s="79">
        <v>9.3604141051850434</v>
      </c>
      <c r="Z37" s="101">
        <v>11.123631917746691</v>
      </c>
      <c r="AA37" s="19">
        <v>12.770738395398075</v>
      </c>
      <c r="AB37" s="79">
        <v>13.08101993481888</v>
      </c>
      <c r="AD37" s="73">
        <v>-4.0948778359561899E-2</v>
      </c>
      <c r="AE37" s="9">
        <v>1.4034094294146549</v>
      </c>
      <c r="AF37" s="9">
        <v>1.0546010406820123</v>
      </c>
      <c r="AG37" s="9">
        <v>-0.41556029380371839</v>
      </c>
      <c r="AH37" s="9">
        <v>0.48043150835820114</v>
      </c>
      <c r="AI37" s="9">
        <v>0.68524124119422147</v>
      </c>
      <c r="AJ37" s="9">
        <v>1.8432201108787929</v>
      </c>
      <c r="AK37" s="9">
        <v>-0.28252484260754507</v>
      </c>
      <c r="AL37" s="74">
        <v>0.31028153942080472</v>
      </c>
    </row>
    <row r="38" spans="1:38" ht="12" customHeight="1" x14ac:dyDescent="0.25">
      <c r="A38" s="10" t="s">
        <v>65</v>
      </c>
      <c r="B38" s="101">
        <v>6.7871472339147392</v>
      </c>
      <c r="C38" s="19">
        <v>6.7795686486846076</v>
      </c>
      <c r="D38" s="79">
        <v>6.7468597192166637</v>
      </c>
      <c r="E38" s="101">
        <v>10.166822784311814</v>
      </c>
      <c r="F38" s="19">
        <v>11.625893544927212</v>
      </c>
      <c r="G38" s="79">
        <v>12.514582275256489</v>
      </c>
      <c r="H38" s="101">
        <v>6.5734773796333092</v>
      </c>
      <c r="I38" s="19">
        <v>6.2192277338985171</v>
      </c>
      <c r="J38" s="79">
        <v>2.8106803543651626</v>
      </c>
      <c r="K38" s="101">
        <v>5.7292371273275426</v>
      </c>
      <c r="L38" s="19">
        <v>6.906166165325863</v>
      </c>
      <c r="M38" s="79">
        <v>8.3582394914236566</v>
      </c>
      <c r="N38" s="101">
        <v>6.1203872081876778</v>
      </c>
      <c r="O38" s="19">
        <v>6.2400938091070071</v>
      </c>
      <c r="P38" s="79">
        <v>6.1372553381296662</v>
      </c>
      <c r="Q38" s="101">
        <v>8.6734621528257314</v>
      </c>
      <c r="R38" s="19">
        <v>7.666056327000252</v>
      </c>
      <c r="S38" s="79">
        <v>8.0099271562091214</v>
      </c>
      <c r="T38" s="101">
        <v>4.6727952361379419</v>
      </c>
      <c r="U38" s="19">
        <v>4.6862953477761486</v>
      </c>
      <c r="V38" s="79">
        <v>4.9126734619821599</v>
      </c>
      <c r="W38" s="101">
        <v>9.5101536876350075</v>
      </c>
      <c r="X38" s="19">
        <v>10.477678020682927</v>
      </c>
      <c r="Y38" s="79">
        <v>13.68558047988077</v>
      </c>
      <c r="Z38" s="101">
        <v>7.2433894446853442</v>
      </c>
      <c r="AA38" s="19">
        <v>7.5837467636284703</v>
      </c>
      <c r="AB38" s="79">
        <v>6.7881349202338876</v>
      </c>
      <c r="AD38" s="73">
        <v>-3.2708929467943904E-2</v>
      </c>
      <c r="AE38" s="9">
        <v>0.88868873032927631</v>
      </c>
      <c r="AF38" s="9">
        <v>-3.4085473795333545</v>
      </c>
      <c r="AG38" s="9">
        <v>1.4520733260977936</v>
      </c>
      <c r="AH38" s="9">
        <v>-0.10283847097734089</v>
      </c>
      <c r="AI38" s="9">
        <v>0.34387082920886947</v>
      </c>
      <c r="AJ38" s="9">
        <v>0.22637811420601128</v>
      </c>
      <c r="AK38" s="9">
        <v>3.2079024591978431</v>
      </c>
      <c r="AL38" s="74">
        <v>-0.79561184339458269</v>
      </c>
    </row>
    <row r="39" spans="1:38" ht="12" customHeight="1" x14ac:dyDescent="0.25">
      <c r="A39" s="10" t="s">
        <v>16</v>
      </c>
      <c r="B39" s="101">
        <v>1.0902326770273161</v>
      </c>
      <c r="C39" s="19">
        <v>1.0753647186579796</v>
      </c>
      <c r="D39" s="79">
        <v>1.3146609671870912</v>
      </c>
      <c r="E39" s="101">
        <v>1.5550201221611246</v>
      </c>
      <c r="F39" s="19">
        <v>1.2570413759628891</v>
      </c>
      <c r="G39" s="79">
        <v>1.5773865911738312</v>
      </c>
      <c r="H39" s="101">
        <v>2.9487647154264782</v>
      </c>
      <c r="I39" s="19">
        <v>2.5948490314317141</v>
      </c>
      <c r="J39" s="79">
        <v>2.5275354369701857</v>
      </c>
      <c r="K39" s="101">
        <v>3.0418023579428399</v>
      </c>
      <c r="L39" s="19">
        <v>2.1494506399830149</v>
      </c>
      <c r="M39" s="79">
        <v>1.8133168882194617</v>
      </c>
      <c r="N39" s="101">
        <v>4.4680331141673841</v>
      </c>
      <c r="O39" s="19">
        <v>4.2757214790812021</v>
      </c>
      <c r="P39" s="79">
        <v>3.9656694835491471</v>
      </c>
      <c r="Q39" s="101">
        <v>0.70382925334801294</v>
      </c>
      <c r="R39" s="19">
        <v>0.75908383622088405</v>
      </c>
      <c r="S39" s="79">
        <v>0.624443179334495</v>
      </c>
      <c r="T39" s="101">
        <v>2.6717931085587034</v>
      </c>
      <c r="U39" s="19">
        <v>3.2095377850020501</v>
      </c>
      <c r="V39" s="79">
        <v>3.558946779379462</v>
      </c>
      <c r="W39" s="101">
        <v>1.1433576742534601</v>
      </c>
      <c r="X39" s="19">
        <v>1.1208321337568499</v>
      </c>
      <c r="Y39" s="79">
        <v>1.1302291674699083</v>
      </c>
      <c r="Z39" s="101">
        <v>2.2776271142764997</v>
      </c>
      <c r="AA39" s="19">
        <v>1.9672380660387381</v>
      </c>
      <c r="AB39" s="79">
        <v>2.0640296665287612</v>
      </c>
      <c r="AD39" s="73">
        <v>0.23929624852911169</v>
      </c>
      <c r="AE39" s="9">
        <v>0.32034521521094206</v>
      </c>
      <c r="AF39" s="9">
        <v>-6.7313594461528403E-2</v>
      </c>
      <c r="AG39" s="9">
        <v>-0.3361337517635532</v>
      </c>
      <c r="AH39" s="9">
        <v>-0.31005199553205509</v>
      </c>
      <c r="AI39" s="9">
        <v>-0.13464065688638904</v>
      </c>
      <c r="AJ39" s="9">
        <v>0.34940899437741191</v>
      </c>
      <c r="AK39" s="9">
        <v>9.3970337130584447E-3</v>
      </c>
      <c r="AL39" s="74">
        <v>9.6791600490023111E-2</v>
      </c>
    </row>
    <row r="40" spans="1:38" ht="12" customHeight="1" x14ac:dyDescent="0.25">
      <c r="A40" s="10" t="s">
        <v>17</v>
      </c>
      <c r="B40" s="101">
        <v>0.67943151528117729</v>
      </c>
      <c r="C40" s="19">
        <v>0.6272714865671013</v>
      </c>
      <c r="D40" s="79">
        <v>0.41346560397482479</v>
      </c>
      <c r="E40" s="101">
        <v>1.2826031804559019</v>
      </c>
      <c r="F40" s="19">
        <v>1.0224591392279869</v>
      </c>
      <c r="G40" s="79">
        <v>0.73133485014375854</v>
      </c>
      <c r="H40" s="101">
        <v>0.79614759905678878</v>
      </c>
      <c r="I40" s="19">
        <v>0.82669565988809635</v>
      </c>
      <c r="J40" s="79">
        <v>0.80593525101619945</v>
      </c>
      <c r="K40" s="101">
        <v>0.30773706937849282</v>
      </c>
      <c r="L40" s="19">
        <v>0.66829447651434215</v>
      </c>
      <c r="M40" s="79">
        <v>0.42744694040781078</v>
      </c>
      <c r="N40" s="101">
        <v>0.15573612649764446</v>
      </c>
      <c r="O40" s="19">
        <v>0.19209334157199359</v>
      </c>
      <c r="P40" s="79">
        <v>0.19743305078858206</v>
      </c>
      <c r="Q40" s="101" t="s">
        <v>353</v>
      </c>
      <c r="R40" s="19">
        <v>9.875619767183375E-5</v>
      </c>
      <c r="S40" s="79" t="s">
        <v>353</v>
      </c>
      <c r="T40" s="101">
        <v>2.5320471460151883</v>
      </c>
      <c r="U40" s="19">
        <v>2.8415826626452514</v>
      </c>
      <c r="V40" s="79">
        <v>2.4008150629269025</v>
      </c>
      <c r="W40" s="101">
        <v>0.1965298706374157</v>
      </c>
      <c r="X40" s="19">
        <v>0.15615328549953958</v>
      </c>
      <c r="Y40" s="79">
        <v>0.14929416224649084</v>
      </c>
      <c r="Z40" s="101">
        <v>0.73499594419641234</v>
      </c>
      <c r="AA40" s="19">
        <v>0.72679107582548774</v>
      </c>
      <c r="AB40" s="79">
        <v>0.56907430250205293</v>
      </c>
      <c r="AD40" s="73">
        <v>-0.21380588259227651</v>
      </c>
      <c r="AE40" s="9">
        <v>-0.29112428908422838</v>
      </c>
      <c r="AF40" s="9">
        <v>-2.0760408871896896E-2</v>
      </c>
      <c r="AG40" s="9">
        <v>-0.24084753610653137</v>
      </c>
      <c r="AH40" s="9">
        <v>5.3397092165884674E-3</v>
      </c>
      <c r="AI40" s="9" t="s">
        <v>353</v>
      </c>
      <c r="AJ40" s="9">
        <v>-0.44076759971834889</v>
      </c>
      <c r="AK40" s="9">
        <v>-6.8591232530487434E-3</v>
      </c>
      <c r="AL40" s="74">
        <v>-0.15771677332343481</v>
      </c>
    </row>
    <row r="41" spans="1:38" ht="12" customHeight="1" x14ac:dyDescent="0.25">
      <c r="A41" s="10" t="s">
        <v>54</v>
      </c>
      <c r="B41" s="101">
        <v>0.25037637230683096</v>
      </c>
      <c r="C41" s="19">
        <v>0.20440688487893741</v>
      </c>
      <c r="D41" s="79">
        <v>0.28294200525021201</v>
      </c>
      <c r="E41" s="101">
        <v>5.3807831769408038E-2</v>
      </c>
      <c r="F41" s="19">
        <v>7.8102712915190775E-2</v>
      </c>
      <c r="G41" s="79">
        <v>6.9262844499221363E-2</v>
      </c>
      <c r="H41" s="101">
        <v>0.26275630846783965</v>
      </c>
      <c r="I41" s="19">
        <v>0.66533327439063483</v>
      </c>
      <c r="J41" s="79">
        <v>0.410672312931469</v>
      </c>
      <c r="K41" s="101">
        <v>0.13236803117659543</v>
      </c>
      <c r="L41" s="19">
        <v>7.7450501094529015E-2</v>
      </c>
      <c r="M41" s="79">
        <v>3.2591261079667019E-2</v>
      </c>
      <c r="N41" s="101">
        <v>0.25113152538215877</v>
      </c>
      <c r="O41" s="19">
        <v>0.22769474341533336</v>
      </c>
      <c r="P41" s="79">
        <v>0.26888232564035808</v>
      </c>
      <c r="Q41" s="101" t="s">
        <v>353</v>
      </c>
      <c r="R41" s="19">
        <v>2.5503374896746044E-3</v>
      </c>
      <c r="S41" s="79">
        <v>0.92353655531906176</v>
      </c>
      <c r="T41" s="101">
        <v>9.4494393692160727E-2</v>
      </c>
      <c r="U41" s="19">
        <v>2.9404069971343174E-2</v>
      </c>
      <c r="V41" s="79">
        <v>0.10503269744211018</v>
      </c>
      <c r="W41" s="101">
        <v>1.1938799567240166</v>
      </c>
      <c r="X41" s="19">
        <v>0.2555651289227247</v>
      </c>
      <c r="Y41" s="79">
        <v>0.75265486880727239</v>
      </c>
      <c r="Z41" s="101">
        <v>0.23420746691235486</v>
      </c>
      <c r="AA41" s="19">
        <v>0.27841854596043764</v>
      </c>
      <c r="AB41" s="79">
        <v>0.28983037165980535</v>
      </c>
      <c r="AD41" s="73">
        <v>7.8535120371274608E-2</v>
      </c>
      <c r="AE41" s="9">
        <v>-8.8398684159694124E-3</v>
      </c>
      <c r="AF41" s="9">
        <v>-0.25466096145916584</v>
      </c>
      <c r="AG41" s="9">
        <v>-4.4859240014861995E-2</v>
      </c>
      <c r="AH41" s="9">
        <v>4.1187582225024721E-2</v>
      </c>
      <c r="AI41" s="9">
        <v>0.92098621782938717</v>
      </c>
      <c r="AJ41" s="9">
        <v>7.5628627470766999E-2</v>
      </c>
      <c r="AK41" s="9">
        <v>0.49708973988454769</v>
      </c>
      <c r="AL41" s="74">
        <v>1.1411825699367717E-2</v>
      </c>
    </row>
    <row r="42" spans="1:38" ht="12" customHeight="1" x14ac:dyDescent="0.25">
      <c r="A42" s="10" t="s">
        <v>55</v>
      </c>
      <c r="B42" s="101">
        <v>3.0899731951281213</v>
      </c>
      <c r="C42" s="19">
        <v>2.6830925727958865</v>
      </c>
      <c r="D42" s="79">
        <v>3.1550213767279112</v>
      </c>
      <c r="E42" s="101">
        <v>2.2688466775417031</v>
      </c>
      <c r="F42" s="19">
        <v>2.5851044959362004</v>
      </c>
      <c r="G42" s="79">
        <v>2.6144669102870299</v>
      </c>
      <c r="H42" s="101">
        <v>4.7038142005864403</v>
      </c>
      <c r="I42" s="19">
        <v>3.1433866789371705</v>
      </c>
      <c r="J42" s="79">
        <v>2.7469993879050332</v>
      </c>
      <c r="K42" s="101">
        <v>3.2141639523118775</v>
      </c>
      <c r="L42" s="19">
        <v>2.941160855156181</v>
      </c>
      <c r="M42" s="79">
        <v>2.9740435694411049</v>
      </c>
      <c r="N42" s="101">
        <v>2.4773617752154378</v>
      </c>
      <c r="O42" s="19">
        <v>2.4235118644553419</v>
      </c>
      <c r="P42" s="79">
        <v>2.2081604806951525</v>
      </c>
      <c r="Q42" s="101">
        <v>1.9426237012692631</v>
      </c>
      <c r="R42" s="19">
        <v>2.9362306484908003</v>
      </c>
      <c r="S42" s="79">
        <v>4.5988622352959343</v>
      </c>
      <c r="T42" s="101">
        <v>2.6202163068173441</v>
      </c>
      <c r="U42" s="19">
        <v>2.7587747989971492</v>
      </c>
      <c r="V42" s="79">
        <v>3.0326935248841278</v>
      </c>
      <c r="W42" s="101">
        <v>2.3806271182257848</v>
      </c>
      <c r="X42" s="19">
        <v>2.5887421116316829</v>
      </c>
      <c r="Y42" s="79">
        <v>2.7335980449477333</v>
      </c>
      <c r="Z42" s="101">
        <v>3.2397947243621483</v>
      </c>
      <c r="AA42" s="19">
        <v>2.784355180568121</v>
      </c>
      <c r="AB42" s="79">
        <v>2.866474228547244</v>
      </c>
      <c r="AD42" s="73">
        <v>0.47192880393202463</v>
      </c>
      <c r="AE42" s="9">
        <v>2.9362414350829535E-2</v>
      </c>
      <c r="AF42" s="9">
        <v>-0.39638729103213732</v>
      </c>
      <c r="AG42" s="9">
        <v>3.2882714284923953E-2</v>
      </c>
      <c r="AH42" s="9">
        <v>-0.21535138376018947</v>
      </c>
      <c r="AI42" s="9">
        <v>1.662631586805134</v>
      </c>
      <c r="AJ42" s="9">
        <v>0.27391872588697863</v>
      </c>
      <c r="AK42" s="9">
        <v>0.1448559333160504</v>
      </c>
      <c r="AL42" s="74">
        <v>8.211904797912295E-2</v>
      </c>
    </row>
    <row r="43" spans="1:38" ht="12" customHeight="1" x14ac:dyDescent="0.25">
      <c r="A43" s="10" t="s">
        <v>56</v>
      </c>
      <c r="B43" s="101">
        <v>11.185948171314077</v>
      </c>
      <c r="C43" s="19">
        <v>11.516600212181388</v>
      </c>
      <c r="D43" s="79">
        <v>11.120217268106019</v>
      </c>
      <c r="E43" s="101">
        <v>5.2277569844029683</v>
      </c>
      <c r="F43" s="19">
        <v>6.1297590563862796</v>
      </c>
      <c r="G43" s="79">
        <v>7.2089128805507698</v>
      </c>
      <c r="H43" s="101">
        <v>9.3906751043094161</v>
      </c>
      <c r="I43" s="19">
        <v>10.269924985811189</v>
      </c>
      <c r="J43" s="79">
        <v>9.5192704817350204</v>
      </c>
      <c r="K43" s="101">
        <v>8.7735534161625157</v>
      </c>
      <c r="L43" s="19">
        <v>10.589904473121932</v>
      </c>
      <c r="M43" s="79">
        <v>10.265659136556225</v>
      </c>
      <c r="N43" s="101">
        <v>6.6150781802406691</v>
      </c>
      <c r="O43" s="19">
        <v>10.80456561376579</v>
      </c>
      <c r="P43" s="79">
        <v>10.138609854736295</v>
      </c>
      <c r="Q43" s="101">
        <v>14.229321476574899</v>
      </c>
      <c r="R43" s="19">
        <v>15.595255448983437</v>
      </c>
      <c r="S43" s="79">
        <v>12.442518637370403</v>
      </c>
      <c r="T43" s="101">
        <v>12.635006219114063</v>
      </c>
      <c r="U43" s="19">
        <v>19.533127994626319</v>
      </c>
      <c r="V43" s="79">
        <v>18.839568106385983</v>
      </c>
      <c r="W43" s="101">
        <v>12.584258048963141</v>
      </c>
      <c r="X43" s="19">
        <v>11.343582788945788</v>
      </c>
      <c r="Y43" s="79">
        <v>9.2056040768092142</v>
      </c>
      <c r="Z43" s="101">
        <v>9.035207961959868</v>
      </c>
      <c r="AA43" s="19">
        <v>10.309387224966171</v>
      </c>
      <c r="AB43" s="79">
        <v>10.064542939419878</v>
      </c>
      <c r="AD43" s="73">
        <v>-0.39638294407536812</v>
      </c>
      <c r="AE43" s="9">
        <v>1.0791538241644902</v>
      </c>
      <c r="AF43" s="9">
        <v>-0.75065450407616829</v>
      </c>
      <c r="AG43" s="9">
        <v>-0.32424533656570631</v>
      </c>
      <c r="AH43" s="9">
        <v>-0.66595575902949555</v>
      </c>
      <c r="AI43" s="9">
        <v>-3.1527368116130337</v>
      </c>
      <c r="AJ43" s="9">
        <v>-0.69355988824033687</v>
      </c>
      <c r="AK43" s="9">
        <v>-2.1379787121365741</v>
      </c>
      <c r="AL43" s="74">
        <v>-0.24484428554629289</v>
      </c>
    </row>
    <row r="44" spans="1:38" ht="12" customHeight="1" x14ac:dyDescent="0.25">
      <c r="A44" s="10" t="s">
        <v>66</v>
      </c>
      <c r="B44" s="101" t="s">
        <v>353</v>
      </c>
      <c r="C44" s="19" t="s">
        <v>353</v>
      </c>
      <c r="D44" s="79" t="s">
        <v>353</v>
      </c>
      <c r="E44" s="101">
        <v>24.208442201426845</v>
      </c>
      <c r="F44" s="19">
        <v>14.565243581039132</v>
      </c>
      <c r="G44" s="79">
        <v>10.386652953665722</v>
      </c>
      <c r="H44" s="101">
        <v>11.759741062091503</v>
      </c>
      <c r="I44" s="19">
        <v>9.2075958003431602</v>
      </c>
      <c r="J44" s="79">
        <v>9.4873829050631748</v>
      </c>
      <c r="K44" s="101">
        <v>18.464430214061267</v>
      </c>
      <c r="L44" s="19">
        <v>15.617063135363786</v>
      </c>
      <c r="M44" s="79">
        <v>18.373367811023268</v>
      </c>
      <c r="N44" s="101">
        <v>10.430779576293588</v>
      </c>
      <c r="O44" s="19">
        <v>8.6373819699590353</v>
      </c>
      <c r="P44" s="79">
        <v>8.6155723052543198</v>
      </c>
      <c r="Q44" s="101">
        <v>5.8962401803852522</v>
      </c>
      <c r="R44" s="19">
        <v>9.2415295895604892</v>
      </c>
      <c r="S44" s="79">
        <v>1.9540641758516124</v>
      </c>
      <c r="T44" s="101">
        <v>13.96787048929278</v>
      </c>
      <c r="U44" s="19">
        <v>7.6170174738527674</v>
      </c>
      <c r="V44" s="79">
        <v>4.4333461794917746</v>
      </c>
      <c r="W44" s="101">
        <v>7.3266564958388258</v>
      </c>
      <c r="X44" s="19">
        <v>3.9018821813328932</v>
      </c>
      <c r="Y44" s="79">
        <v>4.6386087810869832</v>
      </c>
      <c r="Z44" s="101">
        <v>11.242296251351286</v>
      </c>
      <c r="AA44" s="19">
        <v>7.9838245464050592</v>
      </c>
      <c r="AB44" s="79">
        <v>7.4580761742404809</v>
      </c>
      <c r="AD44" s="73" t="s">
        <v>353</v>
      </c>
      <c r="AE44" s="9">
        <v>-4.1785906273734099</v>
      </c>
      <c r="AF44" s="9">
        <v>0.27978710472001467</v>
      </c>
      <c r="AG44" s="9">
        <v>2.7563046756594822</v>
      </c>
      <c r="AH44" s="9">
        <v>-2.1809664704715459E-2</v>
      </c>
      <c r="AI44" s="9">
        <v>-7.287465413708877</v>
      </c>
      <c r="AJ44" s="9">
        <v>-3.1836712943609928</v>
      </c>
      <c r="AK44" s="9">
        <v>0.73672659975408994</v>
      </c>
      <c r="AL44" s="74">
        <v>-0.52574837216457837</v>
      </c>
    </row>
    <row r="45" spans="1:38" ht="12" customHeight="1" x14ac:dyDescent="0.25">
      <c r="A45" s="10" t="s">
        <v>67</v>
      </c>
      <c r="B45" s="101">
        <v>1.3837366078015996</v>
      </c>
      <c r="C45" s="19">
        <v>2.1041848485843357</v>
      </c>
      <c r="D45" s="79">
        <v>2.4445558730574333</v>
      </c>
      <c r="E45" s="101">
        <v>1.3305987054526613</v>
      </c>
      <c r="F45" s="19">
        <v>2.1860240290002064</v>
      </c>
      <c r="G45" s="79">
        <v>2.2036340123517397</v>
      </c>
      <c r="H45" s="101" t="s">
        <v>353</v>
      </c>
      <c r="I45" s="19" t="s">
        <v>353</v>
      </c>
      <c r="J45" s="79" t="s">
        <v>353</v>
      </c>
      <c r="K45" s="101">
        <v>2.4365045614314038</v>
      </c>
      <c r="L45" s="19">
        <v>2.2575268462564568</v>
      </c>
      <c r="M45" s="79">
        <v>2.2065832181000933</v>
      </c>
      <c r="N45" s="101">
        <v>5.5318987565878972</v>
      </c>
      <c r="O45" s="19">
        <v>3.4320789567482257</v>
      </c>
      <c r="P45" s="79">
        <v>3.1190824332507097</v>
      </c>
      <c r="Q45" s="101">
        <v>4.3066543001082636</v>
      </c>
      <c r="R45" s="19">
        <v>2.0414231191583663</v>
      </c>
      <c r="S45" s="79">
        <v>9.4843993343379456</v>
      </c>
      <c r="T45" s="101">
        <v>3.8703973993644878</v>
      </c>
      <c r="U45" s="19">
        <v>4.6145574009742676</v>
      </c>
      <c r="V45" s="79">
        <v>3.6526463717683559</v>
      </c>
      <c r="W45" s="101">
        <v>1.2172496376391797</v>
      </c>
      <c r="X45" s="19">
        <v>1.6899034551694538</v>
      </c>
      <c r="Y45" s="79">
        <v>1.249707617161347</v>
      </c>
      <c r="Z45" s="101">
        <v>1.7171032589302635</v>
      </c>
      <c r="AA45" s="19">
        <v>1.7863062288665139</v>
      </c>
      <c r="AB45" s="79">
        <v>1.9693974796588767</v>
      </c>
      <c r="AD45" s="73">
        <v>0.34037102447309753</v>
      </c>
      <c r="AE45" s="9">
        <v>1.7609983351533298E-2</v>
      </c>
      <c r="AF45" s="9" t="s">
        <v>353</v>
      </c>
      <c r="AG45" s="9">
        <v>-5.0943628156363552E-2</v>
      </c>
      <c r="AH45" s="9">
        <v>-0.31299652349751605</v>
      </c>
      <c r="AI45" s="9">
        <v>7.4429762151795789</v>
      </c>
      <c r="AJ45" s="9">
        <v>-0.96191102920591165</v>
      </c>
      <c r="AK45" s="9">
        <v>-0.4401958380081068</v>
      </c>
      <c r="AL45" s="74">
        <v>0.18309125079236277</v>
      </c>
    </row>
    <row r="46" spans="1:38" ht="12" customHeight="1" x14ac:dyDescent="0.25">
      <c r="A46" s="10" t="s">
        <v>57</v>
      </c>
      <c r="B46" s="101">
        <v>1.1128025104732182</v>
      </c>
      <c r="C46" s="19">
        <v>1.8120783607222655</v>
      </c>
      <c r="D46" s="79">
        <v>1.8916655722071523</v>
      </c>
      <c r="E46" s="101">
        <v>0.23465803481745195</v>
      </c>
      <c r="F46" s="19">
        <v>0.2191077220425848</v>
      </c>
      <c r="G46" s="79">
        <v>0.19327363682488763</v>
      </c>
      <c r="H46" s="101">
        <v>0.168935917086277</v>
      </c>
      <c r="I46" s="19">
        <v>0.21457659183678968</v>
      </c>
      <c r="J46" s="79">
        <v>0.14016096867339353</v>
      </c>
      <c r="K46" s="101" t="s">
        <v>353</v>
      </c>
      <c r="L46" s="19" t="s">
        <v>353</v>
      </c>
      <c r="M46" s="79" t="s">
        <v>353</v>
      </c>
      <c r="N46" s="101" t="s">
        <v>353</v>
      </c>
      <c r="O46" s="19" t="s">
        <v>353</v>
      </c>
      <c r="P46" s="79" t="s">
        <v>353</v>
      </c>
      <c r="Q46" s="101">
        <v>0.13898104105256426</v>
      </c>
      <c r="R46" s="19">
        <v>0.39192204951780918</v>
      </c>
      <c r="S46" s="79">
        <v>0.16727632906570164</v>
      </c>
      <c r="T46" s="101">
        <v>1.2145836469849349E-2</v>
      </c>
      <c r="U46" s="19">
        <v>3.3898375758681383E-2</v>
      </c>
      <c r="V46" s="79">
        <v>3.9244054244630254E-2</v>
      </c>
      <c r="W46" s="101">
        <v>1.1057525649084019</v>
      </c>
      <c r="X46" s="19">
        <v>1.46531638347868</v>
      </c>
      <c r="Y46" s="79" t="s">
        <v>353</v>
      </c>
      <c r="Z46" s="101">
        <v>0.42066875640201895</v>
      </c>
      <c r="AA46" s="19">
        <v>0.6640486910355865</v>
      </c>
      <c r="AB46" s="79">
        <v>0.58391044979480944</v>
      </c>
      <c r="AD46" s="73">
        <v>7.9587211484886788E-2</v>
      </c>
      <c r="AE46" s="9">
        <v>-2.5834085217697172E-2</v>
      </c>
      <c r="AF46" s="9">
        <v>-7.4415623163396144E-2</v>
      </c>
      <c r="AG46" s="9" t="s">
        <v>353</v>
      </c>
      <c r="AH46" s="9" t="s">
        <v>353</v>
      </c>
      <c r="AI46" s="9">
        <v>-0.22464572045210754</v>
      </c>
      <c r="AJ46" s="9">
        <v>5.345678485948871E-3</v>
      </c>
      <c r="AK46" s="9" t="s">
        <v>353</v>
      </c>
      <c r="AL46" s="74">
        <v>-8.0138241240777064E-2</v>
      </c>
    </row>
    <row r="47" spans="1:38" ht="12" customHeight="1" x14ac:dyDescent="0.25">
      <c r="A47" s="10" t="s">
        <v>68</v>
      </c>
      <c r="B47" s="101">
        <v>4.2234065360249629</v>
      </c>
      <c r="C47" s="19">
        <v>3.7316206002386392</v>
      </c>
      <c r="D47" s="79">
        <v>3.6872494509009717</v>
      </c>
      <c r="E47" s="101" t="s">
        <v>353</v>
      </c>
      <c r="F47" s="19" t="s">
        <v>353</v>
      </c>
      <c r="G47" s="79" t="s">
        <v>353</v>
      </c>
      <c r="H47" s="101">
        <v>2.0216503877209591</v>
      </c>
      <c r="I47" s="19">
        <v>2.5229516985536384</v>
      </c>
      <c r="J47" s="79">
        <v>1.9606693663114512</v>
      </c>
      <c r="K47" s="101">
        <v>3.0268377632631958</v>
      </c>
      <c r="L47" s="19">
        <v>3.1598658791303404</v>
      </c>
      <c r="M47" s="79">
        <v>3.0151004700445068</v>
      </c>
      <c r="N47" s="101">
        <v>1.9767359804849738</v>
      </c>
      <c r="O47" s="19">
        <v>2.4826959950193301</v>
      </c>
      <c r="P47" s="79">
        <v>2.228866005747157</v>
      </c>
      <c r="Q47" s="101">
        <v>1.8988121072406621</v>
      </c>
      <c r="R47" s="19">
        <v>1.5529984263332524</v>
      </c>
      <c r="S47" s="79">
        <v>1.8382309467522573</v>
      </c>
      <c r="T47" s="101">
        <v>2.6249059909237178</v>
      </c>
      <c r="U47" s="19">
        <v>2.6103796632507801</v>
      </c>
      <c r="V47" s="79">
        <v>3.4881521838210645</v>
      </c>
      <c r="W47" s="101" t="s">
        <v>353</v>
      </c>
      <c r="X47" s="19" t="s">
        <v>353</v>
      </c>
      <c r="Y47" s="79" t="s">
        <v>353</v>
      </c>
      <c r="Z47" s="101">
        <v>2.2611437097903933</v>
      </c>
      <c r="AA47" s="19">
        <v>2.3606842262898784</v>
      </c>
      <c r="AB47" s="79">
        <v>2.2670357553429481</v>
      </c>
      <c r="AD47" s="73">
        <v>-4.4371149337667504E-2</v>
      </c>
      <c r="AE47" s="9" t="s">
        <v>353</v>
      </c>
      <c r="AF47" s="9">
        <v>-0.56228233224218727</v>
      </c>
      <c r="AG47" s="9">
        <v>-0.14476540908583369</v>
      </c>
      <c r="AH47" s="9">
        <v>-0.25382998927217315</v>
      </c>
      <c r="AI47" s="9">
        <v>0.28523252041900493</v>
      </c>
      <c r="AJ47" s="9">
        <v>0.87777252057028443</v>
      </c>
      <c r="AK47" s="9" t="s">
        <v>353</v>
      </c>
      <c r="AL47" s="74">
        <v>-9.3648470946930296E-2</v>
      </c>
    </row>
    <row r="48" spans="1:38" ht="12" customHeight="1" x14ac:dyDescent="0.25">
      <c r="A48" s="10" t="s">
        <v>69</v>
      </c>
      <c r="B48" s="101">
        <v>1.6203146481848971</v>
      </c>
      <c r="C48" s="19">
        <v>1.6672080227531936</v>
      </c>
      <c r="D48" s="79">
        <v>1.3850605777176634</v>
      </c>
      <c r="E48" s="101" t="s">
        <v>353</v>
      </c>
      <c r="F48" s="19" t="s">
        <v>353</v>
      </c>
      <c r="G48" s="79" t="s">
        <v>353</v>
      </c>
      <c r="H48" s="101">
        <v>1.2546160905527326</v>
      </c>
      <c r="I48" s="19">
        <v>1.3971517565799823</v>
      </c>
      <c r="J48" s="79">
        <v>1.3539394712418149</v>
      </c>
      <c r="K48" s="101">
        <v>1.3035363622395935</v>
      </c>
      <c r="L48" s="19">
        <v>3.4003310944819796</v>
      </c>
      <c r="M48" s="79">
        <v>1.3084877065168095</v>
      </c>
      <c r="N48" s="101">
        <v>1.7649381275793183</v>
      </c>
      <c r="O48" s="19">
        <v>1.8407750213920042</v>
      </c>
      <c r="P48" s="79">
        <v>2.0263627322271565</v>
      </c>
      <c r="Q48" s="101">
        <v>0.60252199884444801</v>
      </c>
      <c r="R48" s="19">
        <v>1.8969939226989487</v>
      </c>
      <c r="S48" s="79">
        <v>1.2697406184650561</v>
      </c>
      <c r="T48" s="101">
        <v>0.37544002266691329</v>
      </c>
      <c r="U48" s="19">
        <v>0.41562861152538344</v>
      </c>
      <c r="V48" s="79">
        <v>0.56932233627150286</v>
      </c>
      <c r="W48" s="101" t="s">
        <v>353</v>
      </c>
      <c r="X48" s="19" t="s">
        <v>353</v>
      </c>
      <c r="Y48" s="79" t="s">
        <v>353</v>
      </c>
      <c r="Z48" s="101">
        <v>1.1027486733060121</v>
      </c>
      <c r="AA48" s="19">
        <v>1.4145665529263862</v>
      </c>
      <c r="AB48" s="79">
        <v>1.1771782728396452</v>
      </c>
      <c r="AD48" s="73">
        <v>-0.28214744503553013</v>
      </c>
      <c r="AE48" s="9" t="s">
        <v>353</v>
      </c>
      <c r="AF48" s="9">
        <v>-4.3212285338167344E-2</v>
      </c>
      <c r="AG48" s="9">
        <v>-2.0918433879651701</v>
      </c>
      <c r="AH48" s="9">
        <v>0.18558771083515224</v>
      </c>
      <c r="AI48" s="9">
        <v>-0.62725330423389258</v>
      </c>
      <c r="AJ48" s="9">
        <v>0.15369372474611942</v>
      </c>
      <c r="AK48" s="9" t="s">
        <v>353</v>
      </c>
      <c r="AL48" s="74">
        <v>-0.23738828008674107</v>
      </c>
    </row>
    <row r="49" spans="1:38" ht="12" customHeight="1" x14ac:dyDescent="0.25">
      <c r="A49" s="10" t="s">
        <v>25</v>
      </c>
      <c r="B49" s="101">
        <v>1.592680357907726</v>
      </c>
      <c r="C49" s="19">
        <v>1.6718444312655052</v>
      </c>
      <c r="D49" s="79">
        <v>1.6141016196116944</v>
      </c>
      <c r="E49" s="101">
        <v>0.5626495808113291</v>
      </c>
      <c r="F49" s="19">
        <v>0.62012198084664627</v>
      </c>
      <c r="G49" s="79">
        <v>0.54695437955154413</v>
      </c>
      <c r="H49" s="101">
        <v>0.72758882859718554</v>
      </c>
      <c r="I49" s="19">
        <v>0.64185861374356989</v>
      </c>
      <c r="J49" s="79">
        <v>0.64548140777702978</v>
      </c>
      <c r="K49" s="101">
        <v>1.7258616751292359</v>
      </c>
      <c r="L49" s="19">
        <v>1.6011563431129419</v>
      </c>
      <c r="M49" s="79">
        <v>1.3947380201056554</v>
      </c>
      <c r="N49" s="101">
        <v>2.7427834909118021</v>
      </c>
      <c r="O49" s="19">
        <v>2.8714398950919353</v>
      </c>
      <c r="P49" s="79">
        <v>2.7996279530313308</v>
      </c>
      <c r="Q49" s="101">
        <v>0.42567322584589579</v>
      </c>
      <c r="R49" s="19">
        <v>1.4250982556282208</v>
      </c>
      <c r="S49" s="79">
        <v>1.3464702597624632</v>
      </c>
      <c r="T49" s="101">
        <v>0.20128192326699035</v>
      </c>
      <c r="U49" s="19">
        <v>0.21130973453616692</v>
      </c>
      <c r="V49" s="79">
        <v>0.26526863912910548</v>
      </c>
      <c r="W49" s="101">
        <v>2.0587202526304726</v>
      </c>
      <c r="X49" s="19">
        <v>2.025073424712756</v>
      </c>
      <c r="Y49" s="79">
        <v>2.4758966212368758</v>
      </c>
      <c r="Z49" s="101">
        <v>1.288027475737882</v>
      </c>
      <c r="AA49" s="19">
        <v>1.311289646760269</v>
      </c>
      <c r="AB49" s="79">
        <v>1.288373881655962</v>
      </c>
      <c r="AD49" s="73">
        <v>-5.7742811653810788E-2</v>
      </c>
      <c r="AE49" s="9">
        <v>-7.3167601295102136E-2</v>
      </c>
      <c r="AF49" s="9">
        <v>3.6227940334598863E-3</v>
      </c>
      <c r="AG49" s="9">
        <v>-0.20641832300728646</v>
      </c>
      <c r="AH49" s="9">
        <v>-7.1811942060604483E-2</v>
      </c>
      <c r="AI49" s="9">
        <v>-7.8627995865757638E-2</v>
      </c>
      <c r="AJ49" s="9">
        <v>5.3958904592938561E-2</v>
      </c>
      <c r="AK49" s="9">
        <v>0.45082319652411984</v>
      </c>
      <c r="AL49" s="74">
        <v>-2.291576510430704E-2</v>
      </c>
    </row>
    <row r="50" spans="1:38" ht="12" customHeight="1" x14ac:dyDescent="0.25">
      <c r="A50" s="10" t="s">
        <v>58</v>
      </c>
      <c r="B50" s="101" t="s">
        <v>353</v>
      </c>
      <c r="C50" s="19" t="s">
        <v>353</v>
      </c>
      <c r="D50" s="79" t="s">
        <v>353</v>
      </c>
      <c r="E50" s="101" t="s">
        <v>353</v>
      </c>
      <c r="F50" s="19" t="s">
        <v>353</v>
      </c>
      <c r="G50" s="79" t="s">
        <v>353</v>
      </c>
      <c r="H50" s="101" t="s">
        <v>353</v>
      </c>
      <c r="I50" s="19" t="s">
        <v>353</v>
      </c>
      <c r="J50" s="79" t="s">
        <v>353</v>
      </c>
      <c r="K50" s="101">
        <v>1.3141440215849787</v>
      </c>
      <c r="L50" s="19">
        <v>1.304609219804119</v>
      </c>
      <c r="M50" s="79">
        <v>0.9719521873889817</v>
      </c>
      <c r="N50" s="101">
        <v>4.5613404229381311</v>
      </c>
      <c r="O50" s="19">
        <v>3.7077573784582403</v>
      </c>
      <c r="P50" s="79">
        <v>4.3238669173892932</v>
      </c>
      <c r="Q50" s="101">
        <v>0.5989020796581277</v>
      </c>
      <c r="R50" s="19" t="s">
        <v>353</v>
      </c>
      <c r="S50" s="79" t="s">
        <v>353</v>
      </c>
      <c r="T50" s="101">
        <v>3.5779818653272883</v>
      </c>
      <c r="U50" s="19" t="s">
        <v>353</v>
      </c>
      <c r="V50" s="79" t="s">
        <v>353</v>
      </c>
      <c r="W50" s="101" t="s">
        <v>353</v>
      </c>
      <c r="X50" s="19" t="s">
        <v>353</v>
      </c>
      <c r="Y50" s="79" t="s">
        <v>353</v>
      </c>
      <c r="Z50" s="101">
        <v>0.76307640191050563</v>
      </c>
      <c r="AA50" s="19">
        <v>0.51576628071193642</v>
      </c>
      <c r="AB50" s="79">
        <v>0.58629208983716208</v>
      </c>
      <c r="AD50" s="73" t="s">
        <v>353</v>
      </c>
      <c r="AE50" s="9" t="s">
        <v>353</v>
      </c>
      <c r="AF50" s="9" t="s">
        <v>353</v>
      </c>
      <c r="AG50" s="9">
        <v>-0.33265703241513733</v>
      </c>
      <c r="AH50" s="9">
        <v>0.61610953893105291</v>
      </c>
      <c r="AI50" s="9" t="s">
        <v>353</v>
      </c>
      <c r="AJ50" s="9" t="s">
        <v>353</v>
      </c>
      <c r="AK50" s="9" t="s">
        <v>353</v>
      </c>
      <c r="AL50" s="74">
        <v>7.0525809125225658E-2</v>
      </c>
    </row>
    <row r="51" spans="1:38" ht="12" customHeight="1" x14ac:dyDescent="0.25">
      <c r="A51" s="10" t="s">
        <v>59</v>
      </c>
      <c r="B51" s="101" t="s">
        <v>353</v>
      </c>
      <c r="C51" s="19" t="s">
        <v>353</v>
      </c>
      <c r="D51" s="79" t="s">
        <v>353</v>
      </c>
      <c r="E51" s="101">
        <v>1.2268905607788632</v>
      </c>
      <c r="F51" s="19">
        <v>1.3377032743332635</v>
      </c>
      <c r="G51" s="79">
        <v>1.2573543493324562</v>
      </c>
      <c r="H51" s="101" t="s">
        <v>353</v>
      </c>
      <c r="I51" s="19" t="s">
        <v>353</v>
      </c>
      <c r="J51" s="79" t="s">
        <v>353</v>
      </c>
      <c r="K51" s="101">
        <v>6.1417923729947345E-2</v>
      </c>
      <c r="L51" s="19">
        <v>6.8903353405100426E-2</v>
      </c>
      <c r="M51" s="79">
        <v>5.1071788329760198E-2</v>
      </c>
      <c r="N51" s="101">
        <v>0.25648050703533321</v>
      </c>
      <c r="O51" s="19">
        <v>0.35748923209736294</v>
      </c>
      <c r="P51" s="79">
        <v>0.32356201456998712</v>
      </c>
      <c r="Q51" s="101">
        <v>1.2538826753450807</v>
      </c>
      <c r="R51" s="19">
        <v>0.22736474375183968</v>
      </c>
      <c r="S51" s="79">
        <v>1.4638470095743654</v>
      </c>
      <c r="T51" s="101">
        <v>0.37330644521000406</v>
      </c>
      <c r="U51" s="19">
        <v>0.39508453070327376</v>
      </c>
      <c r="V51" s="79">
        <v>0.41500367909339125</v>
      </c>
      <c r="W51" s="101">
        <v>0.93781666985306655</v>
      </c>
      <c r="X51" s="19">
        <v>0.22083472956922109</v>
      </c>
      <c r="Y51" s="79">
        <v>0.50998216420074183</v>
      </c>
      <c r="Z51" s="101">
        <v>0.32767484248082285</v>
      </c>
      <c r="AA51" s="19">
        <v>0.31132876462616016</v>
      </c>
      <c r="AB51" s="79">
        <v>0.28754908958589215</v>
      </c>
      <c r="AD51" s="73" t="s">
        <v>353</v>
      </c>
      <c r="AE51" s="9">
        <v>-8.034892500080737E-2</v>
      </c>
      <c r="AF51" s="9" t="s">
        <v>353</v>
      </c>
      <c r="AG51" s="9">
        <v>-1.7831565075340228E-2</v>
      </c>
      <c r="AH51" s="9">
        <v>-3.3927217527375819E-2</v>
      </c>
      <c r="AI51" s="9">
        <v>1.2364822658225259</v>
      </c>
      <c r="AJ51" s="9">
        <v>1.9919148390117491E-2</v>
      </c>
      <c r="AK51" s="9">
        <v>0.28914743463152071</v>
      </c>
      <c r="AL51" s="74">
        <v>-2.3779675040268011E-2</v>
      </c>
    </row>
    <row r="52" spans="1:38" ht="12" customHeight="1" x14ac:dyDescent="0.25">
      <c r="A52" s="18" t="s">
        <v>1517</v>
      </c>
      <c r="B52" s="148" t="s">
        <v>353</v>
      </c>
      <c r="C52" s="149">
        <v>0.21358857700117823</v>
      </c>
      <c r="D52" s="150">
        <v>0.23692736348149152</v>
      </c>
      <c r="E52" s="148" t="s">
        <v>353</v>
      </c>
      <c r="F52" s="149">
        <v>0.19197187912878066</v>
      </c>
      <c r="G52" s="150">
        <v>0.15073174112124343</v>
      </c>
      <c r="H52" s="148" t="s">
        <v>353</v>
      </c>
      <c r="I52" s="149">
        <v>0.33530729453551339</v>
      </c>
      <c r="J52" s="150">
        <v>0.30395639664123847</v>
      </c>
      <c r="K52" s="148" t="s">
        <v>353</v>
      </c>
      <c r="L52" s="149" t="s">
        <v>353</v>
      </c>
      <c r="M52" s="150">
        <v>0.1137471226632789</v>
      </c>
      <c r="N52" s="148" t="s">
        <v>353</v>
      </c>
      <c r="O52" s="149">
        <v>5.0624036261906896E-2</v>
      </c>
      <c r="P52" s="150">
        <v>5.6433340808564145E-2</v>
      </c>
      <c r="Q52" s="148" t="s">
        <v>353</v>
      </c>
      <c r="R52" s="149">
        <v>0.16722873364138921</v>
      </c>
      <c r="S52" s="150">
        <v>0.89193687825456736</v>
      </c>
      <c r="T52" s="148" t="s">
        <v>353</v>
      </c>
      <c r="U52" s="149">
        <v>8.7866421856866328E-2</v>
      </c>
      <c r="V52" s="150">
        <v>1.3879088661515819E-3</v>
      </c>
      <c r="W52" s="148" t="s">
        <v>353</v>
      </c>
      <c r="X52" s="149" t="s">
        <v>353</v>
      </c>
      <c r="Y52" s="150" t="s">
        <v>353</v>
      </c>
      <c r="Z52" s="148" t="s">
        <v>353</v>
      </c>
      <c r="AA52" s="149">
        <v>0.1906556299472516</v>
      </c>
      <c r="AB52" s="150">
        <v>0.21656528052485127</v>
      </c>
      <c r="AD52" s="77">
        <v>2.3338786480313289E-2</v>
      </c>
      <c r="AE52" s="35">
        <v>-4.124013800753723E-2</v>
      </c>
      <c r="AF52" s="35">
        <v>-3.1350897894274921E-2</v>
      </c>
      <c r="AG52" s="35" t="s">
        <v>353</v>
      </c>
      <c r="AH52" s="35">
        <v>5.8093045466572485E-3</v>
      </c>
      <c r="AI52" s="35">
        <v>0.72470814461317812</v>
      </c>
      <c r="AJ52" s="35">
        <v>-8.647851299071474E-2</v>
      </c>
      <c r="AK52" s="35" t="s">
        <v>353</v>
      </c>
      <c r="AL52" s="78">
        <v>2.5909650577599669E-2</v>
      </c>
    </row>
  </sheetData>
  <mergeCells count="25">
    <mergeCell ref="A4:A6"/>
    <mergeCell ref="AD4:AL4"/>
    <mergeCell ref="AD6:AL6"/>
    <mergeCell ref="AD30:AL30"/>
    <mergeCell ref="AD32:AL32"/>
    <mergeCell ref="B30:AB30"/>
    <mergeCell ref="B4:AB4"/>
    <mergeCell ref="Q31:S31"/>
    <mergeCell ref="N31:P31"/>
    <mergeCell ref="K31:M31"/>
    <mergeCell ref="H31:J31"/>
    <mergeCell ref="E31:G31"/>
    <mergeCell ref="B31:D31"/>
    <mergeCell ref="Q5:S5"/>
    <mergeCell ref="N5:P5"/>
    <mergeCell ref="K5:M5"/>
    <mergeCell ref="H5:J5"/>
    <mergeCell ref="E5:G5"/>
    <mergeCell ref="B5:D5"/>
    <mergeCell ref="Z31:AB31"/>
    <mergeCell ref="W31:Y31"/>
    <mergeCell ref="T31:V31"/>
    <mergeCell ref="Z5:AB5"/>
    <mergeCell ref="W5:Y5"/>
    <mergeCell ref="T5:V5"/>
  </mergeCells>
  <conditionalFormatting sqref="B4">
    <cfRule type="expression" dxfId="136" priority="40">
      <formula>(B1+1)&lt;=(9*rounds_bucket)</formula>
    </cfRule>
  </conditionalFormatting>
  <conditionalFormatting sqref="B1:AB1">
    <cfRule type="expression" dxfId="135" priority="37">
      <formula>(B1+1)&gt;(9*rounds_bucket)</formula>
    </cfRule>
  </conditionalFormatting>
  <pageMargins left="0.39370078740157483" right="0.39370078740157483" top="0.51181102362204722" bottom="0.39370078740157483" header="0.31496062992125984" footer="0.31496062992125984"/>
  <pageSetup paperSize="9" scale="36" pageOrder="overThenDown"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N37"/>
  <sheetViews>
    <sheetView showGridLines="0" zoomScale="70" zoomScaleNormal="70" zoomScaleSheetLayoutView="80" workbookViewId="0">
      <pane xSplit="2" ySplit="6" topLeftCell="C7" activePane="bottomRight" state="frozen"/>
      <selection pane="topRight"/>
      <selection pane="bottomLeft"/>
      <selection pane="bottomRight"/>
    </sheetView>
  </sheetViews>
  <sheetFormatPr defaultColWidth="9.1796875" defaultRowHeight="12" customHeight="1" x14ac:dyDescent="0.25"/>
  <cols>
    <col min="1" max="1" width="20.453125" style="2" customWidth="1"/>
    <col min="2" max="2" width="34.26953125" style="2" customWidth="1"/>
    <col min="3" max="27" width="13.26953125" style="2" customWidth="1"/>
    <col min="28" max="29" width="14" style="2" bestFit="1" customWidth="1"/>
    <col min="30" max="30" width="2.453125" style="3" customWidth="1"/>
    <col min="31" max="39" width="11.1796875" style="2" customWidth="1"/>
    <col min="40" max="16384" width="9.1796875" style="2"/>
  </cols>
  <sheetData>
    <row r="1" spans="1:39" s="459" customFormat="1" ht="12" customHeight="1" x14ac:dyDescent="0.25">
      <c r="C1" s="459">
        <v>0</v>
      </c>
      <c r="D1" s="459">
        <v>1</v>
      </c>
      <c r="E1" s="459">
        <v>2</v>
      </c>
      <c r="F1" s="459">
        <v>3</v>
      </c>
      <c r="G1" s="459">
        <v>4</v>
      </c>
      <c r="H1" s="459">
        <v>5</v>
      </c>
      <c r="I1" s="459">
        <v>6</v>
      </c>
      <c r="J1" s="459">
        <v>7</v>
      </c>
      <c r="K1" s="459">
        <v>8</v>
      </c>
      <c r="L1" s="459">
        <v>9</v>
      </c>
      <c r="M1" s="459">
        <v>10</v>
      </c>
      <c r="N1" s="459">
        <v>11</v>
      </c>
      <c r="O1" s="459">
        <v>12</v>
      </c>
      <c r="P1" s="459">
        <v>13</v>
      </c>
      <c r="Q1" s="459">
        <v>14</v>
      </c>
      <c r="R1" s="459">
        <v>15</v>
      </c>
      <c r="S1" s="459">
        <v>16</v>
      </c>
      <c r="T1" s="459">
        <v>17</v>
      </c>
      <c r="U1" s="459">
        <v>18</v>
      </c>
      <c r="V1" s="459">
        <v>19</v>
      </c>
      <c r="W1" s="459">
        <v>20</v>
      </c>
      <c r="X1" s="459">
        <v>21</v>
      </c>
      <c r="Y1" s="459">
        <v>22</v>
      </c>
      <c r="Z1" s="459">
        <v>23</v>
      </c>
      <c r="AA1" s="459">
        <v>24</v>
      </c>
      <c r="AB1" s="459">
        <v>25</v>
      </c>
      <c r="AC1" s="459">
        <v>26</v>
      </c>
      <c r="AD1" s="709"/>
      <c r="AE1" s="459">
        <v>0</v>
      </c>
      <c r="AF1" s="459">
        <v>1</v>
      </c>
      <c r="AG1" s="459">
        <v>2</v>
      </c>
      <c r="AH1" s="459">
        <v>3</v>
      </c>
      <c r="AI1" s="459">
        <v>4</v>
      </c>
      <c r="AJ1" s="459">
        <v>5</v>
      </c>
      <c r="AK1" s="459">
        <v>6</v>
      </c>
      <c r="AL1" s="459">
        <v>7</v>
      </c>
      <c r="AM1" s="459">
        <v>8</v>
      </c>
    </row>
    <row r="2" spans="1:39" ht="12" customHeight="1" x14ac:dyDescent="0.25">
      <c r="A2" s="459">
        <v>22</v>
      </c>
      <c r="B2" s="1"/>
      <c r="C2" s="1" t="s">
        <v>2834</v>
      </c>
      <c r="D2" s="1"/>
      <c r="F2" s="1"/>
      <c r="H2" s="1"/>
      <c r="J2" s="1"/>
      <c r="L2" s="1"/>
      <c r="N2" s="1"/>
      <c r="P2" s="1"/>
      <c r="R2" s="1"/>
      <c r="T2" s="1"/>
      <c r="U2" s="1"/>
      <c r="V2" s="1"/>
      <c r="W2" s="1"/>
      <c r="X2" s="1"/>
      <c r="Y2" s="1"/>
      <c r="Z2" s="1"/>
      <c r="AA2" s="1"/>
      <c r="AB2" s="1"/>
      <c r="AC2" s="1"/>
      <c r="AD2" s="6"/>
      <c r="AE2" s="1"/>
    </row>
    <row r="3" spans="1:39" ht="12" customHeight="1" x14ac:dyDescent="0.25">
      <c r="B3" s="1"/>
      <c r="C3" s="1"/>
      <c r="D3" s="1"/>
      <c r="F3" s="1"/>
      <c r="H3" s="1"/>
      <c r="J3" s="1"/>
      <c r="L3" s="1"/>
      <c r="N3" s="1"/>
      <c r="P3" s="1"/>
      <c r="R3" s="1"/>
      <c r="T3" s="1"/>
      <c r="U3" s="1"/>
      <c r="V3" s="1"/>
      <c r="W3" s="1"/>
      <c r="X3" s="1"/>
      <c r="Y3" s="1"/>
      <c r="Z3" s="1"/>
      <c r="AA3" s="1"/>
      <c r="AB3" s="1"/>
      <c r="AC3" s="1"/>
      <c r="AD3" s="6"/>
    </row>
    <row r="4" spans="1:39" s="4" customFormat="1" ht="15" customHeight="1" x14ac:dyDescent="0.3">
      <c r="A4" s="1064" t="s">
        <v>106</v>
      </c>
      <c r="B4" s="21"/>
      <c r="C4" s="605" t="s">
        <v>2840</v>
      </c>
      <c r="D4" s="606" t="s">
        <v>2840</v>
      </c>
      <c r="E4" s="606" t="s">
        <v>2840</v>
      </c>
      <c r="F4" s="606" t="s">
        <v>2840</v>
      </c>
      <c r="G4" s="606" t="s">
        <v>2840</v>
      </c>
      <c r="H4" s="606" t="s">
        <v>2840</v>
      </c>
      <c r="I4" s="606" t="s">
        <v>2840</v>
      </c>
      <c r="J4" s="606" t="s">
        <v>2840</v>
      </c>
      <c r="K4" s="606" t="s">
        <v>2840</v>
      </c>
      <c r="L4" s="606" t="s">
        <v>2840</v>
      </c>
      <c r="M4" s="606" t="s">
        <v>2840</v>
      </c>
      <c r="N4" s="606" t="s">
        <v>2840</v>
      </c>
      <c r="O4" s="606" t="s">
        <v>33</v>
      </c>
      <c r="P4" s="606" t="s">
        <v>2840</v>
      </c>
      <c r="Q4" s="606" t="s">
        <v>2840</v>
      </c>
      <c r="R4" s="606" t="s">
        <v>2840</v>
      </c>
      <c r="S4" s="606" t="s">
        <v>2840</v>
      </c>
      <c r="T4" s="606" t="s">
        <v>2840</v>
      </c>
      <c r="U4" s="606" t="s">
        <v>2840</v>
      </c>
      <c r="V4" s="606" t="s">
        <v>2840</v>
      </c>
      <c r="W4" s="606" t="s">
        <v>2840</v>
      </c>
      <c r="X4" s="606" t="s">
        <v>2840</v>
      </c>
      <c r="Y4" s="606" t="s">
        <v>2840</v>
      </c>
      <c r="Z4" s="606" t="s">
        <v>2840</v>
      </c>
      <c r="AA4" s="606" t="s">
        <v>2840</v>
      </c>
      <c r="AB4" s="606" t="s">
        <v>2840</v>
      </c>
      <c r="AC4" s="607" t="s">
        <v>2840</v>
      </c>
      <c r="AD4" s="608"/>
      <c r="AE4" s="930" t="s">
        <v>493</v>
      </c>
      <c r="AF4" s="931"/>
      <c r="AG4" s="931"/>
      <c r="AH4" s="931"/>
      <c r="AI4" s="931"/>
      <c r="AJ4" s="931"/>
      <c r="AK4" s="931"/>
      <c r="AL4" s="931"/>
      <c r="AM4" s="932"/>
    </row>
    <row r="5" spans="1:39" s="5" customFormat="1" ht="12" customHeight="1" x14ac:dyDescent="0.25">
      <c r="A5" s="1065"/>
      <c r="B5" s="8"/>
      <c r="C5" s="428" t="s">
        <v>2</v>
      </c>
      <c r="D5" s="429"/>
      <c r="E5" s="430"/>
      <c r="F5" s="428" t="s">
        <v>3</v>
      </c>
      <c r="G5" s="429"/>
      <c r="H5" s="430"/>
      <c r="I5" s="428" t="s">
        <v>10</v>
      </c>
      <c r="J5" s="429"/>
      <c r="K5" s="430"/>
      <c r="L5" s="428" t="s">
        <v>4</v>
      </c>
      <c r="M5" s="429"/>
      <c r="N5" s="430"/>
      <c r="O5" s="428" t="s">
        <v>5</v>
      </c>
      <c r="P5" s="429"/>
      <c r="Q5" s="430"/>
      <c r="R5" s="428" t="s">
        <v>6</v>
      </c>
      <c r="S5" s="429"/>
      <c r="T5" s="430"/>
      <c r="U5" s="428" t="s">
        <v>7</v>
      </c>
      <c r="V5" s="429"/>
      <c r="W5" s="430"/>
      <c r="X5" s="428" t="s">
        <v>8</v>
      </c>
      <c r="Y5" s="429"/>
      <c r="Z5" s="430"/>
      <c r="AA5" s="428" t="s">
        <v>9</v>
      </c>
      <c r="AB5" s="429"/>
      <c r="AC5" s="430"/>
      <c r="AD5" s="6"/>
      <c r="AE5" s="93" t="s">
        <v>2</v>
      </c>
      <c r="AF5" s="92" t="s">
        <v>3</v>
      </c>
      <c r="AG5" s="92" t="s">
        <v>10</v>
      </c>
      <c r="AH5" s="92" t="s">
        <v>4</v>
      </c>
      <c r="AI5" s="92" t="s">
        <v>5</v>
      </c>
      <c r="AJ5" s="92" t="s">
        <v>6</v>
      </c>
      <c r="AK5" s="92" t="s">
        <v>7</v>
      </c>
      <c r="AL5" s="92" t="s">
        <v>8</v>
      </c>
      <c r="AM5" s="94" t="s">
        <v>9</v>
      </c>
    </row>
    <row r="6" spans="1:39" ht="15" customHeight="1" x14ac:dyDescent="0.25">
      <c r="A6" s="1065"/>
      <c r="B6" s="8"/>
      <c r="C6" s="133" t="s">
        <v>29</v>
      </c>
      <c r="D6" s="32" t="s">
        <v>30</v>
      </c>
      <c r="E6" s="102" t="s">
        <v>31</v>
      </c>
      <c r="F6" s="133" t="s">
        <v>29</v>
      </c>
      <c r="G6" s="32" t="s">
        <v>30</v>
      </c>
      <c r="H6" s="102" t="s">
        <v>31</v>
      </c>
      <c r="I6" s="133" t="s">
        <v>29</v>
      </c>
      <c r="J6" s="32" t="s">
        <v>30</v>
      </c>
      <c r="K6" s="102" t="s">
        <v>31</v>
      </c>
      <c r="L6" s="32" t="s">
        <v>29</v>
      </c>
      <c r="M6" s="32" t="s">
        <v>30</v>
      </c>
      <c r="N6" s="32" t="s">
        <v>31</v>
      </c>
      <c r="O6" s="215" t="s">
        <v>29</v>
      </c>
      <c r="P6" s="216" t="s">
        <v>30</v>
      </c>
      <c r="Q6" s="217" t="s">
        <v>31</v>
      </c>
      <c r="R6" s="32" t="s">
        <v>29</v>
      </c>
      <c r="S6" s="32" t="s">
        <v>30</v>
      </c>
      <c r="T6" s="32" t="s">
        <v>31</v>
      </c>
      <c r="U6" s="215" t="s">
        <v>29</v>
      </c>
      <c r="V6" s="216" t="s">
        <v>30</v>
      </c>
      <c r="W6" s="217" t="s">
        <v>31</v>
      </c>
      <c r="X6" s="32" t="s">
        <v>29</v>
      </c>
      <c r="Y6" s="32" t="s">
        <v>30</v>
      </c>
      <c r="Z6" s="32" t="s">
        <v>31</v>
      </c>
      <c r="AA6" s="215" t="s">
        <v>29</v>
      </c>
      <c r="AB6" s="216" t="s">
        <v>30</v>
      </c>
      <c r="AC6" s="217" t="s">
        <v>31</v>
      </c>
      <c r="AD6" s="6"/>
      <c r="AE6" s="927" t="s">
        <v>2841</v>
      </c>
      <c r="AF6" s="928"/>
      <c r="AG6" s="928"/>
      <c r="AH6" s="928"/>
      <c r="AI6" s="928"/>
      <c r="AJ6" s="928"/>
      <c r="AK6" s="928"/>
      <c r="AL6" s="928"/>
      <c r="AM6" s="929"/>
    </row>
    <row r="7" spans="1:39" ht="12" customHeight="1" x14ac:dyDescent="0.25">
      <c r="A7" s="1066" t="s">
        <v>99</v>
      </c>
      <c r="B7" s="33" t="s">
        <v>92</v>
      </c>
      <c r="C7" s="62">
        <v>43</v>
      </c>
      <c r="D7" s="89">
        <v>40</v>
      </c>
      <c r="E7" s="82">
        <v>42</v>
      </c>
      <c r="F7" s="89">
        <v>47</v>
      </c>
      <c r="G7" s="81">
        <v>44</v>
      </c>
      <c r="H7" s="82">
        <v>44</v>
      </c>
      <c r="I7" s="89">
        <v>37</v>
      </c>
      <c r="J7" s="81">
        <v>37</v>
      </c>
      <c r="K7" s="82">
        <v>33</v>
      </c>
      <c r="L7" s="81">
        <v>4</v>
      </c>
      <c r="M7" s="81">
        <v>7</v>
      </c>
      <c r="N7" s="81">
        <v>4</v>
      </c>
      <c r="O7" s="89">
        <v>11</v>
      </c>
      <c r="P7" s="81">
        <v>11</v>
      </c>
      <c r="Q7" s="82">
        <v>9</v>
      </c>
      <c r="R7" s="81">
        <v>1</v>
      </c>
      <c r="S7" s="81">
        <v>3</v>
      </c>
      <c r="T7" s="81">
        <v>1</v>
      </c>
      <c r="U7" s="89">
        <v>2</v>
      </c>
      <c r="V7" s="81">
        <v>1</v>
      </c>
      <c r="W7" s="82">
        <v>2</v>
      </c>
      <c r="X7" s="81">
        <v>2</v>
      </c>
      <c r="Y7" s="81">
        <v>2</v>
      </c>
      <c r="Z7" s="81">
        <v>2</v>
      </c>
      <c r="AA7" s="89">
        <v>147</v>
      </c>
      <c r="AB7" s="81">
        <v>145</v>
      </c>
      <c r="AC7" s="82">
        <v>137</v>
      </c>
      <c r="AD7" s="8"/>
      <c r="AE7" s="155">
        <v>5.0000000000000044</v>
      </c>
      <c r="AF7" s="45">
        <v>0</v>
      </c>
      <c r="AG7" s="45">
        <v>-10.810810810810811</v>
      </c>
      <c r="AH7" s="45">
        <v>-42.857142857142861</v>
      </c>
      <c r="AI7" s="45">
        <v>-18.181818181818176</v>
      </c>
      <c r="AJ7" s="45">
        <v>-66.666666666666671</v>
      </c>
      <c r="AK7" s="45">
        <v>100</v>
      </c>
      <c r="AL7" s="45">
        <v>0</v>
      </c>
      <c r="AM7" s="125">
        <v>-5.5172413793103452</v>
      </c>
    </row>
    <row r="8" spans="1:39" ht="12" customHeight="1" x14ac:dyDescent="0.25">
      <c r="A8" s="1062"/>
      <c r="B8" s="41" t="s">
        <v>76</v>
      </c>
      <c r="C8" s="62">
        <v>4885</v>
      </c>
      <c r="D8" s="62">
        <v>4727</v>
      </c>
      <c r="E8" s="61">
        <v>5217</v>
      </c>
      <c r="F8" s="62">
        <v>19487</v>
      </c>
      <c r="G8" s="8">
        <v>20116</v>
      </c>
      <c r="H8" s="61">
        <v>20737</v>
      </c>
      <c r="I8" s="62">
        <v>4606</v>
      </c>
      <c r="J8" s="8">
        <v>5290</v>
      </c>
      <c r="K8" s="61">
        <v>5321</v>
      </c>
      <c r="L8" s="8">
        <v>1860</v>
      </c>
      <c r="M8" s="8">
        <v>2345</v>
      </c>
      <c r="N8" s="8">
        <v>2265</v>
      </c>
      <c r="O8" s="62">
        <v>2071</v>
      </c>
      <c r="P8" s="8">
        <v>1840</v>
      </c>
      <c r="Q8" s="61">
        <v>1301</v>
      </c>
      <c r="R8" s="8">
        <v>3</v>
      </c>
      <c r="S8" s="8">
        <v>3</v>
      </c>
      <c r="T8" s="8">
        <v>2</v>
      </c>
      <c r="U8" s="62">
        <v>93</v>
      </c>
      <c r="V8" s="8">
        <v>76</v>
      </c>
      <c r="W8" s="61">
        <v>116</v>
      </c>
      <c r="X8" s="8">
        <v>444</v>
      </c>
      <c r="Y8" s="8">
        <v>421</v>
      </c>
      <c r="Z8" s="8">
        <v>387</v>
      </c>
      <c r="AA8" s="62">
        <v>33449</v>
      </c>
      <c r="AB8" s="8">
        <v>34818</v>
      </c>
      <c r="AC8" s="61">
        <v>35346</v>
      </c>
      <c r="AD8" s="8"/>
      <c r="AE8" s="73">
        <v>10.365982652845362</v>
      </c>
      <c r="AF8" s="9">
        <v>3.0870948498707529</v>
      </c>
      <c r="AG8" s="9">
        <v>0.58601134215501283</v>
      </c>
      <c r="AH8" s="9">
        <v>-3.4115138592750505</v>
      </c>
      <c r="AI8" s="9">
        <v>-29.293478260869566</v>
      </c>
      <c r="AJ8" s="9">
        <v>-33.333333333333336</v>
      </c>
      <c r="AK8" s="9">
        <v>52.631578947368432</v>
      </c>
      <c r="AL8" s="9">
        <v>-8.0760095011876523</v>
      </c>
      <c r="AM8" s="74">
        <v>1.5164570049974069</v>
      </c>
    </row>
    <row r="9" spans="1:39" ht="12" customHeight="1" x14ac:dyDescent="0.25">
      <c r="A9" s="1062"/>
      <c r="B9" s="41" t="s">
        <v>100</v>
      </c>
      <c r="C9" s="62">
        <v>50245623.483000003</v>
      </c>
      <c r="D9" s="62">
        <v>51977766.402000003</v>
      </c>
      <c r="E9" s="61">
        <v>59653528.204000004</v>
      </c>
      <c r="F9" s="62">
        <v>334838374.66000003</v>
      </c>
      <c r="G9" s="8">
        <v>354563203.45999998</v>
      </c>
      <c r="H9" s="61">
        <v>383867213.75</v>
      </c>
      <c r="I9" s="62">
        <v>84282463.077000007</v>
      </c>
      <c r="J9" s="8">
        <v>93690170.959999993</v>
      </c>
      <c r="K9" s="61">
        <v>93902255.795000002</v>
      </c>
      <c r="L9" s="8">
        <v>34411458.641999997</v>
      </c>
      <c r="M9" s="8">
        <v>51020143.530000001</v>
      </c>
      <c r="N9" s="8">
        <v>55673842.347999997</v>
      </c>
      <c r="O9" s="62">
        <v>40042414.994999997</v>
      </c>
      <c r="P9" s="8">
        <v>34824284.245999999</v>
      </c>
      <c r="Q9" s="61">
        <v>19514719.25</v>
      </c>
      <c r="R9" s="8">
        <v>22792.549268999999</v>
      </c>
      <c r="S9" s="8">
        <v>16597.704469</v>
      </c>
      <c r="T9" s="8">
        <v>11002.511478</v>
      </c>
      <c r="U9" s="62">
        <v>2244253.8343000002</v>
      </c>
      <c r="V9" s="8">
        <v>2060808.2821</v>
      </c>
      <c r="W9" s="61">
        <v>6900957.5881000003</v>
      </c>
      <c r="X9" s="8">
        <v>4165151.4234000002</v>
      </c>
      <c r="Y9" s="8">
        <v>4133750.8901</v>
      </c>
      <c r="Z9" s="8">
        <v>3790967.6225999999</v>
      </c>
      <c r="AA9" s="62">
        <v>550252532.65999997</v>
      </c>
      <c r="AB9" s="8">
        <v>592286725.48000002</v>
      </c>
      <c r="AC9" s="61">
        <v>623314487.07000005</v>
      </c>
      <c r="AD9" s="8"/>
      <c r="AE9" s="73">
        <v>14.767394471388151</v>
      </c>
      <c r="AF9" s="9">
        <v>8.264819926049082</v>
      </c>
      <c r="AG9" s="9">
        <v>0.22636828690445476</v>
      </c>
      <c r="AH9" s="9">
        <v>9.1212969937326971</v>
      </c>
      <c r="AI9" s="9">
        <v>-43.962324933522481</v>
      </c>
      <c r="AJ9" s="9">
        <v>-33.710643549837258</v>
      </c>
      <c r="AK9" s="9">
        <v>234.86654959809277</v>
      </c>
      <c r="AL9" s="9">
        <v>-8.2923058648971431</v>
      </c>
      <c r="AM9" s="74">
        <v>5.2386386956173148</v>
      </c>
    </row>
    <row r="10" spans="1:39" ht="12" customHeight="1" x14ac:dyDescent="0.25">
      <c r="A10" s="1062"/>
      <c r="B10" s="41" t="s">
        <v>79</v>
      </c>
      <c r="C10" s="62">
        <v>10.321801432999999</v>
      </c>
      <c r="D10" s="62">
        <v>10.929553628000001</v>
      </c>
      <c r="E10" s="61">
        <v>10.942304006000001</v>
      </c>
      <c r="F10" s="62">
        <v>21.195976805000001</v>
      </c>
      <c r="G10" s="8">
        <v>20.560996222</v>
      </c>
      <c r="H10" s="61">
        <v>20.455466075</v>
      </c>
      <c r="I10" s="62">
        <v>15.675423361</v>
      </c>
      <c r="J10" s="8">
        <v>13.897731568999999</v>
      </c>
      <c r="K10" s="61">
        <v>13.201653823999999</v>
      </c>
      <c r="L10" s="8">
        <v>17.263978495</v>
      </c>
      <c r="M10" s="8">
        <v>16.895095949000002</v>
      </c>
      <c r="N10" s="8">
        <v>18.233995584999999</v>
      </c>
      <c r="O10" s="62">
        <v>15.096571704</v>
      </c>
      <c r="P10" s="8">
        <v>14.504347826</v>
      </c>
      <c r="Q10" s="61">
        <v>10.916986933</v>
      </c>
      <c r="R10" s="8">
        <v>4.6666666667000003</v>
      </c>
      <c r="S10" s="8">
        <v>27.333333332999999</v>
      </c>
      <c r="T10" s="8">
        <v>6</v>
      </c>
      <c r="U10" s="62">
        <v>17.935483870999999</v>
      </c>
      <c r="V10" s="8">
        <v>19.118421052999999</v>
      </c>
      <c r="W10" s="61">
        <v>27.181034483000001</v>
      </c>
      <c r="X10" s="8">
        <v>8.0833333333000006</v>
      </c>
      <c r="Y10" s="8">
        <v>8.1615201899999992</v>
      </c>
      <c r="Z10" s="8">
        <v>9.4702842376999996</v>
      </c>
      <c r="AA10" s="62">
        <v>18.066788245000001</v>
      </c>
      <c r="AB10" s="8">
        <v>17.521569303</v>
      </c>
      <c r="AC10" s="61">
        <v>17.366887341999998</v>
      </c>
      <c r="AD10" s="8"/>
      <c r="AE10" s="73">
        <v>0.11665964076825741</v>
      </c>
      <c r="AF10" s="9">
        <v>-0.51325405569153659</v>
      </c>
      <c r="AG10" s="9">
        <v>-5.0085709422727493</v>
      </c>
      <c r="AH10" s="9">
        <v>7.9247826709101687</v>
      </c>
      <c r="AI10" s="9">
        <v>-24.733003758841321</v>
      </c>
      <c r="AJ10" s="9">
        <v>-78.048780487537186</v>
      </c>
      <c r="AK10" s="9">
        <v>42.171962881499802</v>
      </c>
      <c r="AL10" s="9">
        <v>16.035787662494293</v>
      </c>
      <c r="AM10" s="74">
        <v>-0.88280883022000545</v>
      </c>
    </row>
    <row r="11" spans="1:39" ht="12" customHeight="1" x14ac:dyDescent="0.25">
      <c r="A11" s="1063"/>
      <c r="B11" s="39" t="s">
        <v>101</v>
      </c>
      <c r="C11" s="90">
        <v>10285.695698</v>
      </c>
      <c r="D11" s="90">
        <v>10995.931119000001</v>
      </c>
      <c r="E11" s="83">
        <v>11434.450489999999</v>
      </c>
      <c r="F11" s="90">
        <v>17182.653803000001</v>
      </c>
      <c r="G11" s="44">
        <v>17625.929779999999</v>
      </c>
      <c r="H11" s="83">
        <v>18511.222151000002</v>
      </c>
      <c r="I11" s="90">
        <v>18298.407094999999</v>
      </c>
      <c r="J11" s="44">
        <v>17710.807365000001</v>
      </c>
      <c r="K11" s="83">
        <v>17647.482765000001</v>
      </c>
      <c r="L11" s="44">
        <v>18500.784216</v>
      </c>
      <c r="M11" s="44">
        <v>21756.990844</v>
      </c>
      <c r="N11" s="44">
        <v>24580.062847000001</v>
      </c>
      <c r="O11" s="90">
        <v>19334.821339999999</v>
      </c>
      <c r="P11" s="44">
        <v>18926.241438000001</v>
      </c>
      <c r="Q11" s="83">
        <v>14999.784204</v>
      </c>
      <c r="R11" s="44">
        <v>7597.5164230999999</v>
      </c>
      <c r="S11" s="44">
        <v>5532.5681562999998</v>
      </c>
      <c r="T11" s="44">
        <v>5501.2557390000002</v>
      </c>
      <c r="U11" s="90">
        <v>24131.761659</v>
      </c>
      <c r="V11" s="44">
        <v>27115.898449</v>
      </c>
      <c r="W11" s="83">
        <v>59491.013691</v>
      </c>
      <c r="X11" s="44">
        <v>9380.9716743000008</v>
      </c>
      <c r="Y11" s="44">
        <v>9818.8857246999996</v>
      </c>
      <c r="Z11" s="44">
        <v>9795.7819705999991</v>
      </c>
      <c r="AA11" s="90">
        <v>16450.492770000001</v>
      </c>
      <c r="AB11" s="44">
        <v>17010.934731000001</v>
      </c>
      <c r="AC11" s="83">
        <v>17634.654192000002</v>
      </c>
      <c r="AD11" s="8"/>
      <c r="AE11" s="77">
        <v>3.9880148961853212</v>
      </c>
      <c r="AF11" s="35">
        <v>5.0226704749756657</v>
      </c>
      <c r="AG11" s="35">
        <v>-0.35754778816656785</v>
      </c>
      <c r="AH11" s="35">
        <v>12.975470841725013</v>
      </c>
      <c r="AI11" s="35">
        <v>-20.746101368634573</v>
      </c>
      <c r="AJ11" s="35">
        <v>-0.56596532415680301</v>
      </c>
      <c r="AK11" s="35">
        <v>119.39532559797574</v>
      </c>
      <c r="AL11" s="35">
        <v>-0.23529914440171273</v>
      </c>
      <c r="AM11" s="78">
        <v>3.6665795904992748</v>
      </c>
    </row>
    <row r="12" spans="1:39" ht="12" customHeight="1" x14ac:dyDescent="0.25">
      <c r="A12" s="1066" t="s">
        <v>102</v>
      </c>
      <c r="B12" s="33" t="s">
        <v>92</v>
      </c>
      <c r="C12" s="62">
        <v>83</v>
      </c>
      <c r="D12" s="62">
        <v>81</v>
      </c>
      <c r="E12" s="61">
        <v>83</v>
      </c>
      <c r="F12" s="62">
        <v>12</v>
      </c>
      <c r="G12" s="8">
        <v>11</v>
      </c>
      <c r="H12" s="61">
        <v>10</v>
      </c>
      <c r="I12" s="62">
        <v>99</v>
      </c>
      <c r="J12" s="8">
        <v>97</v>
      </c>
      <c r="K12" s="61">
        <v>99</v>
      </c>
      <c r="L12" s="8">
        <v>15</v>
      </c>
      <c r="M12" s="8">
        <v>15</v>
      </c>
      <c r="N12" s="8">
        <v>13</v>
      </c>
      <c r="O12" s="62">
        <v>31</v>
      </c>
      <c r="P12" s="8">
        <v>30</v>
      </c>
      <c r="Q12" s="61">
        <v>33</v>
      </c>
      <c r="R12" s="8">
        <v>20</v>
      </c>
      <c r="S12" s="8">
        <v>21</v>
      </c>
      <c r="T12" s="8">
        <v>21</v>
      </c>
      <c r="U12" s="62">
        <v>5</v>
      </c>
      <c r="V12" s="8">
        <v>5</v>
      </c>
      <c r="W12" s="61">
        <v>6</v>
      </c>
      <c r="X12" s="8">
        <v>2</v>
      </c>
      <c r="Y12" s="8">
        <v>2</v>
      </c>
      <c r="Z12" s="8">
        <v>3</v>
      </c>
      <c r="AA12" s="62">
        <v>267</v>
      </c>
      <c r="AB12" s="8">
        <v>262</v>
      </c>
      <c r="AC12" s="61">
        <v>268</v>
      </c>
      <c r="AD12" s="8"/>
      <c r="AE12" s="124">
        <v>2.4691358024691468</v>
      </c>
      <c r="AF12" s="45">
        <v>-9.0909090909090935</v>
      </c>
      <c r="AG12" s="45">
        <v>2.0618556701030855</v>
      </c>
      <c r="AH12" s="45">
        <v>-13.33333333333333</v>
      </c>
      <c r="AI12" s="45">
        <v>10.000000000000009</v>
      </c>
      <c r="AJ12" s="45">
        <v>0</v>
      </c>
      <c r="AK12" s="45">
        <v>19.999999999999996</v>
      </c>
      <c r="AL12" s="45">
        <v>50</v>
      </c>
      <c r="AM12" s="125">
        <v>2.2900763358778553</v>
      </c>
    </row>
    <row r="13" spans="1:39" ht="12" customHeight="1" x14ac:dyDescent="0.25">
      <c r="A13" s="1062"/>
      <c r="B13" s="41" t="s">
        <v>76</v>
      </c>
      <c r="C13" s="62">
        <v>10556</v>
      </c>
      <c r="D13" s="62">
        <v>10919</v>
      </c>
      <c r="E13" s="61">
        <v>12419</v>
      </c>
      <c r="F13" s="62">
        <v>566</v>
      </c>
      <c r="G13" s="8">
        <v>623</v>
      </c>
      <c r="H13" s="61">
        <v>742</v>
      </c>
      <c r="I13" s="62">
        <v>7163</v>
      </c>
      <c r="J13" s="8">
        <v>7170</v>
      </c>
      <c r="K13" s="61">
        <v>7409</v>
      </c>
      <c r="L13" s="8">
        <v>1944</v>
      </c>
      <c r="M13" s="8">
        <v>1867</v>
      </c>
      <c r="N13" s="8">
        <v>2592</v>
      </c>
      <c r="O13" s="62">
        <v>2010</v>
      </c>
      <c r="P13" s="8">
        <v>1617</v>
      </c>
      <c r="Q13" s="61">
        <v>1713</v>
      </c>
      <c r="R13" s="8">
        <v>1234</v>
      </c>
      <c r="S13" s="8">
        <v>1276</v>
      </c>
      <c r="T13" s="8">
        <v>1104</v>
      </c>
      <c r="U13" s="62">
        <v>189</v>
      </c>
      <c r="V13" s="8">
        <v>239</v>
      </c>
      <c r="W13" s="61">
        <v>380</v>
      </c>
      <c r="X13" s="8">
        <v>1022</v>
      </c>
      <c r="Y13" s="8">
        <v>906</v>
      </c>
      <c r="Z13" s="8">
        <v>1083</v>
      </c>
      <c r="AA13" s="62">
        <v>24684</v>
      </c>
      <c r="AB13" s="8">
        <v>24617</v>
      </c>
      <c r="AC13" s="61">
        <v>27442</v>
      </c>
      <c r="AD13" s="8"/>
      <c r="AE13" s="73">
        <v>13.737521751076098</v>
      </c>
      <c r="AF13" s="9">
        <v>19.101123595505619</v>
      </c>
      <c r="AG13" s="9">
        <v>3.3333333333333437</v>
      </c>
      <c r="AH13" s="9">
        <v>38.83235136582752</v>
      </c>
      <c r="AI13" s="9">
        <v>5.9369202226345008</v>
      </c>
      <c r="AJ13" s="9">
        <v>-13.479623824451414</v>
      </c>
      <c r="AK13" s="9">
        <v>58.995815899581586</v>
      </c>
      <c r="AL13" s="9">
        <v>19.536423841059602</v>
      </c>
      <c r="AM13" s="74">
        <v>11.475809400008119</v>
      </c>
    </row>
    <row r="14" spans="1:39" ht="12" customHeight="1" x14ac:dyDescent="0.25">
      <c r="A14" s="1062"/>
      <c r="B14" s="41" t="s">
        <v>100</v>
      </c>
      <c r="C14" s="62">
        <v>130317702.39</v>
      </c>
      <c r="D14" s="62">
        <v>129427678.95</v>
      </c>
      <c r="E14" s="61">
        <v>162911498.33000001</v>
      </c>
      <c r="F14" s="62">
        <v>5627219.1184</v>
      </c>
      <c r="G14" s="8">
        <v>5293723.3326000003</v>
      </c>
      <c r="H14" s="61">
        <v>5373621.9908999996</v>
      </c>
      <c r="I14" s="62">
        <v>166340910.75</v>
      </c>
      <c r="J14" s="8">
        <v>157125346.03999999</v>
      </c>
      <c r="K14" s="61">
        <v>164299009.43000001</v>
      </c>
      <c r="L14" s="8">
        <v>23586737.997000001</v>
      </c>
      <c r="M14" s="8">
        <v>19380055.206999999</v>
      </c>
      <c r="N14" s="8">
        <v>32470786.100000001</v>
      </c>
      <c r="O14" s="62">
        <v>58711482.200999998</v>
      </c>
      <c r="P14" s="8">
        <v>44144875.181000002</v>
      </c>
      <c r="Q14" s="61">
        <v>40073628.372000001</v>
      </c>
      <c r="R14" s="8">
        <v>18047178.984000001</v>
      </c>
      <c r="S14" s="8">
        <v>25200169.818</v>
      </c>
      <c r="T14" s="8">
        <v>19645062.379999999</v>
      </c>
      <c r="U14" s="62">
        <v>14295536.006999999</v>
      </c>
      <c r="V14" s="8">
        <v>16255871.248</v>
      </c>
      <c r="W14" s="61">
        <v>29814014.379999999</v>
      </c>
      <c r="X14" s="8">
        <v>20491435.407000002</v>
      </c>
      <c r="Y14" s="8">
        <v>21088177.287999999</v>
      </c>
      <c r="Z14" s="8">
        <v>24643178.602000002</v>
      </c>
      <c r="AA14" s="62">
        <v>437418202.86000001</v>
      </c>
      <c r="AB14" s="8">
        <v>417915897.06999999</v>
      </c>
      <c r="AC14" s="61">
        <v>479230799.57999998</v>
      </c>
      <c r="AD14" s="8"/>
      <c r="AE14" s="73">
        <v>25.87067901676221</v>
      </c>
      <c r="AF14" s="9">
        <v>1.5093092948013531</v>
      </c>
      <c r="AG14" s="9">
        <v>4.565567281661731</v>
      </c>
      <c r="AH14" s="9">
        <v>67.547438607252701</v>
      </c>
      <c r="AI14" s="9">
        <v>-9.2224675963117679</v>
      </c>
      <c r="AJ14" s="9">
        <v>-22.04392858508475</v>
      </c>
      <c r="AK14" s="9">
        <v>83.40459225566326</v>
      </c>
      <c r="AL14" s="9">
        <v>16.857793186435988</v>
      </c>
      <c r="AM14" s="74">
        <v>14.671588934490787</v>
      </c>
    </row>
    <row r="15" spans="1:39" ht="12" customHeight="1" x14ac:dyDescent="0.25">
      <c r="A15" s="1062"/>
      <c r="B15" s="41" t="s">
        <v>79</v>
      </c>
      <c r="C15" s="62">
        <v>13.889636226</v>
      </c>
      <c r="D15" s="62">
        <v>12.388130780999999</v>
      </c>
      <c r="E15" s="61">
        <v>13.225460987</v>
      </c>
      <c r="F15" s="62">
        <v>10.980565371000001</v>
      </c>
      <c r="G15" s="8">
        <v>9.4125200642000006</v>
      </c>
      <c r="H15" s="61">
        <v>7.1185983827000001</v>
      </c>
      <c r="I15" s="62">
        <v>20.052771185000001</v>
      </c>
      <c r="J15" s="8">
        <v>17.523709902</v>
      </c>
      <c r="K15" s="61">
        <v>16.761506275999999</v>
      </c>
      <c r="L15" s="8">
        <v>11.383744856</v>
      </c>
      <c r="M15" s="8">
        <v>11.305302624999999</v>
      </c>
      <c r="N15" s="8">
        <v>12.760802469</v>
      </c>
      <c r="O15" s="62">
        <v>20.405472636999999</v>
      </c>
      <c r="P15" s="8">
        <v>19.403834261</v>
      </c>
      <c r="Q15" s="61">
        <v>16.454757735000001</v>
      </c>
      <c r="R15" s="8">
        <v>13.320097244999999</v>
      </c>
      <c r="S15" s="8">
        <v>15.446708464</v>
      </c>
      <c r="T15" s="8">
        <v>16.013586957000001</v>
      </c>
      <c r="U15" s="62">
        <v>45.698412697999998</v>
      </c>
      <c r="V15" s="8">
        <v>41.995815899999997</v>
      </c>
      <c r="W15" s="61">
        <v>46.802631579</v>
      </c>
      <c r="X15" s="8">
        <v>17.746575342</v>
      </c>
      <c r="Y15" s="8">
        <v>20.077262693000002</v>
      </c>
      <c r="Z15" s="8">
        <v>18.596491228000001</v>
      </c>
      <c r="AA15" s="62">
        <v>16.319397179999999</v>
      </c>
      <c r="AB15" s="8">
        <v>14.916317992</v>
      </c>
      <c r="AC15" s="61">
        <v>14.961810364</v>
      </c>
      <c r="AD15" s="8"/>
      <c r="AE15" s="73">
        <v>6.7591327602404494</v>
      </c>
      <c r="AF15" s="9">
        <v>-24.370961930002199</v>
      </c>
      <c r="AG15" s="9">
        <v>-4.3495562883805299</v>
      </c>
      <c r="AH15" s="9">
        <v>12.87448812543397</v>
      </c>
      <c r="AI15" s="9">
        <v>-15.198421540465246</v>
      </c>
      <c r="AJ15" s="9">
        <v>3.6698983108353733</v>
      </c>
      <c r="AK15" s="9">
        <v>11.445939496558278</v>
      </c>
      <c r="AL15" s="9">
        <v>-7.3753652957695088</v>
      </c>
      <c r="AM15" s="74">
        <v>0.30498392448055078</v>
      </c>
    </row>
    <row r="16" spans="1:39" ht="12" customHeight="1" x14ac:dyDescent="0.25">
      <c r="A16" s="1063"/>
      <c r="B16" s="39" t="s">
        <v>101</v>
      </c>
      <c r="C16" s="90">
        <v>12345.36779</v>
      </c>
      <c r="D16" s="90">
        <v>11853.437032</v>
      </c>
      <c r="E16" s="83">
        <v>13117.924014</v>
      </c>
      <c r="F16" s="90">
        <v>9942.0832480999998</v>
      </c>
      <c r="G16" s="44">
        <v>8497.1482063999993</v>
      </c>
      <c r="H16" s="83">
        <v>7242.0781549000003</v>
      </c>
      <c r="I16" s="90">
        <v>23222.240785999998</v>
      </c>
      <c r="J16" s="44">
        <v>21914.274204000001</v>
      </c>
      <c r="K16" s="83">
        <v>22175.598518999999</v>
      </c>
      <c r="L16" s="44">
        <v>12133.095676999999</v>
      </c>
      <c r="M16" s="44">
        <v>10380.318804</v>
      </c>
      <c r="N16" s="44">
        <v>12527.309452</v>
      </c>
      <c r="O16" s="90">
        <v>29209.692637</v>
      </c>
      <c r="P16" s="44">
        <v>27300.479394999998</v>
      </c>
      <c r="Q16" s="83">
        <v>23393.828588</v>
      </c>
      <c r="R16" s="44">
        <v>14624.942451000001</v>
      </c>
      <c r="S16" s="44">
        <v>19749.349387999999</v>
      </c>
      <c r="T16" s="44">
        <v>17794.440560999999</v>
      </c>
      <c r="U16" s="90">
        <v>75637.756651000003</v>
      </c>
      <c r="V16" s="44">
        <v>68016.197690000001</v>
      </c>
      <c r="W16" s="83">
        <v>78457.932579</v>
      </c>
      <c r="X16" s="44">
        <v>20050.328186999999</v>
      </c>
      <c r="Y16" s="44">
        <v>23276.133871000002</v>
      </c>
      <c r="Z16" s="44">
        <v>22754.550878999999</v>
      </c>
      <c r="AA16" s="90">
        <v>17720.717990000001</v>
      </c>
      <c r="AB16" s="44">
        <v>16976.719220999999</v>
      </c>
      <c r="AC16" s="83">
        <v>17463.406442</v>
      </c>
      <c r="AD16" s="8"/>
      <c r="AE16" s="77">
        <v>10.667682112676191</v>
      </c>
      <c r="AF16" s="35">
        <v>-14.770485591326842</v>
      </c>
      <c r="AG16" s="35">
        <v>1.1924844627174469</v>
      </c>
      <c r="AH16" s="35">
        <v>20.683282359041488</v>
      </c>
      <c r="AI16" s="35">
        <v>-14.309824931922222</v>
      </c>
      <c r="AJ16" s="35">
        <v>-9.8985986251670219</v>
      </c>
      <c r="AK16" s="35">
        <v>15.3518356562516</v>
      </c>
      <c r="AL16" s="35">
        <v>-2.2408489094052242</v>
      </c>
      <c r="AM16" s="78">
        <v>2.8667919558802213</v>
      </c>
    </row>
    <row r="17" spans="1:40" ht="12" customHeight="1" x14ac:dyDescent="0.25">
      <c r="A17" s="1066" t="s">
        <v>103</v>
      </c>
      <c r="B17" s="33" t="s">
        <v>92</v>
      </c>
      <c r="C17" s="62">
        <v>83</v>
      </c>
      <c r="D17" s="62">
        <v>85</v>
      </c>
      <c r="E17" s="61">
        <v>87</v>
      </c>
      <c r="F17" s="62">
        <v>35</v>
      </c>
      <c r="G17" s="8">
        <v>34</v>
      </c>
      <c r="H17" s="61">
        <v>32</v>
      </c>
      <c r="I17" s="62">
        <v>97</v>
      </c>
      <c r="J17" s="8">
        <v>96</v>
      </c>
      <c r="K17" s="61">
        <v>98</v>
      </c>
      <c r="L17" s="8">
        <v>15</v>
      </c>
      <c r="M17" s="8">
        <v>17</v>
      </c>
      <c r="N17" s="8">
        <v>15</v>
      </c>
      <c r="O17" s="62">
        <v>27</v>
      </c>
      <c r="P17" s="8">
        <v>23</v>
      </c>
      <c r="Q17" s="61">
        <v>26</v>
      </c>
      <c r="R17" s="8">
        <v>14</v>
      </c>
      <c r="S17" s="8">
        <v>15</v>
      </c>
      <c r="T17" s="8">
        <v>13</v>
      </c>
      <c r="U17" s="62">
        <v>4</v>
      </c>
      <c r="V17" s="8">
        <v>4</v>
      </c>
      <c r="W17" s="61">
        <v>3</v>
      </c>
      <c r="X17" s="8">
        <v>2</v>
      </c>
      <c r="Y17" s="8">
        <v>2</v>
      </c>
      <c r="Z17" s="8">
        <v>2</v>
      </c>
      <c r="AA17" s="62">
        <v>277</v>
      </c>
      <c r="AB17" s="8">
        <v>276</v>
      </c>
      <c r="AC17" s="61">
        <v>276</v>
      </c>
      <c r="AD17" s="8"/>
      <c r="AE17" s="124">
        <v>2.3529411764705799</v>
      </c>
      <c r="AF17" s="45">
        <v>-5.8823529411764719</v>
      </c>
      <c r="AG17" s="45">
        <v>2.0833333333333259</v>
      </c>
      <c r="AH17" s="45">
        <v>-11.764705882352944</v>
      </c>
      <c r="AI17" s="45">
        <v>13.043478260869556</v>
      </c>
      <c r="AJ17" s="45">
        <v>-13.33333333333333</v>
      </c>
      <c r="AK17" s="45">
        <v>-25</v>
      </c>
      <c r="AL17" s="45">
        <v>0</v>
      </c>
      <c r="AM17" s="125">
        <v>0</v>
      </c>
    </row>
    <row r="18" spans="1:40" ht="12" customHeight="1" x14ac:dyDescent="0.25">
      <c r="A18" s="1062"/>
      <c r="B18" s="41" t="s">
        <v>76</v>
      </c>
      <c r="C18" s="62">
        <v>30098</v>
      </c>
      <c r="D18" s="62">
        <v>31377</v>
      </c>
      <c r="E18" s="61">
        <v>32635</v>
      </c>
      <c r="F18" s="62">
        <v>7081</v>
      </c>
      <c r="G18" s="8">
        <v>15081</v>
      </c>
      <c r="H18" s="61">
        <v>23294</v>
      </c>
      <c r="I18" s="62">
        <v>8331</v>
      </c>
      <c r="J18" s="8">
        <v>12348</v>
      </c>
      <c r="K18" s="61">
        <v>13061</v>
      </c>
      <c r="L18" s="8">
        <v>3348</v>
      </c>
      <c r="M18" s="8">
        <v>3991</v>
      </c>
      <c r="N18" s="8">
        <v>4119</v>
      </c>
      <c r="O18" s="62">
        <v>2211</v>
      </c>
      <c r="P18" s="8">
        <v>2316</v>
      </c>
      <c r="Q18" s="61">
        <v>2133</v>
      </c>
      <c r="R18" s="8">
        <v>704</v>
      </c>
      <c r="S18" s="8">
        <v>821</v>
      </c>
      <c r="T18" s="8">
        <v>1210</v>
      </c>
      <c r="U18" s="62">
        <v>404</v>
      </c>
      <c r="V18" s="8">
        <v>430</v>
      </c>
      <c r="W18" s="61">
        <v>407</v>
      </c>
      <c r="X18" s="8">
        <v>1224</v>
      </c>
      <c r="Y18" s="8">
        <v>2125</v>
      </c>
      <c r="Z18" s="8">
        <v>953</v>
      </c>
      <c r="AA18" s="62">
        <v>53401</v>
      </c>
      <c r="AB18" s="8">
        <v>68489</v>
      </c>
      <c r="AC18" s="61">
        <v>77812</v>
      </c>
      <c r="AD18" s="8"/>
      <c r="AE18" s="73">
        <v>4.0093061796857565</v>
      </c>
      <c r="AF18" s="9">
        <v>54.459253365161466</v>
      </c>
      <c r="AG18" s="9">
        <v>5.7742144476838453</v>
      </c>
      <c r="AH18" s="9">
        <v>3.2072162365321955</v>
      </c>
      <c r="AI18" s="9">
        <v>-7.901554404145072</v>
      </c>
      <c r="AJ18" s="9">
        <v>47.38124238733252</v>
      </c>
      <c r="AK18" s="9">
        <v>-5.3488372093023262</v>
      </c>
      <c r="AL18" s="9">
        <v>-55.152941176470584</v>
      </c>
      <c r="AM18" s="74">
        <v>13.612404911737652</v>
      </c>
    </row>
    <row r="19" spans="1:40" ht="12" customHeight="1" x14ac:dyDescent="0.25">
      <c r="A19" s="1062"/>
      <c r="B19" s="41" t="s">
        <v>100</v>
      </c>
      <c r="C19" s="62">
        <v>156512539.09</v>
      </c>
      <c r="D19" s="62">
        <v>166532547.24000001</v>
      </c>
      <c r="E19" s="61">
        <v>175563697.94999999</v>
      </c>
      <c r="F19" s="62">
        <v>85902245.162</v>
      </c>
      <c r="G19" s="8">
        <v>84552649.040000007</v>
      </c>
      <c r="H19" s="61">
        <v>190691895.66999999</v>
      </c>
      <c r="I19" s="62">
        <v>92718235.936000004</v>
      </c>
      <c r="J19" s="8">
        <v>103741760.59999999</v>
      </c>
      <c r="K19" s="61">
        <v>105199809.64</v>
      </c>
      <c r="L19" s="8">
        <v>21889729.120000001</v>
      </c>
      <c r="M19" s="8">
        <v>24887913.221000001</v>
      </c>
      <c r="N19" s="8">
        <v>27523739.173999999</v>
      </c>
      <c r="O19" s="62">
        <v>25158896.035999998</v>
      </c>
      <c r="P19" s="8">
        <v>28460096.561000001</v>
      </c>
      <c r="Q19" s="61">
        <v>27304441.155999999</v>
      </c>
      <c r="R19" s="8">
        <v>10142983.187000001</v>
      </c>
      <c r="S19" s="8">
        <v>9823566.4955000002</v>
      </c>
      <c r="T19" s="8">
        <v>11315086.809</v>
      </c>
      <c r="U19" s="62">
        <v>8263926.1711999997</v>
      </c>
      <c r="V19" s="8">
        <v>8169874.2122</v>
      </c>
      <c r="W19" s="61">
        <v>9040073.6338</v>
      </c>
      <c r="X19" s="8">
        <v>11348237.828</v>
      </c>
      <c r="Y19" s="8">
        <v>9921702.4666000009</v>
      </c>
      <c r="Z19" s="8">
        <v>11044681.441</v>
      </c>
      <c r="AA19" s="62">
        <v>411936792.52999997</v>
      </c>
      <c r="AB19" s="8">
        <v>436090109.82999998</v>
      </c>
      <c r="AC19" s="61">
        <v>557683425.48000002</v>
      </c>
      <c r="AD19" s="8"/>
      <c r="AE19" s="73">
        <v>5.4230544477198439</v>
      </c>
      <c r="AF19" s="9">
        <v>125.53036224777276</v>
      </c>
      <c r="AG19" s="9">
        <v>1.4054600881720614</v>
      </c>
      <c r="AH19" s="9">
        <v>10.590787301427639</v>
      </c>
      <c r="AI19" s="9">
        <v>-4.0606165988334775</v>
      </c>
      <c r="AJ19" s="9">
        <v>15.183083599864045</v>
      </c>
      <c r="AK19" s="9">
        <v>10.651319702089657</v>
      </c>
      <c r="AL19" s="9">
        <v>11.318410103309873</v>
      </c>
      <c r="AM19" s="74">
        <v>27.882612540192774</v>
      </c>
    </row>
    <row r="20" spans="1:40" ht="12" customHeight="1" x14ac:dyDescent="0.25">
      <c r="A20" s="1062"/>
      <c r="B20" s="41" t="s">
        <v>79</v>
      </c>
      <c r="C20" s="62">
        <v>4.3535450860999996</v>
      </c>
      <c r="D20" s="62">
        <v>4.2568441852000003</v>
      </c>
      <c r="E20" s="61">
        <v>4.1901945763999997</v>
      </c>
      <c r="F20" s="62">
        <v>11.207880243</v>
      </c>
      <c r="G20" s="8">
        <v>5.0869968835000003</v>
      </c>
      <c r="H20" s="61">
        <v>6.7420795054999996</v>
      </c>
      <c r="I20" s="62">
        <v>7.6745888849000004</v>
      </c>
      <c r="J20" s="8">
        <v>5.2508908324999997</v>
      </c>
      <c r="K20" s="61">
        <v>5.0454789066999997</v>
      </c>
      <c r="L20" s="8">
        <v>4.5878136201000004</v>
      </c>
      <c r="M20" s="8">
        <v>5.0458531696</v>
      </c>
      <c r="N20" s="8">
        <v>4.7768875940999997</v>
      </c>
      <c r="O20" s="62">
        <v>8.0085933967000003</v>
      </c>
      <c r="P20" s="8">
        <v>8.5030224524999998</v>
      </c>
      <c r="Q20" s="61">
        <v>8.7590248475999992</v>
      </c>
      <c r="R20" s="8">
        <v>8.3821022726999992</v>
      </c>
      <c r="S20" s="8">
        <v>8.1595615103999997</v>
      </c>
      <c r="T20" s="8">
        <v>6.9702479338999996</v>
      </c>
      <c r="U20" s="62">
        <v>9.7599009901000002</v>
      </c>
      <c r="V20" s="8">
        <v>9.8465116279</v>
      </c>
      <c r="W20" s="61">
        <v>10.695331695</v>
      </c>
      <c r="X20" s="8">
        <v>7.8962418301000001</v>
      </c>
      <c r="Y20" s="8">
        <v>4.1040000000000001</v>
      </c>
      <c r="Z20" s="8">
        <v>9.2308499474999994</v>
      </c>
      <c r="AA20" s="62">
        <v>6.1217767458000001</v>
      </c>
      <c r="AB20" s="8">
        <v>4.8855582648000002</v>
      </c>
      <c r="AC20" s="61">
        <v>5.3929856576999997</v>
      </c>
      <c r="AD20" s="8"/>
      <c r="AE20" s="73">
        <v>-1.5657046840409361</v>
      </c>
      <c r="AF20" s="9">
        <v>32.535554078445884</v>
      </c>
      <c r="AG20" s="9">
        <v>-3.911944322449401</v>
      </c>
      <c r="AH20" s="9">
        <v>-5.3304281052102382</v>
      </c>
      <c r="AI20" s="9">
        <v>3.0107223229162594</v>
      </c>
      <c r="AJ20" s="9">
        <v>-14.575704527554901</v>
      </c>
      <c r="AK20" s="9">
        <v>8.6205155610122439</v>
      </c>
      <c r="AL20" s="9">
        <v>124.92324433479531</v>
      </c>
      <c r="AM20" s="74">
        <v>10.3862724666691</v>
      </c>
    </row>
    <row r="21" spans="1:40" ht="12" customHeight="1" x14ac:dyDescent="0.25">
      <c r="A21" s="1063"/>
      <c r="B21" s="39" t="s">
        <v>101</v>
      </c>
      <c r="C21" s="90">
        <v>5200.0976506999996</v>
      </c>
      <c r="D21" s="90">
        <v>5307.4719456000003</v>
      </c>
      <c r="E21" s="83">
        <v>5379.6138486999998</v>
      </c>
      <c r="F21" s="90">
        <v>12131.372004000001</v>
      </c>
      <c r="G21" s="44">
        <v>5606.5678031999996</v>
      </c>
      <c r="H21" s="83">
        <v>8186.3095936</v>
      </c>
      <c r="I21" s="90">
        <v>11129.304518000001</v>
      </c>
      <c r="J21" s="44">
        <v>8401.5031259000007</v>
      </c>
      <c r="K21" s="83">
        <v>8054.4988621000002</v>
      </c>
      <c r="L21" s="44">
        <v>6538.1508720000002</v>
      </c>
      <c r="M21" s="44">
        <v>6236.0093262999999</v>
      </c>
      <c r="N21" s="44">
        <v>6682.1410959000004</v>
      </c>
      <c r="O21" s="90">
        <v>11378.966999</v>
      </c>
      <c r="P21" s="44">
        <v>12288.470018</v>
      </c>
      <c r="Q21" s="83">
        <v>12800.956942000001</v>
      </c>
      <c r="R21" s="44">
        <v>14407.646573</v>
      </c>
      <c r="S21" s="44">
        <v>11965.36723</v>
      </c>
      <c r="T21" s="44">
        <v>9351.3114127000008</v>
      </c>
      <c r="U21" s="90">
        <v>20455.2628</v>
      </c>
      <c r="V21" s="44">
        <v>18999.707470000001</v>
      </c>
      <c r="W21" s="83">
        <v>22211.483130000001</v>
      </c>
      <c r="X21" s="44">
        <v>9271.4361336999991</v>
      </c>
      <c r="Y21" s="44">
        <v>4669.0364548999996</v>
      </c>
      <c r="Z21" s="44">
        <v>11589.382414</v>
      </c>
      <c r="AA21" s="90">
        <v>7714.0276873000003</v>
      </c>
      <c r="AB21" s="44">
        <v>6367.3014620000004</v>
      </c>
      <c r="AC21" s="83">
        <v>7167.0619631</v>
      </c>
      <c r="AD21" s="8"/>
      <c r="AE21" s="77">
        <v>1.3592517085240008</v>
      </c>
      <c r="AF21" s="35">
        <v>46.012852799668089</v>
      </c>
      <c r="AG21" s="35">
        <v>-4.1302640563241848</v>
      </c>
      <c r="AH21" s="35">
        <v>7.1541228733970286</v>
      </c>
      <c r="AI21" s="35">
        <v>4.1704697431764526</v>
      </c>
      <c r="AJ21" s="35">
        <v>-21.846849888116626</v>
      </c>
      <c r="AK21" s="35">
        <v>16.904342685650818</v>
      </c>
      <c r="AL21" s="35">
        <v>148.21786092154682</v>
      </c>
      <c r="AM21" s="78">
        <v>12.560430912105591</v>
      </c>
    </row>
    <row r="22" spans="1:40" ht="12" customHeight="1" x14ac:dyDescent="0.25">
      <c r="A22" s="1066" t="s">
        <v>104</v>
      </c>
      <c r="B22" s="33" t="s">
        <v>92</v>
      </c>
      <c r="C22" s="62">
        <v>17</v>
      </c>
      <c r="D22" s="62">
        <v>14</v>
      </c>
      <c r="E22" s="61">
        <v>13</v>
      </c>
      <c r="F22" s="62" t="s">
        <v>353</v>
      </c>
      <c r="G22" s="8" t="s">
        <v>353</v>
      </c>
      <c r="H22" s="61" t="s">
        <v>353</v>
      </c>
      <c r="I22" s="62">
        <v>7</v>
      </c>
      <c r="J22" s="8">
        <v>8</v>
      </c>
      <c r="K22" s="61">
        <v>10</v>
      </c>
      <c r="L22" s="8">
        <v>2</v>
      </c>
      <c r="M22" s="8">
        <v>1</v>
      </c>
      <c r="N22" s="8">
        <v>2</v>
      </c>
      <c r="O22" s="62">
        <v>6</v>
      </c>
      <c r="P22" s="8">
        <v>5</v>
      </c>
      <c r="Q22" s="61">
        <v>5</v>
      </c>
      <c r="R22" s="62">
        <v>1</v>
      </c>
      <c r="S22" s="8">
        <v>2</v>
      </c>
      <c r="T22" s="61">
        <v>2</v>
      </c>
      <c r="U22" s="62" t="s">
        <v>353</v>
      </c>
      <c r="V22" s="8" t="s">
        <v>353</v>
      </c>
      <c r="W22" s="61" t="s">
        <v>353</v>
      </c>
      <c r="X22" s="8">
        <v>2</v>
      </c>
      <c r="Y22" s="8">
        <v>2</v>
      </c>
      <c r="Z22" s="8">
        <v>3</v>
      </c>
      <c r="AA22" s="62">
        <v>35</v>
      </c>
      <c r="AB22" s="8">
        <v>32</v>
      </c>
      <c r="AC22" s="61">
        <v>35</v>
      </c>
      <c r="AD22" s="8"/>
      <c r="AE22" s="124">
        <v>-7.1428571428571397</v>
      </c>
      <c r="AF22" s="45" t="s">
        <v>353</v>
      </c>
      <c r="AG22" s="45">
        <v>25</v>
      </c>
      <c r="AH22" s="45">
        <v>100</v>
      </c>
      <c r="AI22" s="45">
        <v>0</v>
      </c>
      <c r="AJ22" s="45">
        <v>0</v>
      </c>
      <c r="AK22" s="45" t="s">
        <v>353</v>
      </c>
      <c r="AL22" s="45">
        <v>50</v>
      </c>
      <c r="AM22" s="125">
        <v>9.375</v>
      </c>
    </row>
    <row r="23" spans="1:40" ht="12" customHeight="1" x14ac:dyDescent="0.25">
      <c r="A23" s="1062"/>
      <c r="B23" s="41" t="s">
        <v>76</v>
      </c>
      <c r="C23" s="62">
        <v>521</v>
      </c>
      <c r="D23" s="62">
        <v>513</v>
      </c>
      <c r="E23" s="61">
        <v>422</v>
      </c>
      <c r="F23" s="62" t="s">
        <v>353</v>
      </c>
      <c r="G23" s="8" t="s">
        <v>353</v>
      </c>
      <c r="H23" s="61" t="s">
        <v>353</v>
      </c>
      <c r="I23" s="62">
        <v>158</v>
      </c>
      <c r="J23" s="8">
        <v>189</v>
      </c>
      <c r="K23" s="61">
        <v>281</v>
      </c>
      <c r="L23" s="8">
        <v>8</v>
      </c>
      <c r="M23" s="8">
        <v>4</v>
      </c>
      <c r="N23" s="8">
        <v>6</v>
      </c>
      <c r="O23" s="62">
        <v>497</v>
      </c>
      <c r="P23" s="8">
        <v>546</v>
      </c>
      <c r="Q23" s="61">
        <v>544</v>
      </c>
      <c r="R23" s="62">
        <v>1</v>
      </c>
      <c r="S23" s="8">
        <v>62</v>
      </c>
      <c r="T23" s="61">
        <v>65</v>
      </c>
      <c r="U23" s="62" t="s">
        <v>353</v>
      </c>
      <c r="V23" s="8" t="s">
        <v>353</v>
      </c>
      <c r="W23" s="61" t="s">
        <v>353</v>
      </c>
      <c r="X23" s="8">
        <v>17</v>
      </c>
      <c r="Y23" s="8">
        <v>14</v>
      </c>
      <c r="Z23" s="8">
        <v>15</v>
      </c>
      <c r="AA23" s="62">
        <v>1202</v>
      </c>
      <c r="AB23" s="8">
        <v>1328</v>
      </c>
      <c r="AC23" s="61">
        <v>1333</v>
      </c>
      <c r="AD23" s="8"/>
      <c r="AE23" s="73">
        <v>-17.738791423001953</v>
      </c>
      <c r="AF23" s="9" t="s">
        <v>353</v>
      </c>
      <c r="AG23" s="9">
        <v>48.677248677248677</v>
      </c>
      <c r="AH23" s="9">
        <v>50</v>
      </c>
      <c r="AI23" s="9">
        <v>-0.366300366300365</v>
      </c>
      <c r="AJ23" s="9">
        <v>4.8387096774193505</v>
      </c>
      <c r="AK23" s="9" t="s">
        <v>353</v>
      </c>
      <c r="AL23" s="9">
        <v>7.1428571428571397</v>
      </c>
      <c r="AM23" s="74">
        <v>0.37650602409637912</v>
      </c>
    </row>
    <row r="24" spans="1:40" ht="12" customHeight="1" x14ac:dyDescent="0.25">
      <c r="A24" s="1062"/>
      <c r="B24" s="41" t="s">
        <v>100</v>
      </c>
      <c r="C24" s="62">
        <v>12822046.698000001</v>
      </c>
      <c r="D24" s="62">
        <v>11863706.01</v>
      </c>
      <c r="E24" s="61">
        <v>10320485.309</v>
      </c>
      <c r="F24" s="62" t="s">
        <v>353</v>
      </c>
      <c r="G24" s="8" t="s">
        <v>353</v>
      </c>
      <c r="H24" s="61" t="s">
        <v>353</v>
      </c>
      <c r="I24" s="62">
        <v>5057594.8287000004</v>
      </c>
      <c r="J24" s="8">
        <v>5142028.6368000004</v>
      </c>
      <c r="K24" s="61">
        <v>7086055.9744999995</v>
      </c>
      <c r="L24" s="8">
        <v>88106.760200000004</v>
      </c>
      <c r="M24" s="8">
        <v>115252.75659999999</v>
      </c>
      <c r="N24" s="8">
        <v>110618.12969</v>
      </c>
      <c r="O24" s="62">
        <v>29977883.794</v>
      </c>
      <c r="P24" s="8">
        <v>34677752.387000002</v>
      </c>
      <c r="Q24" s="61">
        <v>36942351.600000001</v>
      </c>
      <c r="R24" s="62">
        <v>9882.6971957000005</v>
      </c>
      <c r="S24" s="8">
        <v>13116.363366</v>
      </c>
      <c r="T24" s="61">
        <v>41128.824977999997</v>
      </c>
      <c r="U24" s="62" t="s">
        <v>353</v>
      </c>
      <c r="V24" s="8" t="s">
        <v>353</v>
      </c>
      <c r="W24" s="61" t="s">
        <v>353</v>
      </c>
      <c r="X24" s="8">
        <v>402445.32115999999</v>
      </c>
      <c r="Y24" s="8">
        <v>165249.5741</v>
      </c>
      <c r="Z24" s="8">
        <v>202486.52724</v>
      </c>
      <c r="AA24" s="62">
        <v>48357960.100000001</v>
      </c>
      <c r="AB24" s="8">
        <v>51977105.728</v>
      </c>
      <c r="AC24" s="61">
        <v>54703126.365000002</v>
      </c>
      <c r="AD24" s="8"/>
      <c r="AE24" s="73">
        <v>-13.007914219209482</v>
      </c>
      <c r="AF24" s="9" t="s">
        <v>353</v>
      </c>
      <c r="AG24" s="9">
        <v>37.806622152727073</v>
      </c>
      <c r="AH24" s="9">
        <v>-4.0212720690795063</v>
      </c>
      <c r="AI24" s="9">
        <v>6.5304094329047491</v>
      </c>
      <c r="AJ24" s="9">
        <v>213.56881347625207</v>
      </c>
      <c r="AK24" s="9" t="s">
        <v>353</v>
      </c>
      <c r="AL24" s="9">
        <v>22.533766481882878</v>
      </c>
      <c r="AM24" s="74">
        <v>5.2446564671481788</v>
      </c>
    </row>
    <row r="25" spans="1:40" ht="12" customHeight="1" x14ac:dyDescent="0.25">
      <c r="A25" s="1062"/>
      <c r="B25" s="41" t="s">
        <v>79</v>
      </c>
      <c r="C25" s="62">
        <v>20.545105566</v>
      </c>
      <c r="D25" s="62">
        <v>18.580896685999999</v>
      </c>
      <c r="E25" s="61">
        <v>21.459715639999999</v>
      </c>
      <c r="F25" s="62" t="s">
        <v>353</v>
      </c>
      <c r="G25" s="8" t="s">
        <v>353</v>
      </c>
      <c r="H25" s="61" t="s">
        <v>353</v>
      </c>
      <c r="I25" s="62">
        <v>24.974683544000001</v>
      </c>
      <c r="J25" s="8">
        <v>21.513227513</v>
      </c>
      <c r="K25" s="61">
        <v>18.65480427</v>
      </c>
      <c r="L25" s="8">
        <v>7.625</v>
      </c>
      <c r="M25" s="8">
        <v>18</v>
      </c>
      <c r="N25" s="8">
        <v>12.5</v>
      </c>
      <c r="O25" s="62">
        <v>35.877263581000001</v>
      </c>
      <c r="P25" s="8">
        <v>36.965201465</v>
      </c>
      <c r="Q25" s="61">
        <v>41.647058823999998</v>
      </c>
      <c r="R25" s="62">
        <v>8</v>
      </c>
      <c r="S25" s="8">
        <v>43.725806452</v>
      </c>
      <c r="T25" s="61">
        <v>46.846153846</v>
      </c>
      <c r="U25" s="62" t="s">
        <v>353</v>
      </c>
      <c r="V25" s="8" t="s">
        <v>353</v>
      </c>
      <c r="W25" s="61" t="s">
        <v>353</v>
      </c>
      <c r="X25" s="8">
        <v>26.176470588000001</v>
      </c>
      <c r="Y25" s="8">
        <v>10.428571429</v>
      </c>
      <c r="Z25" s="8">
        <v>17.466666666999998</v>
      </c>
      <c r="AA25" s="62">
        <v>27.450083195000001</v>
      </c>
      <c r="AB25" s="8">
        <v>27.643072288999999</v>
      </c>
      <c r="AC25" s="61">
        <v>30.259564891</v>
      </c>
      <c r="AD25" s="8"/>
      <c r="AE25" s="73">
        <v>15.493433942663714</v>
      </c>
      <c r="AF25" s="9" t="s">
        <v>353</v>
      </c>
      <c r="AG25" s="9">
        <v>-13.286817337253154</v>
      </c>
      <c r="AH25" s="9">
        <v>-30.555555555555557</v>
      </c>
      <c r="AI25" s="9">
        <v>12.665580528305664</v>
      </c>
      <c r="AJ25" s="9">
        <v>7.1361688833008863</v>
      </c>
      <c r="AK25" s="9" t="s">
        <v>353</v>
      </c>
      <c r="AL25" s="9">
        <v>67.488584471199104</v>
      </c>
      <c r="AM25" s="74">
        <v>9.4652742453709813</v>
      </c>
    </row>
    <row r="26" spans="1:40" s="14" customFormat="1" ht="12" customHeight="1" x14ac:dyDescent="0.25">
      <c r="A26" s="1063"/>
      <c r="B26" s="39" t="s">
        <v>101</v>
      </c>
      <c r="C26" s="90">
        <v>24610.454314999999</v>
      </c>
      <c r="D26" s="90">
        <v>23126.132571999999</v>
      </c>
      <c r="E26" s="83">
        <v>24456.126324000001</v>
      </c>
      <c r="F26" s="90" t="s">
        <v>353</v>
      </c>
      <c r="G26" s="44" t="s">
        <v>353</v>
      </c>
      <c r="H26" s="83" t="s">
        <v>353</v>
      </c>
      <c r="I26" s="90">
        <v>32010.093852999998</v>
      </c>
      <c r="J26" s="44">
        <v>27206.500724000001</v>
      </c>
      <c r="K26" s="83">
        <v>25217.281048000001</v>
      </c>
      <c r="L26" s="44">
        <v>11013.345025000001</v>
      </c>
      <c r="M26" s="44">
        <v>28813.189149999998</v>
      </c>
      <c r="N26" s="44">
        <v>18436.354949</v>
      </c>
      <c r="O26" s="90">
        <v>60317.673630999998</v>
      </c>
      <c r="P26" s="44">
        <v>63512.367010000002</v>
      </c>
      <c r="Q26" s="83">
        <v>67908.734559000004</v>
      </c>
      <c r="R26" s="90">
        <v>9882.6971957000005</v>
      </c>
      <c r="S26" s="44">
        <v>211.55424783999999</v>
      </c>
      <c r="T26" s="83">
        <v>632.75115350999999</v>
      </c>
      <c r="U26" s="90" t="s">
        <v>353</v>
      </c>
      <c r="V26" s="44" t="s">
        <v>353</v>
      </c>
      <c r="W26" s="83" t="s">
        <v>353</v>
      </c>
      <c r="X26" s="44">
        <v>23673.254185999998</v>
      </c>
      <c r="Y26" s="44">
        <v>11803.541007</v>
      </c>
      <c r="Z26" s="44">
        <v>13499.101816</v>
      </c>
      <c r="AA26" s="90">
        <v>40231.248003000001</v>
      </c>
      <c r="AB26" s="44">
        <v>39139.386843</v>
      </c>
      <c r="AC26" s="83">
        <v>41037.604175</v>
      </c>
      <c r="AD26" s="15"/>
      <c r="AE26" s="77">
        <v>5.7510426694098227</v>
      </c>
      <c r="AF26" s="35" t="s">
        <v>353</v>
      </c>
      <c r="AG26" s="35">
        <v>-7.3115601898969151</v>
      </c>
      <c r="AH26" s="35">
        <v>-36.014181377072582</v>
      </c>
      <c r="AI26" s="35">
        <v>6.9220653487970241</v>
      </c>
      <c r="AJ26" s="35">
        <v>199.09640669969164</v>
      </c>
      <c r="AK26" s="35" t="s">
        <v>353</v>
      </c>
      <c r="AL26" s="35">
        <v>14.364848717808165</v>
      </c>
      <c r="AM26" s="78">
        <v>4.8498903153856965</v>
      </c>
      <c r="AN26" s="2"/>
    </row>
    <row r="27" spans="1:40" s="14" customFormat="1" ht="12" customHeight="1" x14ac:dyDescent="0.25">
      <c r="A27" s="1062" t="s">
        <v>105</v>
      </c>
      <c r="B27" s="41" t="s">
        <v>92</v>
      </c>
      <c r="C27" s="62">
        <v>76</v>
      </c>
      <c r="D27" s="62">
        <v>75</v>
      </c>
      <c r="E27" s="61">
        <v>74</v>
      </c>
      <c r="F27" s="62">
        <v>38</v>
      </c>
      <c r="G27" s="8">
        <v>37</v>
      </c>
      <c r="H27" s="61">
        <v>37</v>
      </c>
      <c r="I27" s="62">
        <v>64</v>
      </c>
      <c r="J27" s="8">
        <v>64</v>
      </c>
      <c r="K27" s="61">
        <v>70</v>
      </c>
      <c r="L27" s="8">
        <v>9</v>
      </c>
      <c r="M27" s="8">
        <v>9</v>
      </c>
      <c r="N27" s="8">
        <v>9</v>
      </c>
      <c r="O27" s="62">
        <v>15</v>
      </c>
      <c r="P27" s="8">
        <v>16</v>
      </c>
      <c r="Q27" s="61">
        <v>16</v>
      </c>
      <c r="R27" s="8">
        <v>7</v>
      </c>
      <c r="S27" s="8">
        <v>7</v>
      </c>
      <c r="T27" s="8">
        <v>4</v>
      </c>
      <c r="U27" s="62">
        <v>5</v>
      </c>
      <c r="V27" s="8">
        <v>5</v>
      </c>
      <c r="W27" s="61">
        <v>5</v>
      </c>
      <c r="X27" s="8">
        <v>2</v>
      </c>
      <c r="Y27" s="8">
        <v>2</v>
      </c>
      <c r="Z27" s="8">
        <v>3</v>
      </c>
      <c r="AA27" s="62">
        <v>216</v>
      </c>
      <c r="AB27" s="8">
        <v>215</v>
      </c>
      <c r="AC27" s="61">
        <v>218</v>
      </c>
      <c r="AD27" s="15"/>
      <c r="AE27" s="124">
        <v>-1.3333333333333308</v>
      </c>
      <c r="AF27" s="45">
        <v>0</v>
      </c>
      <c r="AG27" s="45">
        <v>9.375</v>
      </c>
      <c r="AH27" s="45">
        <v>0</v>
      </c>
      <c r="AI27" s="45">
        <v>0</v>
      </c>
      <c r="AJ27" s="45">
        <v>-42.857142857142861</v>
      </c>
      <c r="AK27" s="45">
        <v>0</v>
      </c>
      <c r="AL27" s="45">
        <v>50</v>
      </c>
      <c r="AM27" s="125">
        <v>1.3953488372093092</v>
      </c>
      <c r="AN27" s="2"/>
    </row>
    <row r="28" spans="1:40" ht="12" customHeight="1" x14ac:dyDescent="0.25">
      <c r="A28" s="1062"/>
      <c r="B28" s="41" t="s">
        <v>76</v>
      </c>
      <c r="C28" s="62">
        <v>35387</v>
      </c>
      <c r="D28" s="62">
        <v>34753</v>
      </c>
      <c r="E28" s="61">
        <v>33560</v>
      </c>
      <c r="F28" s="62">
        <v>17399</v>
      </c>
      <c r="G28" s="8">
        <v>17730</v>
      </c>
      <c r="H28" s="61">
        <v>17288</v>
      </c>
      <c r="I28" s="62">
        <v>22600</v>
      </c>
      <c r="J28" s="8">
        <v>23232</v>
      </c>
      <c r="K28" s="61">
        <v>23494</v>
      </c>
      <c r="L28" s="8">
        <v>3098</v>
      </c>
      <c r="M28" s="8">
        <v>4077</v>
      </c>
      <c r="N28" s="8">
        <v>4348</v>
      </c>
      <c r="O28" s="62">
        <v>4965</v>
      </c>
      <c r="P28" s="8">
        <v>5599</v>
      </c>
      <c r="Q28" s="61">
        <v>6156</v>
      </c>
      <c r="R28" s="8">
        <v>1102</v>
      </c>
      <c r="S28" s="8">
        <v>1018</v>
      </c>
      <c r="T28" s="8">
        <v>1149</v>
      </c>
      <c r="U28" s="62">
        <v>297</v>
      </c>
      <c r="V28" s="8">
        <v>306</v>
      </c>
      <c r="W28" s="61">
        <v>327</v>
      </c>
      <c r="X28" s="8">
        <v>2324</v>
      </c>
      <c r="Y28" s="8">
        <v>2467</v>
      </c>
      <c r="Z28" s="8">
        <v>3130</v>
      </c>
      <c r="AA28" s="62">
        <v>87172</v>
      </c>
      <c r="AB28" s="8">
        <v>89182</v>
      </c>
      <c r="AC28" s="61">
        <v>89452</v>
      </c>
      <c r="AE28" s="73">
        <v>-3.4327971685897629</v>
      </c>
      <c r="AF28" s="9">
        <v>-2.4929498025944685</v>
      </c>
      <c r="AG28" s="9">
        <v>1.1277548209366328</v>
      </c>
      <c r="AH28" s="9">
        <v>6.6470443953887681</v>
      </c>
      <c r="AI28" s="9">
        <v>9.9482050366136896</v>
      </c>
      <c r="AJ28" s="9">
        <v>12.868369351669951</v>
      </c>
      <c r="AK28" s="9">
        <v>6.8627450980392135</v>
      </c>
      <c r="AL28" s="9">
        <v>26.874746655857319</v>
      </c>
      <c r="AM28" s="74">
        <v>0.30275167634723488</v>
      </c>
    </row>
    <row r="29" spans="1:40" ht="12" customHeight="1" x14ac:dyDescent="0.25">
      <c r="A29" s="1062"/>
      <c r="B29" s="41" t="s">
        <v>100</v>
      </c>
      <c r="C29" s="62">
        <v>452573925.48000002</v>
      </c>
      <c r="D29" s="62">
        <v>476159369.64999998</v>
      </c>
      <c r="E29" s="61">
        <v>490412911.13</v>
      </c>
      <c r="F29" s="62">
        <v>312696421.95999998</v>
      </c>
      <c r="G29" s="8">
        <v>317208590.44999999</v>
      </c>
      <c r="H29" s="61">
        <v>336555541.12</v>
      </c>
      <c r="I29" s="62">
        <v>297746680.06</v>
      </c>
      <c r="J29" s="8">
        <v>319412396.57999998</v>
      </c>
      <c r="K29" s="61">
        <v>343016314.73000002</v>
      </c>
      <c r="L29" s="8">
        <v>57007271.011</v>
      </c>
      <c r="M29" s="8">
        <v>70056924.495000005</v>
      </c>
      <c r="N29" s="8">
        <v>82162848.741999999</v>
      </c>
      <c r="O29" s="62">
        <v>153978802.43000001</v>
      </c>
      <c r="P29" s="8">
        <v>168466201.30000001</v>
      </c>
      <c r="Q29" s="61">
        <v>173796386.06999999</v>
      </c>
      <c r="R29" s="8">
        <v>29380324.828000002</v>
      </c>
      <c r="S29" s="8">
        <v>28054264.954</v>
      </c>
      <c r="T29" s="8">
        <v>23561634.603999998</v>
      </c>
      <c r="U29" s="62">
        <v>15701402.445</v>
      </c>
      <c r="V29" s="8">
        <v>17882350.214000002</v>
      </c>
      <c r="W29" s="61">
        <v>18266270.298999999</v>
      </c>
      <c r="X29" s="8">
        <v>29043228.337000001</v>
      </c>
      <c r="Y29" s="8">
        <v>30006676.254999999</v>
      </c>
      <c r="Z29" s="8">
        <v>50561377.450000003</v>
      </c>
      <c r="AA29" s="62">
        <v>1348128056.5</v>
      </c>
      <c r="AB29" s="8">
        <v>1427246773.9000001</v>
      </c>
      <c r="AC29" s="61">
        <v>1518333284.0999999</v>
      </c>
      <c r="AE29" s="73">
        <v>2.9934392534325394</v>
      </c>
      <c r="AF29" s="9">
        <v>6.0991257022875445</v>
      </c>
      <c r="AG29" s="9">
        <v>7.389794010104489</v>
      </c>
      <c r="AH29" s="9">
        <v>17.280125175726212</v>
      </c>
      <c r="AI29" s="9">
        <v>3.1639490466744302</v>
      </c>
      <c r="AJ29" s="9">
        <v>-16.014072574585271</v>
      </c>
      <c r="AK29" s="9">
        <v>2.1469218553802127</v>
      </c>
      <c r="AL29" s="9">
        <v>68.500426439516062</v>
      </c>
      <c r="AM29" s="74">
        <v>6.3819734516619597</v>
      </c>
    </row>
    <row r="30" spans="1:40" ht="12" customHeight="1" x14ac:dyDescent="0.25">
      <c r="A30" s="1062"/>
      <c r="B30" s="41" t="s">
        <v>79</v>
      </c>
      <c r="C30" s="62">
        <v>12.734111396999999</v>
      </c>
      <c r="D30" s="62">
        <v>12.977412021999999</v>
      </c>
      <c r="E30" s="61">
        <v>13.205333731</v>
      </c>
      <c r="F30" s="62">
        <v>19.925915281999998</v>
      </c>
      <c r="G30" s="8">
        <v>18.969994360000001</v>
      </c>
      <c r="H30" s="61">
        <v>19.261453030999999</v>
      </c>
      <c r="I30" s="62">
        <v>9.9979646017999997</v>
      </c>
      <c r="J30" s="8">
        <v>9.8506370522999998</v>
      </c>
      <c r="K30" s="61">
        <v>10.011492296</v>
      </c>
      <c r="L30" s="8">
        <v>16.585216269</v>
      </c>
      <c r="M30" s="8">
        <v>15.420652441</v>
      </c>
      <c r="N30" s="8">
        <v>16.671803128000001</v>
      </c>
      <c r="O30" s="62">
        <v>20.003826788000001</v>
      </c>
      <c r="P30" s="8">
        <v>19.005536703000001</v>
      </c>
      <c r="Q30" s="61">
        <v>19.111435997000001</v>
      </c>
      <c r="R30" s="8">
        <v>22.354809437</v>
      </c>
      <c r="S30" s="8">
        <v>24.338899804</v>
      </c>
      <c r="T30" s="8">
        <v>22.510879025000001</v>
      </c>
      <c r="U30" s="62">
        <v>29.461279461</v>
      </c>
      <c r="V30" s="8">
        <v>30.993464052</v>
      </c>
      <c r="W30" s="61">
        <v>31.131498471</v>
      </c>
      <c r="X30" s="8">
        <v>9.8898450947000001</v>
      </c>
      <c r="Y30" s="8">
        <v>9.3303607620999998</v>
      </c>
      <c r="Z30" s="8">
        <v>9.7578274759999992</v>
      </c>
      <c r="AA30" s="62">
        <v>14.113889780999999</v>
      </c>
      <c r="AB30" s="8">
        <v>13.93502052</v>
      </c>
      <c r="AC30" s="61">
        <v>14.176306845999999</v>
      </c>
      <c r="AE30" s="73">
        <v>1.756295543469033</v>
      </c>
      <c r="AF30" s="9">
        <v>1.5364193866844955</v>
      </c>
      <c r="AG30" s="9">
        <v>1.6329425482430437</v>
      </c>
      <c r="AH30" s="9">
        <v>8.1134743927790964</v>
      </c>
      <c r="AI30" s="9">
        <v>0.55720233348255377</v>
      </c>
      <c r="AJ30" s="9">
        <v>-7.5106960204485933</v>
      </c>
      <c r="AK30" s="9">
        <v>0.4453662190467389</v>
      </c>
      <c r="AL30" s="9">
        <v>4.5814596541258412</v>
      </c>
      <c r="AM30" s="74">
        <v>1.7315103745537908</v>
      </c>
    </row>
    <row r="31" spans="1:40" ht="12" customHeight="1" x14ac:dyDescent="0.25">
      <c r="A31" s="1063"/>
      <c r="B31" s="39" t="s">
        <v>101</v>
      </c>
      <c r="C31" s="90">
        <v>12789.270791000001</v>
      </c>
      <c r="D31" s="90">
        <v>13701.245062</v>
      </c>
      <c r="E31" s="83">
        <v>14613.018806</v>
      </c>
      <c r="F31" s="90">
        <v>17972.091612</v>
      </c>
      <c r="G31" s="44">
        <v>17891.065450999999</v>
      </c>
      <c r="H31" s="83">
        <v>19467.581045999999</v>
      </c>
      <c r="I31" s="90">
        <v>13174.631861</v>
      </c>
      <c r="J31" s="44">
        <v>13748.811836000001</v>
      </c>
      <c r="K31" s="83">
        <v>14600.166627000001</v>
      </c>
      <c r="L31" s="44">
        <v>18401.314076999999</v>
      </c>
      <c r="M31" s="44">
        <v>17183.449717</v>
      </c>
      <c r="N31" s="44">
        <v>18896.699343</v>
      </c>
      <c r="O31" s="90">
        <v>31012.850439000002</v>
      </c>
      <c r="P31" s="44">
        <v>30088.623200000002</v>
      </c>
      <c r="Q31" s="83">
        <v>28232.031524999999</v>
      </c>
      <c r="R31" s="44">
        <v>26660.911822999999</v>
      </c>
      <c r="S31" s="44">
        <v>27558.217046999998</v>
      </c>
      <c r="T31" s="44">
        <v>20506.209403000001</v>
      </c>
      <c r="U31" s="90">
        <v>52866.674897999997</v>
      </c>
      <c r="V31" s="44">
        <v>58439.052988000003</v>
      </c>
      <c r="W31" s="83">
        <v>55860.153818999999</v>
      </c>
      <c r="X31" s="44">
        <v>12497.086203000001</v>
      </c>
      <c r="Y31" s="44">
        <v>12163.225073</v>
      </c>
      <c r="Z31" s="44">
        <v>16153.794712000001</v>
      </c>
      <c r="AA31" s="90">
        <v>15465.150009000001</v>
      </c>
      <c r="AB31" s="44">
        <v>16003.753828000001</v>
      </c>
      <c r="AC31" s="83">
        <v>16973.720925000001</v>
      </c>
      <c r="AE31" s="77">
        <v>6.6546780228665225</v>
      </c>
      <c r="AF31" s="35">
        <v>8.8117479605547047</v>
      </c>
      <c r="AG31" s="35">
        <v>6.1922062877521222</v>
      </c>
      <c r="AH31" s="35">
        <v>9.9703473645634801</v>
      </c>
      <c r="AI31" s="35">
        <v>-6.170410864794917</v>
      </c>
      <c r="AJ31" s="35">
        <v>-25.589491627752757</v>
      </c>
      <c r="AK31" s="35">
        <v>-4.412972211458599</v>
      </c>
      <c r="AL31" s="35">
        <v>32.808483071305595</v>
      </c>
      <c r="AM31" s="78">
        <v>6.0608723892200622</v>
      </c>
    </row>
    <row r="32" spans="1:40" ht="12" customHeight="1" x14ac:dyDescent="0.25">
      <c r="A32" s="1062" t="s">
        <v>39</v>
      </c>
      <c r="B32" s="41" t="s">
        <v>92</v>
      </c>
      <c r="C32" s="62">
        <v>92</v>
      </c>
      <c r="D32" s="62">
        <v>91</v>
      </c>
      <c r="E32" s="61">
        <v>93</v>
      </c>
      <c r="F32" s="62">
        <v>62</v>
      </c>
      <c r="G32" s="8">
        <v>61</v>
      </c>
      <c r="H32" s="61">
        <v>62</v>
      </c>
      <c r="I32" s="62">
        <v>101</v>
      </c>
      <c r="J32" s="8">
        <v>103</v>
      </c>
      <c r="K32" s="61">
        <v>102</v>
      </c>
      <c r="L32" s="8">
        <v>18</v>
      </c>
      <c r="M32" s="8">
        <v>18</v>
      </c>
      <c r="N32" s="8">
        <v>17</v>
      </c>
      <c r="O32" s="62">
        <v>31</v>
      </c>
      <c r="P32" s="8">
        <v>31</v>
      </c>
      <c r="Q32" s="61">
        <v>33</v>
      </c>
      <c r="R32" s="8">
        <v>20</v>
      </c>
      <c r="S32" s="8">
        <v>21</v>
      </c>
      <c r="T32" s="8">
        <v>21</v>
      </c>
      <c r="U32" s="62">
        <v>5</v>
      </c>
      <c r="V32" s="8">
        <v>5</v>
      </c>
      <c r="W32" s="61">
        <v>6</v>
      </c>
      <c r="X32" s="8">
        <v>2</v>
      </c>
      <c r="Y32" s="8">
        <v>2</v>
      </c>
      <c r="Z32" s="8">
        <v>3</v>
      </c>
      <c r="AA32" s="62">
        <v>331</v>
      </c>
      <c r="AB32" s="8">
        <v>332</v>
      </c>
      <c r="AC32" s="61">
        <v>337</v>
      </c>
      <c r="AE32" s="124">
        <v>2.19780219780219</v>
      </c>
      <c r="AF32" s="45">
        <v>1.6393442622950838</v>
      </c>
      <c r="AG32" s="45">
        <v>-0.97087378640776656</v>
      </c>
      <c r="AH32" s="45">
        <v>-5.555555555555558</v>
      </c>
      <c r="AI32" s="45">
        <v>6.4516129032258007</v>
      </c>
      <c r="AJ32" s="45">
        <v>0</v>
      </c>
      <c r="AK32" s="45">
        <v>19.999999999999996</v>
      </c>
      <c r="AL32" s="45">
        <v>50</v>
      </c>
      <c r="AM32" s="125">
        <v>1.5060240963855387</v>
      </c>
    </row>
    <row r="33" spans="1:39" ht="12" customHeight="1" x14ac:dyDescent="0.25">
      <c r="A33" s="1062"/>
      <c r="B33" s="41" t="s">
        <v>76</v>
      </c>
      <c r="C33" s="62">
        <v>81447</v>
      </c>
      <c r="D33" s="62">
        <v>82289</v>
      </c>
      <c r="E33" s="61">
        <v>84253</v>
      </c>
      <c r="F33" s="62">
        <v>44533</v>
      </c>
      <c r="G33" s="8">
        <v>53550</v>
      </c>
      <c r="H33" s="61">
        <v>62061</v>
      </c>
      <c r="I33" s="62">
        <v>42858</v>
      </c>
      <c r="J33" s="8">
        <v>48229</v>
      </c>
      <c r="K33" s="61">
        <v>49566</v>
      </c>
      <c r="L33" s="8">
        <v>10258</v>
      </c>
      <c r="M33" s="8">
        <v>12284</v>
      </c>
      <c r="N33" s="8">
        <v>13330</v>
      </c>
      <c r="O33" s="62">
        <v>11754</v>
      </c>
      <c r="P33" s="8">
        <v>11918</v>
      </c>
      <c r="Q33" s="61">
        <v>11847</v>
      </c>
      <c r="R33" s="8">
        <v>3044</v>
      </c>
      <c r="S33" s="8">
        <v>3180</v>
      </c>
      <c r="T33" s="8">
        <v>3530</v>
      </c>
      <c r="U33" s="62">
        <v>983</v>
      </c>
      <c r="V33" s="8">
        <v>1051</v>
      </c>
      <c r="W33" s="61">
        <v>1230</v>
      </c>
      <c r="X33" s="8">
        <v>5031</v>
      </c>
      <c r="Y33" s="8">
        <v>5933</v>
      </c>
      <c r="Z33" s="8">
        <v>5568</v>
      </c>
      <c r="AA33" s="62">
        <v>199908</v>
      </c>
      <c r="AB33" s="8">
        <v>218434</v>
      </c>
      <c r="AC33" s="61">
        <v>231385</v>
      </c>
      <c r="AE33" s="73">
        <v>2.3867102528892126</v>
      </c>
      <c r="AF33" s="9">
        <v>15.893557422969185</v>
      </c>
      <c r="AG33" s="9">
        <v>2.7721910054116838</v>
      </c>
      <c r="AH33" s="9">
        <v>8.5151416476717756</v>
      </c>
      <c r="AI33" s="9">
        <v>-0.59573753985567857</v>
      </c>
      <c r="AJ33" s="9">
        <v>11.006289308176109</v>
      </c>
      <c r="AK33" s="9">
        <v>17.031398667935306</v>
      </c>
      <c r="AL33" s="9">
        <v>-6.1520310129782541</v>
      </c>
      <c r="AM33" s="74">
        <v>5.9290220386936099</v>
      </c>
    </row>
    <row r="34" spans="1:39" ht="12" customHeight="1" x14ac:dyDescent="0.25">
      <c r="A34" s="1062"/>
      <c r="B34" s="41" t="s">
        <v>100</v>
      </c>
      <c r="C34" s="62">
        <v>802471837.13999999</v>
      </c>
      <c r="D34" s="62">
        <v>835961068.25</v>
      </c>
      <c r="E34" s="61">
        <v>898862120.91999996</v>
      </c>
      <c r="F34" s="62">
        <v>739064260.89999998</v>
      </c>
      <c r="G34" s="8">
        <v>761618166.27999997</v>
      </c>
      <c r="H34" s="61">
        <v>916488272.53999996</v>
      </c>
      <c r="I34" s="62">
        <v>646145884.64999998</v>
      </c>
      <c r="J34" s="8">
        <v>679111702.82000005</v>
      </c>
      <c r="K34" s="61">
        <v>713503445.55999994</v>
      </c>
      <c r="L34" s="8">
        <v>136983303.53</v>
      </c>
      <c r="M34" s="8">
        <v>165460289.21000001</v>
      </c>
      <c r="N34" s="8">
        <v>197941834.49000001</v>
      </c>
      <c r="O34" s="62">
        <v>307869479.45999998</v>
      </c>
      <c r="P34" s="8">
        <v>310573209.67000002</v>
      </c>
      <c r="Q34" s="61">
        <v>297631526.44999999</v>
      </c>
      <c r="R34" s="8">
        <v>57603162.245999999</v>
      </c>
      <c r="S34" s="8">
        <v>63107715.335000001</v>
      </c>
      <c r="T34" s="8">
        <v>54573915.129000001</v>
      </c>
      <c r="U34" s="62">
        <v>40505118.457000002</v>
      </c>
      <c r="V34" s="8">
        <v>44368903.957000002</v>
      </c>
      <c r="W34" s="61">
        <v>64021315.901000001</v>
      </c>
      <c r="X34" s="8">
        <v>65450498.316</v>
      </c>
      <c r="Y34" s="8">
        <v>65315556.473999999</v>
      </c>
      <c r="Z34" s="8">
        <v>90242691.643000007</v>
      </c>
      <c r="AA34" s="62">
        <v>2796093544.6999998</v>
      </c>
      <c r="AB34" s="8">
        <v>2925516612</v>
      </c>
      <c r="AC34" s="61">
        <v>3233265122.5999999</v>
      </c>
      <c r="AE34" s="73">
        <v>7.5243997668069662</v>
      </c>
      <c r="AF34" s="9">
        <v>20.334350349918484</v>
      </c>
      <c r="AG34" s="9">
        <v>5.0642247213807057</v>
      </c>
      <c r="AH34" s="9">
        <v>19.631021700182604</v>
      </c>
      <c r="AI34" s="9">
        <v>-4.1670314170855978</v>
      </c>
      <c r="AJ34" s="9">
        <v>-13.522594124504916</v>
      </c>
      <c r="AK34" s="9">
        <v>44.293210314697149</v>
      </c>
      <c r="AL34" s="9">
        <v>38.164162589539742</v>
      </c>
      <c r="AM34" s="74">
        <v>10.519458660315406</v>
      </c>
    </row>
    <row r="35" spans="1:39" ht="12" customHeight="1" x14ac:dyDescent="0.25">
      <c r="A35" s="1062"/>
      <c r="B35" s="41" t="s">
        <v>79</v>
      </c>
      <c r="C35" s="62">
        <v>9.6921924687000001</v>
      </c>
      <c r="D35" s="62">
        <v>9.4913414916000001</v>
      </c>
      <c r="E35" s="61">
        <v>9.6175447759000008</v>
      </c>
      <c r="F35" s="62">
        <v>18.981766330999999</v>
      </c>
      <c r="G35" s="8">
        <v>15.546666667</v>
      </c>
      <c r="H35" s="61">
        <v>14.816213081000001</v>
      </c>
      <c r="I35" s="62">
        <v>11.892202156</v>
      </c>
      <c r="J35" s="8">
        <v>10.303302992000001</v>
      </c>
      <c r="K35" s="61">
        <v>10.10335714</v>
      </c>
      <c r="L35" s="8">
        <v>11.799863521000001</v>
      </c>
      <c r="M35" s="8">
        <v>11.706773038</v>
      </c>
      <c r="N35" s="8">
        <v>12.499324830999999</v>
      </c>
      <c r="O35" s="62">
        <v>17.62268164</v>
      </c>
      <c r="P35" s="8">
        <v>17.146501091000001</v>
      </c>
      <c r="Q35" s="61">
        <v>16.998311809</v>
      </c>
      <c r="R35" s="8">
        <v>15.438567674</v>
      </c>
      <c r="S35" s="8">
        <v>16.974528302</v>
      </c>
      <c r="T35" s="8">
        <v>15.590651557999999</v>
      </c>
      <c r="U35" s="62">
        <v>23.395727364999999</v>
      </c>
      <c r="V35" s="8">
        <v>23.984776403000001</v>
      </c>
      <c r="W35" s="61">
        <v>28.838211382000001</v>
      </c>
      <c r="X35" s="8">
        <v>10.896442059</v>
      </c>
      <c r="Y35" s="8">
        <v>9.0192145626000002</v>
      </c>
      <c r="Z35" s="8">
        <v>11.387571839</v>
      </c>
      <c r="AA35" s="62">
        <v>12.992896732</v>
      </c>
      <c r="AB35" s="8">
        <v>11.863221843</v>
      </c>
      <c r="AC35" s="61">
        <v>11.895784083000001</v>
      </c>
      <c r="AE35" s="73">
        <v>1.3296675123499968</v>
      </c>
      <c r="AF35" s="9">
        <v>-4.6984578858340731</v>
      </c>
      <c r="AG35" s="9">
        <v>-1.9405995548733124</v>
      </c>
      <c r="AH35" s="9">
        <v>6.770027832839931</v>
      </c>
      <c r="AI35" s="9">
        <v>-0.86425376940478804</v>
      </c>
      <c r="AJ35" s="9">
        <v>-8.1526668628367549</v>
      </c>
      <c r="AK35" s="9">
        <v>20.235481446443405</v>
      </c>
      <c r="AL35" s="9">
        <v>26.259019119257587</v>
      </c>
      <c r="AM35" s="74">
        <v>0.27448057897707656</v>
      </c>
    </row>
    <row r="36" spans="1:39" ht="12" customHeight="1" x14ac:dyDescent="0.25">
      <c r="A36" s="1063"/>
      <c r="B36" s="39" t="s">
        <v>101</v>
      </c>
      <c r="C36" s="90">
        <v>9852.6874795000003</v>
      </c>
      <c r="D36" s="90">
        <v>10158.843445</v>
      </c>
      <c r="E36" s="83">
        <v>10668.606707000001</v>
      </c>
      <c r="F36" s="90">
        <v>16595.878582000001</v>
      </c>
      <c r="G36" s="44">
        <v>14222.561462</v>
      </c>
      <c r="H36" s="83">
        <v>14767.539559000001</v>
      </c>
      <c r="I36" s="90">
        <v>15076.43578</v>
      </c>
      <c r="J36" s="44">
        <v>14080.982454999999</v>
      </c>
      <c r="K36" s="83">
        <v>14395.017664000001</v>
      </c>
      <c r="L36" s="44">
        <v>13353.802255000001</v>
      </c>
      <c r="M36" s="44">
        <v>13469.577434999999</v>
      </c>
      <c r="N36" s="44">
        <v>14849.349924</v>
      </c>
      <c r="O36" s="90">
        <v>26192.741148000001</v>
      </c>
      <c r="P36" s="44">
        <v>26059.171813000001</v>
      </c>
      <c r="Q36" s="83">
        <v>25122.944749999999</v>
      </c>
      <c r="R36" s="44">
        <v>18923.509279000002</v>
      </c>
      <c r="S36" s="44">
        <v>19845.193501999998</v>
      </c>
      <c r="T36" s="44">
        <v>15460.032614</v>
      </c>
      <c r="U36" s="90">
        <v>41205.613893000002</v>
      </c>
      <c r="V36" s="44">
        <v>42215.893392999998</v>
      </c>
      <c r="W36" s="83">
        <v>52049.850326</v>
      </c>
      <c r="X36" s="44">
        <v>13009.441128</v>
      </c>
      <c r="Y36" s="44">
        <v>11008.858329999999</v>
      </c>
      <c r="Z36" s="44">
        <v>16207.379965</v>
      </c>
      <c r="AA36" s="90">
        <v>13986.901698</v>
      </c>
      <c r="AB36" s="44">
        <v>13393.137570000001</v>
      </c>
      <c r="AC36" s="83">
        <v>13973.529497</v>
      </c>
      <c r="AE36" s="77">
        <v>5.0179261523209728</v>
      </c>
      <c r="AF36" s="35">
        <v>3.8317858457218135</v>
      </c>
      <c r="AG36" s="35">
        <v>2.230208083871954</v>
      </c>
      <c r="AH36" s="35">
        <v>10.243621194936182</v>
      </c>
      <c r="AI36" s="35">
        <v>-3.5926969196041436</v>
      </c>
      <c r="AJ36" s="35">
        <v>-22.096841169918857</v>
      </c>
      <c r="AK36" s="35">
        <v>23.294442312171014</v>
      </c>
      <c r="AL36" s="35">
        <v>47.22126018129984</v>
      </c>
      <c r="AM36" s="78">
        <v>4.3335023176350296</v>
      </c>
    </row>
    <row r="37" spans="1:39" ht="13.5" customHeight="1" x14ac:dyDescent="0.25">
      <c r="C37" s="8"/>
      <c r="AE37" s="9"/>
    </row>
  </sheetData>
  <mergeCells count="9">
    <mergeCell ref="A27:A31"/>
    <mergeCell ref="A32:A36"/>
    <mergeCell ref="AE4:AM4"/>
    <mergeCell ref="AE6:AM6"/>
    <mergeCell ref="A4:A6"/>
    <mergeCell ref="A7:A11"/>
    <mergeCell ref="A12:A16"/>
    <mergeCell ref="A17:A21"/>
    <mergeCell ref="A22:A26"/>
  </mergeCells>
  <conditionalFormatting sqref="C4:AC4">
    <cfRule type="expression" dxfId="134" priority="57">
      <formula>(C1+1)&lt;=(9*rounds_bucket)</formula>
    </cfRule>
  </conditionalFormatting>
  <conditionalFormatting sqref="C1:AC1">
    <cfRule type="expression" dxfId="133" priority="54">
      <formula>(C1+1)&gt;(9*rounds_bucket)</formula>
    </cfRule>
  </conditionalFormatting>
  <conditionalFormatting sqref="D11:E11 L11:N11">
    <cfRule type="expression" dxfId="132" priority="51">
      <formula>(D1+1)&lt;=(9*rounds_bucket)</formula>
    </cfRule>
  </conditionalFormatting>
  <conditionalFormatting sqref="D16:E16 L16:N16">
    <cfRule type="expression" dxfId="131" priority="50">
      <formula>(D1+1)&lt;=(9*rounds_bucket)</formula>
    </cfRule>
  </conditionalFormatting>
  <conditionalFormatting sqref="D21:E21 L21:N21">
    <cfRule type="expression" dxfId="130" priority="49">
      <formula>(D1+1)&lt;=(9*rounds_bucket)</formula>
    </cfRule>
  </conditionalFormatting>
  <conditionalFormatting sqref="D26:E26 L26:N26">
    <cfRule type="expression" dxfId="129" priority="48">
      <formula>(D1+1)&lt;=(9*rounds_bucket)</formula>
    </cfRule>
  </conditionalFormatting>
  <conditionalFormatting sqref="D31:E31 L31:N31">
    <cfRule type="expression" dxfId="128" priority="47">
      <formula>(D1+1)&lt;=(9*rounds_bucket)</formula>
    </cfRule>
  </conditionalFormatting>
  <conditionalFormatting sqref="C36:E36 L36:N36">
    <cfRule type="expression" dxfId="127" priority="46">
      <formula>(C1+1)&lt;=(9*rounds_bucket)</formula>
    </cfRule>
  </conditionalFormatting>
  <conditionalFormatting sqref="F11:H11">
    <cfRule type="expression" dxfId="126" priority="45">
      <formula>(F1+1)&lt;=(9*rounds_bucket)</formula>
    </cfRule>
  </conditionalFormatting>
  <conditionalFormatting sqref="F16:H16">
    <cfRule type="expression" dxfId="125" priority="44">
      <formula>(F1+1)&lt;=(9*rounds_bucket)</formula>
    </cfRule>
  </conditionalFormatting>
  <conditionalFormatting sqref="F21:H21">
    <cfRule type="expression" dxfId="124" priority="43">
      <formula>(F1+1)&lt;=(9*rounds_bucket)</formula>
    </cfRule>
  </conditionalFormatting>
  <conditionalFormatting sqref="F31:H31">
    <cfRule type="expression" dxfId="123" priority="41">
      <formula>(F1+1)&lt;=(9*rounds_bucket)</formula>
    </cfRule>
  </conditionalFormatting>
  <conditionalFormatting sqref="F36:H36">
    <cfRule type="expression" dxfId="122" priority="40">
      <formula>(F1+1)&lt;=(9*rounds_bucket)</formula>
    </cfRule>
  </conditionalFormatting>
  <conditionalFormatting sqref="I11:K11">
    <cfRule type="expression" dxfId="121" priority="39">
      <formula>(I1+1)&lt;=(9*rounds_bucket)</formula>
    </cfRule>
  </conditionalFormatting>
  <conditionalFormatting sqref="I16:K16">
    <cfRule type="expression" dxfId="120" priority="38">
      <formula>(I1+1)&lt;=(9*rounds_bucket)</formula>
    </cfRule>
  </conditionalFormatting>
  <conditionalFormatting sqref="I21:K21">
    <cfRule type="expression" dxfId="119" priority="37">
      <formula>(I1+1)&lt;=(9*rounds_bucket)</formula>
    </cfRule>
  </conditionalFormatting>
  <conditionalFormatting sqref="I26:K26">
    <cfRule type="expression" dxfId="118" priority="36">
      <formula>(I1+1)&lt;=(9*rounds_bucket)</formula>
    </cfRule>
  </conditionalFormatting>
  <conditionalFormatting sqref="I31:K31">
    <cfRule type="expression" dxfId="117" priority="35">
      <formula>(I1+1)&lt;=(9*rounds_bucket)</formula>
    </cfRule>
  </conditionalFormatting>
  <conditionalFormatting sqref="I36:K36">
    <cfRule type="expression" dxfId="116" priority="34">
      <formula>(I1+1)&lt;=(9*rounds_bucket)</formula>
    </cfRule>
  </conditionalFormatting>
  <conditionalFormatting sqref="AA36:AC36">
    <cfRule type="expression" dxfId="115" priority="4">
      <formula>(AA1+1)&lt;=(9*rounds_bucket)</formula>
    </cfRule>
  </conditionalFormatting>
  <conditionalFormatting sqref="O11:Q11">
    <cfRule type="expression" dxfId="114" priority="33">
      <formula>(O1+1)&lt;=(9*rounds_bucket)</formula>
    </cfRule>
  </conditionalFormatting>
  <conditionalFormatting sqref="O16:Q16">
    <cfRule type="expression" dxfId="113" priority="32">
      <formula>(O1+1)&lt;=(9*rounds_bucket)</formula>
    </cfRule>
  </conditionalFormatting>
  <conditionalFormatting sqref="O21:Q21">
    <cfRule type="expression" dxfId="112" priority="31">
      <formula>(O1+1)&lt;=(9*rounds_bucket)</formula>
    </cfRule>
  </conditionalFormatting>
  <conditionalFormatting sqref="O26:Q26">
    <cfRule type="expression" dxfId="111" priority="30">
      <formula>(O1+1)&lt;=(9*rounds_bucket)</formula>
    </cfRule>
  </conditionalFormatting>
  <conditionalFormatting sqref="O31:Q31">
    <cfRule type="expression" dxfId="110" priority="29">
      <formula>(O1+1)&lt;=(9*rounds_bucket)</formula>
    </cfRule>
  </conditionalFormatting>
  <conditionalFormatting sqref="O36:Q36">
    <cfRule type="expression" dxfId="109" priority="28">
      <formula>(O1+1)&lt;=(9*rounds_bucket)</formula>
    </cfRule>
  </conditionalFormatting>
  <conditionalFormatting sqref="R11:T11">
    <cfRule type="expression" dxfId="108" priority="27">
      <formula>(R1+1)&lt;=(9*rounds_bucket)</formula>
    </cfRule>
  </conditionalFormatting>
  <conditionalFormatting sqref="R16:T16">
    <cfRule type="expression" dxfId="107" priority="26">
      <formula>(R1+1)&lt;=(9*rounds_bucket)</formula>
    </cfRule>
  </conditionalFormatting>
  <conditionalFormatting sqref="R21:T21">
    <cfRule type="expression" dxfId="106" priority="25">
      <formula>(R1+1)&lt;=(9*rounds_bucket)</formula>
    </cfRule>
  </conditionalFormatting>
  <conditionalFormatting sqref="R31:T31">
    <cfRule type="expression" dxfId="105" priority="23">
      <formula>(R1+1)&lt;=(9*rounds_bucket)</formula>
    </cfRule>
  </conditionalFormatting>
  <conditionalFormatting sqref="R36:T36">
    <cfRule type="expression" dxfId="104" priority="22">
      <formula>(R1+1)&lt;=(9*rounds_bucket)</formula>
    </cfRule>
  </conditionalFormatting>
  <conditionalFormatting sqref="U11:W11">
    <cfRule type="expression" dxfId="103" priority="21">
      <formula>(U1+1)&lt;=(9*rounds_bucket)</formula>
    </cfRule>
  </conditionalFormatting>
  <conditionalFormatting sqref="U16:W16">
    <cfRule type="expression" dxfId="102" priority="20">
      <formula>(U1+1)&lt;=(9*rounds_bucket)</formula>
    </cfRule>
  </conditionalFormatting>
  <conditionalFormatting sqref="U21:W21">
    <cfRule type="expression" dxfId="101" priority="19">
      <formula>(U1+1)&lt;=(9*rounds_bucket)</formula>
    </cfRule>
  </conditionalFormatting>
  <conditionalFormatting sqref="U31:W31">
    <cfRule type="expression" dxfId="100" priority="17">
      <formula>(U1+1)&lt;=(9*rounds_bucket)</formula>
    </cfRule>
  </conditionalFormatting>
  <conditionalFormatting sqref="U36:W36">
    <cfRule type="expression" dxfId="99" priority="16">
      <formula>(U1+1)&lt;=(9*rounds_bucket)</formula>
    </cfRule>
  </conditionalFormatting>
  <conditionalFormatting sqref="X11:Z11">
    <cfRule type="expression" dxfId="98" priority="15">
      <formula>(X1+1)&lt;=(9*rounds_bucket)</formula>
    </cfRule>
  </conditionalFormatting>
  <conditionalFormatting sqref="X16:Z16">
    <cfRule type="expression" dxfId="97" priority="14">
      <formula>(X1+1)&lt;=(9*rounds_bucket)</formula>
    </cfRule>
  </conditionalFormatting>
  <conditionalFormatting sqref="X21:Z21">
    <cfRule type="expression" dxfId="96" priority="13">
      <formula>(X1+1)&lt;=(9*rounds_bucket)</formula>
    </cfRule>
  </conditionalFormatting>
  <conditionalFormatting sqref="X26:Z26">
    <cfRule type="expression" dxfId="95" priority="12">
      <formula>(X1+1)&lt;=(9*rounds_bucket)</formula>
    </cfRule>
  </conditionalFormatting>
  <conditionalFormatting sqref="X31:Z31">
    <cfRule type="expression" dxfId="94" priority="11">
      <formula>(X1+1)&lt;=(9*rounds_bucket)</formula>
    </cfRule>
  </conditionalFormatting>
  <conditionalFormatting sqref="X36:Z36">
    <cfRule type="expression" dxfId="93" priority="10">
      <formula>(X1+1)&lt;=(9*rounds_bucket)</formula>
    </cfRule>
  </conditionalFormatting>
  <conditionalFormatting sqref="AA11:AC11">
    <cfRule type="expression" dxfId="92" priority="9">
      <formula>(AA1+1)&lt;=(9*rounds_bucket)</formula>
    </cfRule>
  </conditionalFormatting>
  <conditionalFormatting sqref="AA16:AC16">
    <cfRule type="expression" dxfId="91" priority="8">
      <formula>(AA1+1)&lt;=(9*rounds_bucket)</formula>
    </cfRule>
  </conditionalFormatting>
  <conditionalFormatting sqref="AA21:AC21">
    <cfRule type="expression" dxfId="90" priority="7">
      <formula>(AA1+1)&lt;=(9*rounds_bucket)</formula>
    </cfRule>
  </conditionalFormatting>
  <conditionalFormatting sqref="AA26:AC26">
    <cfRule type="expression" dxfId="89" priority="6">
      <formula>(AA1+1)&lt;=(9*rounds_bucket)</formula>
    </cfRule>
  </conditionalFormatting>
  <conditionalFormatting sqref="AA31:AC31">
    <cfRule type="expression" dxfId="88" priority="5">
      <formula>(AA1+1)&lt;=(9*rounds_bucket)</formula>
    </cfRule>
  </conditionalFormatting>
  <conditionalFormatting sqref="R26:T26">
    <cfRule type="expression" dxfId="87" priority="3">
      <formula>(R6+1)&lt;=(9*rounds_bucket)</formula>
    </cfRule>
  </conditionalFormatting>
  <conditionalFormatting sqref="U26:W26">
    <cfRule type="expression" dxfId="86" priority="2">
      <formula>(U6+1)&lt;=(9*rounds_bucket)</formula>
    </cfRule>
  </conditionalFormatting>
  <conditionalFormatting sqref="F26:H26">
    <cfRule type="expression" dxfId="85" priority="1">
      <formula>(F6+1)&lt;=(9*rounds_bucket)</formula>
    </cfRule>
  </conditionalFormatting>
  <pageMargins left="0.39370078740157483" right="0.39370078740157483" top="0.51181102362204722" bottom="0.39370078740157483" header="0.31496062992125984" footer="0.31496062992125984"/>
  <pageSetup paperSize="9" scale="26" pageOrder="overThenDown"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227"/>
  <sheetViews>
    <sheetView topLeftCell="B1" zoomScale="70" zoomScaleNormal="70" workbookViewId="0">
      <pane xSplit="4" ySplit="6" topLeftCell="F7" activePane="bottomRight" state="frozen"/>
      <selection pane="topRight"/>
      <selection pane="bottomLeft"/>
      <selection pane="bottomRight"/>
    </sheetView>
  </sheetViews>
  <sheetFormatPr defaultColWidth="8.81640625" defaultRowHeight="14.5" x14ac:dyDescent="0.35"/>
  <cols>
    <col min="1" max="1" width="6.1796875" style="817" hidden="1" customWidth="1"/>
    <col min="2" max="2" width="9.7265625" style="817" customWidth="1"/>
    <col min="3" max="3" width="69.453125" style="817" bestFit="1" customWidth="1"/>
    <col min="4" max="4" width="11" style="852" bestFit="1" customWidth="1"/>
    <col min="5" max="5" width="10.81640625" style="852" bestFit="1" customWidth="1"/>
    <col min="6" max="6" width="14.26953125" style="817" bestFit="1" customWidth="1"/>
    <col min="7" max="8" width="14.26953125" style="806" customWidth="1"/>
    <col min="9" max="9" width="11.26953125" style="806" bestFit="1" customWidth="1"/>
    <col min="10" max="12" width="11.26953125" style="806" customWidth="1"/>
    <col min="13" max="13" width="11.453125" style="806" bestFit="1" customWidth="1"/>
    <col min="14" max="14" width="10.7265625" style="806" bestFit="1" customWidth="1"/>
    <col min="15" max="19" width="9" style="806" bestFit="1" customWidth="1"/>
    <col min="20" max="22" width="12.26953125" style="806" bestFit="1" customWidth="1"/>
    <col min="23" max="26" width="9" style="806" bestFit="1" customWidth="1"/>
    <col min="27" max="28" width="12.26953125" style="806" bestFit="1" customWidth="1"/>
    <col min="29" max="29" width="9" style="806" bestFit="1" customWidth="1"/>
    <col min="30" max="31" width="11" style="806" customWidth="1"/>
    <col min="32" max="32" width="13.453125" style="806" bestFit="1" customWidth="1"/>
    <col min="33" max="35" width="9" style="806" bestFit="1" customWidth="1"/>
    <col min="36" max="37" width="12.26953125" style="806" bestFit="1" customWidth="1"/>
    <col min="38" max="38" width="14.1796875" style="806" bestFit="1" customWidth="1"/>
    <col min="39" max="16384" width="8.81640625" style="817"/>
  </cols>
  <sheetData>
    <row r="1" spans="1:38" s="230" customFormat="1" x14ac:dyDescent="0.35">
      <c r="B1" s="830" t="s">
        <v>2835</v>
      </c>
      <c r="D1" s="851"/>
      <c r="E1" s="851"/>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806"/>
      <c r="AI1" s="806"/>
      <c r="AJ1" s="806"/>
      <c r="AK1" s="806"/>
      <c r="AL1" s="806"/>
    </row>
    <row r="2" spans="1:38" x14ac:dyDescent="0.35">
      <c r="A2" s="230">
        <f>'22 Subacute by Jursidiction'!A2+1</f>
        <v>23</v>
      </c>
      <c r="B2" s="863" t="s">
        <v>2857</v>
      </c>
      <c r="C2" s="830"/>
    </row>
    <row r="3" spans="1:38" x14ac:dyDescent="0.35">
      <c r="B3" s="864" t="s">
        <v>565</v>
      </c>
      <c r="C3" s="831"/>
    </row>
    <row r="4" spans="1:38" x14ac:dyDescent="0.35">
      <c r="C4" s="818"/>
      <c r="D4" s="853" t="s">
        <v>568</v>
      </c>
      <c r="E4" s="854" t="s">
        <v>79</v>
      </c>
      <c r="F4" s="819" t="s">
        <v>39</v>
      </c>
      <c r="G4" s="819" t="s">
        <v>71</v>
      </c>
      <c r="H4" s="820" t="s">
        <v>72</v>
      </c>
      <c r="I4" s="1067" t="s">
        <v>11</v>
      </c>
      <c r="J4" s="1068"/>
      <c r="K4" s="821" t="s">
        <v>12</v>
      </c>
      <c r="L4" s="822"/>
      <c r="M4" s="823" t="s">
        <v>14</v>
      </c>
      <c r="N4" s="824" t="s">
        <v>16</v>
      </c>
      <c r="O4" s="825"/>
      <c r="P4" s="824" t="s">
        <v>17</v>
      </c>
      <c r="Q4" s="825"/>
      <c r="R4" s="824" t="s">
        <v>569</v>
      </c>
      <c r="S4" s="825"/>
      <c r="T4" s="824" t="s">
        <v>20</v>
      </c>
      <c r="U4" s="825"/>
      <c r="V4" s="824" t="s">
        <v>21</v>
      </c>
      <c r="W4" s="825"/>
      <c r="X4" s="824" t="s">
        <v>570</v>
      </c>
      <c r="Y4" s="825"/>
      <c r="Z4" s="824" t="s">
        <v>571</v>
      </c>
      <c r="AA4" s="825"/>
      <c r="AB4" s="824" t="s">
        <v>572</v>
      </c>
      <c r="AC4" s="825"/>
      <c r="AD4" s="824" t="s">
        <v>573</v>
      </c>
      <c r="AE4" s="825"/>
      <c r="AF4" s="826" t="s">
        <v>574</v>
      </c>
      <c r="AG4" s="823" t="s">
        <v>65</v>
      </c>
      <c r="AH4" s="823" t="s">
        <v>25</v>
      </c>
      <c r="AI4" s="827" t="s">
        <v>575</v>
      </c>
      <c r="AJ4" s="824" t="s">
        <v>1517</v>
      </c>
      <c r="AK4" s="825"/>
      <c r="AL4" s="823" t="s">
        <v>576</v>
      </c>
    </row>
    <row r="5" spans="1:38" x14ac:dyDescent="0.35">
      <c r="B5" s="828" t="s">
        <v>2855</v>
      </c>
      <c r="C5" s="829" t="s">
        <v>349</v>
      </c>
      <c r="D5" s="855" t="s">
        <v>577</v>
      </c>
      <c r="E5" s="856" t="s">
        <v>2856</v>
      </c>
      <c r="F5" s="827" t="s">
        <v>355</v>
      </c>
      <c r="G5" s="827" t="s">
        <v>355</v>
      </c>
      <c r="H5" s="832" t="s">
        <v>355</v>
      </c>
      <c r="I5" s="833" t="s">
        <v>71</v>
      </c>
      <c r="J5" s="834" t="s">
        <v>578</v>
      </c>
      <c r="K5" s="833" t="s">
        <v>71</v>
      </c>
      <c r="L5" s="834" t="s">
        <v>578</v>
      </c>
      <c r="M5" s="827" t="s">
        <v>579</v>
      </c>
      <c r="N5" s="833" t="s">
        <v>71</v>
      </c>
      <c r="O5" s="834" t="s">
        <v>578</v>
      </c>
      <c r="P5" s="833" t="s">
        <v>71</v>
      </c>
      <c r="Q5" s="834" t="s">
        <v>578</v>
      </c>
      <c r="R5" s="833" t="s">
        <v>71</v>
      </c>
      <c r="S5" s="834" t="s">
        <v>578</v>
      </c>
      <c r="T5" s="833" t="s">
        <v>71</v>
      </c>
      <c r="U5" s="834" t="s">
        <v>578</v>
      </c>
      <c r="V5" s="833" t="s">
        <v>71</v>
      </c>
      <c r="W5" s="834" t="s">
        <v>578</v>
      </c>
      <c r="X5" s="833" t="s">
        <v>71</v>
      </c>
      <c r="Y5" s="834" t="s">
        <v>578</v>
      </c>
      <c r="Z5" s="833" t="s">
        <v>71</v>
      </c>
      <c r="AA5" s="834" t="s">
        <v>578</v>
      </c>
      <c r="AB5" s="833" t="s">
        <v>71</v>
      </c>
      <c r="AC5" s="834" t="s">
        <v>578</v>
      </c>
      <c r="AD5" s="833" t="s">
        <v>71</v>
      </c>
      <c r="AE5" s="834" t="s">
        <v>578</v>
      </c>
      <c r="AF5" s="835"/>
      <c r="AG5" s="836"/>
      <c r="AH5" s="836"/>
      <c r="AI5" s="835"/>
      <c r="AJ5" s="833" t="s">
        <v>71</v>
      </c>
      <c r="AK5" s="834" t="s">
        <v>578</v>
      </c>
      <c r="AL5" s="836"/>
    </row>
    <row r="6" spans="1:38" ht="15" hidden="1" customHeight="1" x14ac:dyDescent="0.35">
      <c r="B6" s="837" t="s">
        <v>580</v>
      </c>
      <c r="C6" s="838" t="s">
        <v>349</v>
      </c>
      <c r="D6" s="857" t="s">
        <v>581</v>
      </c>
      <c r="E6" s="858" t="s">
        <v>745</v>
      </c>
      <c r="F6" s="839" t="s">
        <v>582</v>
      </c>
      <c r="G6" s="840" t="s">
        <v>583</v>
      </c>
      <c r="H6" s="840" t="s">
        <v>584</v>
      </c>
      <c r="I6" s="808" t="s">
        <v>1518</v>
      </c>
      <c r="J6" s="806" t="s">
        <v>1519</v>
      </c>
      <c r="K6" s="806" t="s">
        <v>585</v>
      </c>
      <c r="L6" s="806" t="s">
        <v>586</v>
      </c>
      <c r="M6" s="806" t="s">
        <v>587</v>
      </c>
      <c r="N6" s="806" t="s">
        <v>588</v>
      </c>
      <c r="O6" s="806" t="s">
        <v>589</v>
      </c>
      <c r="P6" s="806" t="s">
        <v>590</v>
      </c>
      <c r="Q6" s="806" t="s">
        <v>591</v>
      </c>
      <c r="R6" s="806" t="s">
        <v>592</v>
      </c>
      <c r="S6" s="806" t="s">
        <v>593</v>
      </c>
      <c r="T6" s="806" t="s">
        <v>594</v>
      </c>
      <c r="U6" s="806" t="s">
        <v>595</v>
      </c>
      <c r="V6" s="806" t="s">
        <v>596</v>
      </c>
      <c r="W6" s="806" t="s">
        <v>597</v>
      </c>
      <c r="X6" s="806" t="s">
        <v>598</v>
      </c>
      <c r="Y6" s="806" t="s">
        <v>599</v>
      </c>
      <c r="Z6" s="806" t="s">
        <v>600</v>
      </c>
      <c r="AA6" s="806" t="s">
        <v>601</v>
      </c>
      <c r="AB6" s="806" t="s">
        <v>602</v>
      </c>
      <c r="AC6" s="806" t="s">
        <v>603</v>
      </c>
      <c r="AD6" s="806" t="s">
        <v>604</v>
      </c>
      <c r="AE6" s="806" t="s">
        <v>605</v>
      </c>
      <c r="AF6" s="806" t="s">
        <v>606</v>
      </c>
      <c r="AG6" s="806" t="s">
        <v>65</v>
      </c>
      <c r="AH6" s="806" t="s">
        <v>25</v>
      </c>
      <c r="AI6" s="806" t="s">
        <v>575</v>
      </c>
      <c r="AJ6" s="806" t="s">
        <v>1520</v>
      </c>
      <c r="AK6" s="806" t="s">
        <v>1521</v>
      </c>
      <c r="AL6" s="806" t="s">
        <v>607</v>
      </c>
    </row>
    <row r="7" spans="1:38" x14ac:dyDescent="0.35">
      <c r="B7" s="837" t="s">
        <v>368</v>
      </c>
      <c r="C7" s="841" t="s">
        <v>529</v>
      </c>
      <c r="D7" s="859">
        <v>2218</v>
      </c>
      <c r="E7" s="860">
        <v>16.170000000000002</v>
      </c>
      <c r="F7" s="842">
        <v>22545.770506000001</v>
      </c>
      <c r="G7" s="840">
        <v>17538.270586999999</v>
      </c>
      <c r="H7" s="843">
        <v>5007.4999193000003</v>
      </c>
      <c r="I7" s="808">
        <v>2622.3979152000002</v>
      </c>
      <c r="J7" s="815">
        <v>65.497353708999995</v>
      </c>
      <c r="K7" s="808">
        <v>6781.0160840999997</v>
      </c>
      <c r="L7" s="815">
        <v>345.01158826</v>
      </c>
      <c r="M7" s="812">
        <v>2358.7110001999999</v>
      </c>
      <c r="N7" s="808">
        <v>268.85282561999998</v>
      </c>
      <c r="O7" s="815">
        <v>31.027699533</v>
      </c>
      <c r="P7" s="808">
        <v>147.10892848</v>
      </c>
      <c r="Q7" s="815">
        <v>25.345740249999999</v>
      </c>
      <c r="R7" s="808">
        <v>2643.3209743000002</v>
      </c>
      <c r="S7" s="815">
        <v>282.65574651999998</v>
      </c>
      <c r="T7" s="808">
        <v>471.48621734</v>
      </c>
      <c r="U7" s="815">
        <v>14.649992489000001</v>
      </c>
      <c r="V7" s="808">
        <v>9.3048152403</v>
      </c>
      <c r="W7" s="815">
        <v>2.0696602137000002</v>
      </c>
      <c r="X7" s="808">
        <v>27.459850623000001</v>
      </c>
      <c r="Y7" s="815">
        <v>6.8928601167999997</v>
      </c>
      <c r="Z7" s="808">
        <v>11.129064397</v>
      </c>
      <c r="AA7" s="815">
        <v>1.0959364814999999</v>
      </c>
      <c r="AB7" s="808">
        <v>709.67983015000004</v>
      </c>
      <c r="AC7" s="815">
        <v>1551.6914382</v>
      </c>
      <c r="AD7" s="808">
        <v>2.6302633989999999</v>
      </c>
      <c r="AE7" s="815">
        <v>0.6229682124</v>
      </c>
      <c r="AF7" s="812">
        <v>27.092707934</v>
      </c>
      <c r="AG7" s="812">
        <v>2702.1738678000002</v>
      </c>
      <c r="AH7" s="812">
        <v>1079.8241097</v>
      </c>
      <c r="AI7" s="812">
        <v>316.84855564999998</v>
      </c>
      <c r="AJ7" s="808">
        <v>29.93290541</v>
      </c>
      <c r="AK7" s="808">
        <v>10.239606625</v>
      </c>
      <c r="AL7" s="811">
        <v>72</v>
      </c>
    </row>
    <row r="8" spans="1:38" x14ac:dyDescent="0.35">
      <c r="B8" s="837" t="s">
        <v>369</v>
      </c>
      <c r="C8" s="841" t="s">
        <v>542</v>
      </c>
      <c r="D8" s="859">
        <v>11956</v>
      </c>
      <c r="E8" s="860">
        <v>10.3</v>
      </c>
      <c r="F8" s="842">
        <v>13412.772931</v>
      </c>
      <c r="G8" s="840">
        <v>10006.348942000001</v>
      </c>
      <c r="H8" s="843">
        <v>3406.4239889</v>
      </c>
      <c r="I8" s="808">
        <v>1866.9226713</v>
      </c>
      <c r="J8" s="815">
        <v>88.980795545000007</v>
      </c>
      <c r="K8" s="808">
        <v>4005.1199093</v>
      </c>
      <c r="L8" s="815">
        <v>305.96961782</v>
      </c>
      <c r="M8" s="812">
        <v>1404.9494030000001</v>
      </c>
      <c r="N8" s="808">
        <v>77.039486549000003</v>
      </c>
      <c r="O8" s="815">
        <v>14.879361778</v>
      </c>
      <c r="P8" s="808">
        <v>63.462052372999999</v>
      </c>
      <c r="Q8" s="815">
        <v>10.623462483999999</v>
      </c>
      <c r="R8" s="808">
        <v>597.28485952999995</v>
      </c>
      <c r="S8" s="815">
        <v>131.82130082</v>
      </c>
      <c r="T8" s="808">
        <v>327.90070073999999</v>
      </c>
      <c r="U8" s="815">
        <v>26.737178771</v>
      </c>
      <c r="V8" s="808">
        <v>12.465159521</v>
      </c>
      <c r="W8" s="815">
        <v>3.1778639286999999</v>
      </c>
      <c r="X8" s="808">
        <v>22.006940811</v>
      </c>
      <c r="Y8" s="815">
        <v>4.1791854152000001</v>
      </c>
      <c r="Z8" s="808">
        <v>0.47056396550000001</v>
      </c>
      <c r="AA8" s="815">
        <v>0.14119226090000001</v>
      </c>
      <c r="AB8" s="808">
        <v>984.88993827000002</v>
      </c>
      <c r="AC8" s="815">
        <v>876.06475338999996</v>
      </c>
      <c r="AD8" s="808">
        <v>24.242549365999999</v>
      </c>
      <c r="AE8" s="815">
        <v>4.8271129557999997</v>
      </c>
      <c r="AF8" s="812">
        <v>7.7180878780000004</v>
      </c>
      <c r="AG8" s="812">
        <v>1732.4099059</v>
      </c>
      <c r="AH8" s="812">
        <v>540.06522261999999</v>
      </c>
      <c r="AI8" s="812">
        <v>240.63721563999999</v>
      </c>
      <c r="AJ8" s="808">
        <v>27.577975014</v>
      </c>
      <c r="AK8" s="808">
        <v>10.208463799</v>
      </c>
      <c r="AL8" s="812">
        <v>113</v>
      </c>
    </row>
    <row r="9" spans="1:38" x14ac:dyDescent="0.35">
      <c r="B9" s="837" t="s">
        <v>370</v>
      </c>
      <c r="C9" s="841" t="s">
        <v>557</v>
      </c>
      <c r="D9" s="859">
        <v>383</v>
      </c>
      <c r="E9" s="860">
        <v>10.23</v>
      </c>
      <c r="F9" s="842">
        <v>14117.087706</v>
      </c>
      <c r="G9" s="807">
        <v>10759.638847</v>
      </c>
      <c r="H9" s="843">
        <v>3357.4488584999999</v>
      </c>
      <c r="I9" s="808">
        <v>2254.3304186999999</v>
      </c>
      <c r="J9" s="815">
        <v>70.185124388999995</v>
      </c>
      <c r="K9" s="808">
        <v>4431.0433131999998</v>
      </c>
      <c r="L9" s="815">
        <v>237.52702121999999</v>
      </c>
      <c r="M9" s="812">
        <v>1509.3240998000001</v>
      </c>
      <c r="N9" s="808">
        <v>244.61154599</v>
      </c>
      <c r="O9" s="815">
        <v>53.211608581999997</v>
      </c>
      <c r="P9" s="808">
        <v>160.08844479999999</v>
      </c>
      <c r="Q9" s="815">
        <v>28.155433243000001</v>
      </c>
      <c r="R9" s="808">
        <v>1201.6981857999999</v>
      </c>
      <c r="S9" s="815">
        <v>262.77800316000003</v>
      </c>
      <c r="T9" s="808">
        <v>294.54185987</v>
      </c>
      <c r="U9" s="815">
        <v>16.793977096999999</v>
      </c>
      <c r="V9" s="808">
        <v>15.562124138</v>
      </c>
      <c r="W9" s="815">
        <v>3.1251178668000001</v>
      </c>
      <c r="X9" s="808">
        <v>66.098149915999997</v>
      </c>
      <c r="Y9" s="815">
        <v>20.557842921999999</v>
      </c>
      <c r="Z9" s="808">
        <v>0.25478015669999998</v>
      </c>
      <c r="AA9" s="815">
        <v>8.9739164499999996E-2</v>
      </c>
      <c r="AB9" s="808">
        <v>371.20234531</v>
      </c>
      <c r="AC9" s="815">
        <v>742.47721115000002</v>
      </c>
      <c r="AD9" s="808">
        <v>11.164242786000001</v>
      </c>
      <c r="AE9" s="815">
        <v>3.5053009765000001</v>
      </c>
      <c r="AF9" s="812">
        <v>34.414496462000002</v>
      </c>
      <c r="AG9" s="812">
        <v>1132.2002984000001</v>
      </c>
      <c r="AH9" s="812">
        <v>648.87522357</v>
      </c>
      <c r="AI9" s="812">
        <v>267.82833505000002</v>
      </c>
      <c r="AJ9" s="808">
        <v>29.221143809000001</v>
      </c>
      <c r="AK9" s="808">
        <v>6.2223181539999999</v>
      </c>
      <c r="AL9" s="812">
        <v>28</v>
      </c>
    </row>
    <row r="10" spans="1:38" x14ac:dyDescent="0.35">
      <c r="B10" s="837" t="s">
        <v>371</v>
      </c>
      <c r="C10" s="841" t="s">
        <v>559</v>
      </c>
      <c r="D10" s="859">
        <v>101</v>
      </c>
      <c r="E10" s="860">
        <v>32.47</v>
      </c>
      <c r="F10" s="842">
        <v>20772.579699999998</v>
      </c>
      <c r="G10" s="840">
        <v>13373.382199</v>
      </c>
      <c r="H10" s="843">
        <v>7399.1975012000003</v>
      </c>
      <c r="I10" s="808">
        <v>2247.3502094999999</v>
      </c>
      <c r="J10" s="815">
        <v>273.85811114000001</v>
      </c>
      <c r="K10" s="808">
        <v>6982.1036425000002</v>
      </c>
      <c r="L10" s="815">
        <v>598.80852818000005</v>
      </c>
      <c r="M10" s="812">
        <v>1863.8660072</v>
      </c>
      <c r="N10" s="808">
        <v>150.66471271</v>
      </c>
      <c r="O10" s="815">
        <v>102.55977188</v>
      </c>
      <c r="P10" s="808">
        <v>52.390993514999998</v>
      </c>
      <c r="Q10" s="815">
        <v>9.1562232772000005</v>
      </c>
      <c r="R10" s="808">
        <v>1049.5057179</v>
      </c>
      <c r="S10" s="815">
        <v>189.89473713000001</v>
      </c>
      <c r="T10" s="808">
        <v>111.22458211999999</v>
      </c>
      <c r="U10" s="815">
        <v>20.456292652999998</v>
      </c>
      <c r="V10" s="808">
        <v>0</v>
      </c>
      <c r="W10" s="815">
        <v>0</v>
      </c>
      <c r="X10" s="808">
        <v>261.09058157999999</v>
      </c>
      <c r="Y10" s="815">
        <v>77.125167238000003</v>
      </c>
      <c r="Z10" s="808">
        <v>0</v>
      </c>
      <c r="AA10" s="815">
        <v>0</v>
      </c>
      <c r="AB10" s="808">
        <v>295.05489562999998</v>
      </c>
      <c r="AC10" s="815">
        <v>1949.4641008000001</v>
      </c>
      <c r="AD10" s="808">
        <v>0</v>
      </c>
      <c r="AE10" s="815">
        <v>0</v>
      </c>
      <c r="AF10" s="812">
        <v>0.1071371287</v>
      </c>
      <c r="AG10" s="812">
        <v>1791.6868082999999</v>
      </c>
      <c r="AH10" s="812">
        <v>1964.1187407</v>
      </c>
      <c r="AI10" s="812">
        <v>775.62183920999996</v>
      </c>
      <c r="AJ10" s="808">
        <v>4.1201725940999996</v>
      </c>
      <c r="AK10" s="808">
        <v>2.3507269504999999</v>
      </c>
      <c r="AL10" s="812">
        <v>11</v>
      </c>
    </row>
    <row r="11" spans="1:38" x14ac:dyDescent="0.35">
      <c r="B11" s="837" t="s">
        <v>372</v>
      </c>
      <c r="C11" s="841" t="s">
        <v>560</v>
      </c>
      <c r="D11" s="859">
        <v>1773</v>
      </c>
      <c r="E11" s="860">
        <v>13.98</v>
      </c>
      <c r="F11" s="842">
        <v>17050.570713000001</v>
      </c>
      <c r="G11" s="840">
        <v>12883.049904</v>
      </c>
      <c r="H11" s="843">
        <v>4167.5208094999998</v>
      </c>
      <c r="I11" s="808">
        <v>2039.8974974</v>
      </c>
      <c r="J11" s="815">
        <v>108.88873322000001</v>
      </c>
      <c r="K11" s="808">
        <v>4386.2136484000002</v>
      </c>
      <c r="L11" s="815">
        <v>264.88359471000001</v>
      </c>
      <c r="M11" s="812">
        <v>1966.1806484000001</v>
      </c>
      <c r="N11" s="808">
        <v>94.973489889999996</v>
      </c>
      <c r="O11" s="815">
        <v>25.909659255000001</v>
      </c>
      <c r="P11" s="808">
        <v>60.141014386999998</v>
      </c>
      <c r="Q11" s="815">
        <v>11.210892763</v>
      </c>
      <c r="R11" s="808">
        <v>1079.1777967999999</v>
      </c>
      <c r="S11" s="815">
        <v>230.50385976000001</v>
      </c>
      <c r="T11" s="808">
        <v>239.33137334</v>
      </c>
      <c r="U11" s="815">
        <v>16.603186848</v>
      </c>
      <c r="V11" s="808">
        <v>14.984132535000001</v>
      </c>
      <c r="W11" s="815">
        <v>2.8759915831999998</v>
      </c>
      <c r="X11" s="808">
        <v>8.2694276684000005</v>
      </c>
      <c r="Y11" s="815">
        <v>2.6124188471999998</v>
      </c>
      <c r="Z11" s="808">
        <v>1.8137225787</v>
      </c>
      <c r="AA11" s="815">
        <v>1.1911990902</v>
      </c>
      <c r="AB11" s="808">
        <v>2432.8629482000001</v>
      </c>
      <c r="AC11" s="815">
        <v>1185.5629271</v>
      </c>
      <c r="AD11" s="808">
        <v>3.7144723700000002</v>
      </c>
      <c r="AE11" s="815">
        <v>0.72349517539999997</v>
      </c>
      <c r="AF11" s="812">
        <v>2.398799141</v>
      </c>
      <c r="AG11" s="812">
        <v>1195.800166</v>
      </c>
      <c r="AH11" s="812">
        <v>823.43269198999997</v>
      </c>
      <c r="AI11" s="812">
        <v>780.00521800000001</v>
      </c>
      <c r="AJ11" s="808">
        <v>41.423271143999997</v>
      </c>
      <c r="AK11" s="808">
        <v>28.984436918</v>
      </c>
      <c r="AL11" s="812">
        <v>110</v>
      </c>
    </row>
    <row r="12" spans="1:38" x14ac:dyDescent="0.35">
      <c r="B12" s="837" t="s">
        <v>373</v>
      </c>
      <c r="C12" s="841" t="s">
        <v>531</v>
      </c>
      <c r="D12" s="859">
        <v>7</v>
      </c>
      <c r="E12" s="860">
        <v>12.57</v>
      </c>
      <c r="F12" s="842">
        <v>36442.206146999997</v>
      </c>
      <c r="G12" s="840">
        <v>27804.165725999999</v>
      </c>
      <c r="H12" s="843">
        <v>8638.0404209000008</v>
      </c>
      <c r="I12" s="808">
        <v>9312.5313970000007</v>
      </c>
      <c r="J12" s="815">
        <v>220.89273170999999</v>
      </c>
      <c r="K12" s="808">
        <v>6984.6914698999999</v>
      </c>
      <c r="L12" s="815">
        <v>365.25808599999999</v>
      </c>
      <c r="M12" s="812">
        <v>3277.8313529000002</v>
      </c>
      <c r="N12" s="808">
        <v>48.930255142999997</v>
      </c>
      <c r="O12" s="815">
        <v>14.191467286</v>
      </c>
      <c r="P12" s="808">
        <v>222.46451629000001</v>
      </c>
      <c r="Q12" s="815">
        <v>63.038015999999999</v>
      </c>
      <c r="R12" s="808">
        <v>5775.6718976000002</v>
      </c>
      <c r="S12" s="815">
        <v>1487.4284091</v>
      </c>
      <c r="T12" s="808">
        <v>309.12248228999999</v>
      </c>
      <c r="U12" s="815">
        <v>19.957720286000001</v>
      </c>
      <c r="V12" s="808">
        <v>0</v>
      </c>
      <c r="W12" s="815">
        <v>0</v>
      </c>
      <c r="X12" s="808">
        <v>0</v>
      </c>
      <c r="Y12" s="815">
        <v>0</v>
      </c>
      <c r="Z12" s="808">
        <v>0</v>
      </c>
      <c r="AA12" s="815">
        <v>0</v>
      </c>
      <c r="AB12" s="808">
        <v>1492.7503759000001</v>
      </c>
      <c r="AC12" s="815">
        <v>2587.5652309000002</v>
      </c>
      <c r="AD12" s="808">
        <v>0</v>
      </c>
      <c r="AE12" s="815">
        <v>0</v>
      </c>
      <c r="AF12" s="812">
        <v>0</v>
      </c>
      <c r="AG12" s="812">
        <v>2319.9645491000001</v>
      </c>
      <c r="AH12" s="812">
        <v>1041.2830080000001</v>
      </c>
      <c r="AI12" s="812">
        <v>699.43796742999996</v>
      </c>
      <c r="AJ12" s="808">
        <v>177.00534085999999</v>
      </c>
      <c r="AK12" s="808">
        <v>22.189873286000001</v>
      </c>
      <c r="AL12" s="812">
        <v>5</v>
      </c>
    </row>
    <row r="13" spans="1:38" x14ac:dyDescent="0.35">
      <c r="B13" s="837" t="s">
        <v>374</v>
      </c>
      <c r="C13" s="841" t="s">
        <v>549</v>
      </c>
      <c r="D13" s="859">
        <v>12</v>
      </c>
      <c r="E13" s="860">
        <v>8.58</v>
      </c>
      <c r="F13" s="842">
        <v>13861.854617999999</v>
      </c>
      <c r="G13" s="840">
        <v>9875.2481922999996</v>
      </c>
      <c r="H13" s="843">
        <v>3986.6064255000001</v>
      </c>
      <c r="I13" s="808">
        <v>2067.1014592000001</v>
      </c>
      <c r="J13" s="815">
        <v>209.95284783</v>
      </c>
      <c r="K13" s="808">
        <v>3497.7415532</v>
      </c>
      <c r="L13" s="815">
        <v>246.78770557999999</v>
      </c>
      <c r="M13" s="812">
        <v>1520.1301923999999</v>
      </c>
      <c r="N13" s="808">
        <v>76.438786667000002</v>
      </c>
      <c r="O13" s="815">
        <v>28.575652333000001</v>
      </c>
      <c r="P13" s="808">
        <v>73.377219917000005</v>
      </c>
      <c r="Q13" s="815">
        <v>15.086808583</v>
      </c>
      <c r="R13" s="808">
        <v>448.256553</v>
      </c>
      <c r="S13" s="815">
        <v>88.089243582999998</v>
      </c>
      <c r="T13" s="808">
        <v>178.60003208000001</v>
      </c>
      <c r="U13" s="815">
        <v>38.951838666999997</v>
      </c>
      <c r="V13" s="808">
        <v>0</v>
      </c>
      <c r="W13" s="815">
        <v>0</v>
      </c>
      <c r="X13" s="808">
        <v>0</v>
      </c>
      <c r="Y13" s="815">
        <v>0</v>
      </c>
      <c r="Z13" s="808">
        <v>0</v>
      </c>
      <c r="AA13" s="815">
        <v>0</v>
      </c>
      <c r="AB13" s="808">
        <v>1834.6275088</v>
      </c>
      <c r="AC13" s="815">
        <v>995.77607441999999</v>
      </c>
      <c r="AD13" s="808">
        <v>0</v>
      </c>
      <c r="AE13" s="815">
        <v>0</v>
      </c>
      <c r="AF13" s="812">
        <v>2.3193068333000002</v>
      </c>
      <c r="AG13" s="812">
        <v>1270.4117705000001</v>
      </c>
      <c r="AH13" s="812">
        <v>739.94412782999996</v>
      </c>
      <c r="AI13" s="812">
        <v>513.29212232999998</v>
      </c>
      <c r="AJ13" s="808">
        <v>12.097683417000001</v>
      </c>
      <c r="AK13" s="808">
        <v>4.2961306666999999</v>
      </c>
      <c r="AL13" s="812">
        <v>8</v>
      </c>
    </row>
    <row r="14" spans="1:38" x14ac:dyDescent="0.35">
      <c r="B14" s="837" t="s">
        <v>375</v>
      </c>
      <c r="C14" s="841" t="s">
        <v>511</v>
      </c>
      <c r="D14" s="859">
        <v>2056</v>
      </c>
      <c r="E14" s="860">
        <v>8.84</v>
      </c>
      <c r="F14" s="842">
        <v>8691.7512007999994</v>
      </c>
      <c r="G14" s="840">
        <v>6227.7278181000001</v>
      </c>
      <c r="H14" s="843">
        <v>2464.0233827000002</v>
      </c>
      <c r="I14" s="808">
        <v>945.6905964</v>
      </c>
      <c r="J14" s="815">
        <v>36.182747337999999</v>
      </c>
      <c r="K14" s="808">
        <v>2347.2716827999998</v>
      </c>
      <c r="L14" s="815">
        <v>189.58516469</v>
      </c>
      <c r="M14" s="812">
        <v>1051.3969119000001</v>
      </c>
      <c r="N14" s="808">
        <v>91.724994608000003</v>
      </c>
      <c r="O14" s="815">
        <v>14.210232185000001</v>
      </c>
      <c r="P14" s="808">
        <v>62.045525738000002</v>
      </c>
      <c r="Q14" s="815">
        <v>8.0985076176999993</v>
      </c>
      <c r="R14" s="808">
        <v>1107.8482887</v>
      </c>
      <c r="S14" s="815">
        <v>240.79247334999999</v>
      </c>
      <c r="T14" s="808">
        <v>216.97275845999999</v>
      </c>
      <c r="U14" s="815">
        <v>34.255498240000001</v>
      </c>
      <c r="V14" s="808">
        <v>1.0378899173</v>
      </c>
      <c r="W14" s="815">
        <v>0.23635612349999999</v>
      </c>
      <c r="X14" s="808">
        <v>4.7155935943999996</v>
      </c>
      <c r="Y14" s="815">
        <v>0.7765158512</v>
      </c>
      <c r="Z14" s="808">
        <v>0</v>
      </c>
      <c r="AA14" s="815">
        <v>0</v>
      </c>
      <c r="AB14" s="808">
        <v>301.96098698999998</v>
      </c>
      <c r="AC14" s="815">
        <v>546.74480311000002</v>
      </c>
      <c r="AD14" s="808">
        <v>1.1896970952999999</v>
      </c>
      <c r="AE14" s="815">
        <v>7.8969873499999996E-2</v>
      </c>
      <c r="AF14" s="812">
        <v>5.0022432436999997</v>
      </c>
      <c r="AG14" s="812">
        <v>709.84934711000005</v>
      </c>
      <c r="AH14" s="812">
        <v>458.56226491000001</v>
      </c>
      <c r="AI14" s="812">
        <v>269.29872196999997</v>
      </c>
      <c r="AJ14" s="808">
        <v>35.165803812999997</v>
      </c>
      <c r="AK14" s="808">
        <v>11.056625199000001</v>
      </c>
      <c r="AL14" s="812">
        <v>145</v>
      </c>
    </row>
    <row r="15" spans="1:38" x14ac:dyDescent="0.35">
      <c r="B15" s="837" t="s">
        <v>376</v>
      </c>
      <c r="C15" s="841" t="s">
        <v>512</v>
      </c>
      <c r="D15" s="859">
        <v>3675</v>
      </c>
      <c r="E15" s="860">
        <v>11.88</v>
      </c>
      <c r="F15" s="842">
        <v>12285.844533</v>
      </c>
      <c r="G15" s="840">
        <v>8902.6490926999995</v>
      </c>
      <c r="H15" s="843">
        <v>3383.1954399000001</v>
      </c>
      <c r="I15" s="808">
        <v>1379.6269013000001</v>
      </c>
      <c r="J15" s="815">
        <v>60.179951205000002</v>
      </c>
      <c r="K15" s="808">
        <v>3530.8393452999999</v>
      </c>
      <c r="L15" s="815">
        <v>268.42054439999998</v>
      </c>
      <c r="M15" s="812">
        <v>1372.5910999</v>
      </c>
      <c r="N15" s="808">
        <v>146.04565732</v>
      </c>
      <c r="O15" s="815">
        <v>25.016445562000001</v>
      </c>
      <c r="P15" s="808">
        <v>90.997246662999999</v>
      </c>
      <c r="Q15" s="815">
        <v>12.929730665999999</v>
      </c>
      <c r="R15" s="808">
        <v>1357.0917694</v>
      </c>
      <c r="S15" s="815">
        <v>346.60671711999998</v>
      </c>
      <c r="T15" s="808">
        <v>331.368447</v>
      </c>
      <c r="U15" s="815">
        <v>44.619078131999999</v>
      </c>
      <c r="V15" s="808">
        <v>1.2678530686</v>
      </c>
      <c r="W15" s="815">
        <v>9.3816422299999994E-2</v>
      </c>
      <c r="X15" s="808">
        <v>16.203037724000001</v>
      </c>
      <c r="Y15" s="815">
        <v>3.6744204854000002</v>
      </c>
      <c r="Z15" s="808">
        <v>0.1175111469</v>
      </c>
      <c r="AA15" s="815">
        <v>4.1600814100000001E-2</v>
      </c>
      <c r="AB15" s="808">
        <v>368.69640773999998</v>
      </c>
      <c r="AC15" s="815">
        <v>732.69531898000002</v>
      </c>
      <c r="AD15" s="808">
        <v>4.4953157148000003</v>
      </c>
      <c r="AE15" s="815">
        <v>0.82123784570000002</v>
      </c>
      <c r="AF15" s="812">
        <v>7.2821192838000002</v>
      </c>
      <c r="AG15" s="812">
        <v>1134.8952517</v>
      </c>
      <c r="AH15" s="812">
        <v>646.58466258999999</v>
      </c>
      <c r="AI15" s="812">
        <v>330.64552379999998</v>
      </c>
      <c r="AJ15" s="808">
        <v>50.778183820999999</v>
      </c>
      <c r="AK15" s="808">
        <v>21.219337571000001</v>
      </c>
      <c r="AL15" s="812">
        <v>158</v>
      </c>
    </row>
    <row r="16" spans="1:38" x14ac:dyDescent="0.35">
      <c r="B16" s="837" t="s">
        <v>377</v>
      </c>
      <c r="C16" s="841" t="s">
        <v>513</v>
      </c>
      <c r="D16" s="859">
        <v>2229</v>
      </c>
      <c r="E16" s="860">
        <v>17.28</v>
      </c>
      <c r="F16" s="842">
        <v>18611.150609</v>
      </c>
      <c r="G16" s="840">
        <v>13675.842443</v>
      </c>
      <c r="H16" s="843">
        <v>4935.3081660999997</v>
      </c>
      <c r="I16" s="808">
        <v>2020.6062681999999</v>
      </c>
      <c r="J16" s="815">
        <v>81.398435406000004</v>
      </c>
      <c r="K16" s="808">
        <v>5821.7254412000002</v>
      </c>
      <c r="L16" s="815">
        <v>381.64477314999999</v>
      </c>
      <c r="M16" s="812">
        <v>2053.6174857000001</v>
      </c>
      <c r="N16" s="808">
        <v>235.56260413000001</v>
      </c>
      <c r="O16" s="815">
        <v>34.822206133999998</v>
      </c>
      <c r="P16" s="808">
        <v>162.86574415999999</v>
      </c>
      <c r="Q16" s="815">
        <v>21.643430541000001</v>
      </c>
      <c r="R16" s="808">
        <v>1883.4633226000001</v>
      </c>
      <c r="S16" s="815">
        <v>478.03931994999999</v>
      </c>
      <c r="T16" s="808">
        <v>432.70115657999997</v>
      </c>
      <c r="U16" s="815">
        <v>52.519508795</v>
      </c>
      <c r="V16" s="808">
        <v>1.2987105814</v>
      </c>
      <c r="W16" s="815">
        <v>0.16711721490000001</v>
      </c>
      <c r="X16" s="808">
        <v>25.864743710999999</v>
      </c>
      <c r="Y16" s="815">
        <v>5.6192904047000001</v>
      </c>
      <c r="Z16" s="808">
        <v>0</v>
      </c>
      <c r="AA16" s="815">
        <v>0</v>
      </c>
      <c r="AB16" s="808">
        <v>600.15269493000005</v>
      </c>
      <c r="AC16" s="815">
        <v>1102.8397047999999</v>
      </c>
      <c r="AD16" s="808">
        <v>8.7558946011999996</v>
      </c>
      <c r="AE16" s="815">
        <v>1.0701531575000001</v>
      </c>
      <c r="AF16" s="812">
        <v>20.075942618999999</v>
      </c>
      <c r="AG16" s="812">
        <v>1617.8163360999999</v>
      </c>
      <c r="AH16" s="812">
        <v>973.56928584000002</v>
      </c>
      <c r="AI16" s="812">
        <v>482.45596346000002</v>
      </c>
      <c r="AJ16" s="808">
        <v>67.350254047999996</v>
      </c>
      <c r="AK16" s="808">
        <v>43.504821200999999</v>
      </c>
      <c r="AL16" s="812">
        <v>148</v>
      </c>
    </row>
    <row r="17" spans="2:38" x14ac:dyDescent="0.35">
      <c r="B17" s="837" t="s">
        <v>378</v>
      </c>
      <c r="C17" s="841" t="s">
        <v>514</v>
      </c>
      <c r="D17" s="859">
        <v>777</v>
      </c>
      <c r="E17" s="860">
        <v>10.5</v>
      </c>
      <c r="F17" s="842">
        <v>10797.499199</v>
      </c>
      <c r="G17" s="840">
        <v>8076.5956292000001</v>
      </c>
      <c r="H17" s="843">
        <v>2720.9035702000001</v>
      </c>
      <c r="I17" s="808">
        <v>1228.2531246999999</v>
      </c>
      <c r="J17" s="815">
        <v>89.056271050999996</v>
      </c>
      <c r="K17" s="808">
        <v>2490.9559038000002</v>
      </c>
      <c r="L17" s="815">
        <v>195.53301440000001</v>
      </c>
      <c r="M17" s="812">
        <v>1328.3290523999999</v>
      </c>
      <c r="N17" s="808">
        <v>94.769407623999996</v>
      </c>
      <c r="O17" s="815">
        <v>16.145139538999999</v>
      </c>
      <c r="P17" s="808">
        <v>64.649062115999996</v>
      </c>
      <c r="Q17" s="815">
        <v>8.9589043924999991</v>
      </c>
      <c r="R17" s="808">
        <v>1550.7389433000001</v>
      </c>
      <c r="S17" s="815">
        <v>341.86059058000001</v>
      </c>
      <c r="T17" s="808">
        <v>245.97364478</v>
      </c>
      <c r="U17" s="815">
        <v>35.647321982000001</v>
      </c>
      <c r="V17" s="808">
        <v>22.362718874999999</v>
      </c>
      <c r="W17" s="815">
        <v>5.6862375417999997</v>
      </c>
      <c r="X17" s="808">
        <v>166.48528142000001</v>
      </c>
      <c r="Y17" s="815">
        <v>8.2938900991000004</v>
      </c>
      <c r="Z17" s="808">
        <v>0</v>
      </c>
      <c r="AA17" s="815">
        <v>0</v>
      </c>
      <c r="AB17" s="808">
        <v>402.20209999999997</v>
      </c>
      <c r="AC17" s="815">
        <v>574.24283373000003</v>
      </c>
      <c r="AD17" s="808">
        <v>101.55602707</v>
      </c>
      <c r="AE17" s="815">
        <v>0.39807647229999998</v>
      </c>
      <c r="AF17" s="812">
        <v>8.2201933887000003</v>
      </c>
      <c r="AG17" s="812">
        <v>1020.4961966</v>
      </c>
      <c r="AH17" s="812">
        <v>466.95863714000001</v>
      </c>
      <c r="AI17" s="812">
        <v>259.85621897999999</v>
      </c>
      <c r="AJ17" s="808">
        <v>55.143800546000001</v>
      </c>
      <c r="AK17" s="808">
        <v>14.726606808</v>
      </c>
      <c r="AL17" s="812">
        <v>125</v>
      </c>
    </row>
    <row r="18" spans="2:38" x14ac:dyDescent="0.35">
      <c r="B18" s="837" t="s">
        <v>379</v>
      </c>
      <c r="C18" s="841" t="s">
        <v>515</v>
      </c>
      <c r="D18" s="859">
        <v>1549</v>
      </c>
      <c r="E18" s="860">
        <v>12.49</v>
      </c>
      <c r="F18" s="842">
        <v>12612.586536000001</v>
      </c>
      <c r="G18" s="840">
        <v>9252.6468220999996</v>
      </c>
      <c r="H18" s="843">
        <v>3359.9397134999999</v>
      </c>
      <c r="I18" s="808">
        <v>1288.8117301</v>
      </c>
      <c r="J18" s="815">
        <v>60.717779383</v>
      </c>
      <c r="K18" s="808">
        <v>3629.1952019999999</v>
      </c>
      <c r="L18" s="815">
        <v>263.60831279000001</v>
      </c>
      <c r="M18" s="812">
        <v>1339.427993</v>
      </c>
      <c r="N18" s="808">
        <v>179.99928073000001</v>
      </c>
      <c r="O18" s="815">
        <v>30.306163096999999</v>
      </c>
      <c r="P18" s="808">
        <v>123.07393395</v>
      </c>
      <c r="Q18" s="815">
        <v>15.163017947</v>
      </c>
      <c r="R18" s="808">
        <v>1443.2821616000001</v>
      </c>
      <c r="S18" s="815">
        <v>362.54425297</v>
      </c>
      <c r="T18" s="808">
        <v>402.48714532000002</v>
      </c>
      <c r="U18" s="815">
        <v>58.000471797000003</v>
      </c>
      <c r="V18" s="808">
        <v>11.594537157</v>
      </c>
      <c r="W18" s="815">
        <v>2.3018282188999999</v>
      </c>
      <c r="X18" s="808">
        <v>15.318083074</v>
      </c>
      <c r="Y18" s="815">
        <v>3.2871630097</v>
      </c>
      <c r="Z18" s="808">
        <v>0</v>
      </c>
      <c r="AA18" s="815">
        <v>0</v>
      </c>
      <c r="AB18" s="808">
        <v>343.37260771000001</v>
      </c>
      <c r="AC18" s="815">
        <v>701.26699537000002</v>
      </c>
      <c r="AD18" s="808">
        <v>2.8075054797000001</v>
      </c>
      <c r="AE18" s="815">
        <v>0.67464321240000003</v>
      </c>
      <c r="AF18" s="812">
        <v>3.8576012602</v>
      </c>
      <c r="AG18" s="812">
        <v>1243.9747273999999</v>
      </c>
      <c r="AH18" s="812">
        <v>668.23498773999995</v>
      </c>
      <c r="AI18" s="812">
        <v>319.44614018999999</v>
      </c>
      <c r="AJ18" s="808">
        <v>72.957562043999999</v>
      </c>
      <c r="AK18" s="808">
        <v>26.874709073999998</v>
      </c>
      <c r="AL18" s="812">
        <v>139</v>
      </c>
    </row>
    <row r="19" spans="2:38" x14ac:dyDescent="0.35">
      <c r="B19" s="837" t="s">
        <v>380</v>
      </c>
      <c r="C19" s="841" t="s">
        <v>516</v>
      </c>
      <c r="D19" s="859">
        <v>1148</v>
      </c>
      <c r="E19" s="860">
        <v>15.21</v>
      </c>
      <c r="F19" s="842">
        <v>15952.82144</v>
      </c>
      <c r="G19" s="840">
        <v>11662.94268</v>
      </c>
      <c r="H19" s="843">
        <v>4289.8787607000004</v>
      </c>
      <c r="I19" s="808">
        <v>1672.6816573999999</v>
      </c>
      <c r="J19" s="815">
        <v>75.970021041999999</v>
      </c>
      <c r="K19" s="808">
        <v>4721.8001977000004</v>
      </c>
      <c r="L19" s="815">
        <v>314.73268665000001</v>
      </c>
      <c r="M19" s="812">
        <v>1641.1750311999999</v>
      </c>
      <c r="N19" s="808">
        <v>230.62599946</v>
      </c>
      <c r="O19" s="815">
        <v>36.222704577000002</v>
      </c>
      <c r="P19" s="808">
        <v>143.33877061000001</v>
      </c>
      <c r="Q19" s="815">
        <v>22.280656157999999</v>
      </c>
      <c r="R19" s="808">
        <v>1734.1678577</v>
      </c>
      <c r="S19" s="815">
        <v>455.15224294000001</v>
      </c>
      <c r="T19" s="808">
        <v>426.54371544999998</v>
      </c>
      <c r="U19" s="815">
        <v>64.466899964999996</v>
      </c>
      <c r="V19" s="808">
        <v>32.495410990000003</v>
      </c>
      <c r="W19" s="815">
        <v>8.4577323152999995</v>
      </c>
      <c r="X19" s="808">
        <v>12.082275536999999</v>
      </c>
      <c r="Y19" s="815">
        <v>2.5189588005000001</v>
      </c>
      <c r="Z19" s="808">
        <v>0.52707012200000003</v>
      </c>
      <c r="AA19" s="815">
        <v>0.3007272648</v>
      </c>
      <c r="AB19" s="808">
        <v>460.77538808999998</v>
      </c>
      <c r="AC19" s="815">
        <v>953.84847022999998</v>
      </c>
      <c r="AD19" s="808">
        <v>28.911548694</v>
      </c>
      <c r="AE19" s="815">
        <v>2.9462383267000001</v>
      </c>
      <c r="AF19" s="812">
        <v>3.8454333876</v>
      </c>
      <c r="AG19" s="812">
        <v>1463.790475</v>
      </c>
      <c r="AH19" s="812">
        <v>877.48389501999998</v>
      </c>
      <c r="AI19" s="812">
        <v>435.97984767999998</v>
      </c>
      <c r="AJ19" s="808">
        <v>93.197612327000002</v>
      </c>
      <c r="AK19" s="808">
        <v>36.501915879999999</v>
      </c>
      <c r="AL19" s="812">
        <v>118</v>
      </c>
    </row>
    <row r="20" spans="2:38" x14ac:dyDescent="0.35">
      <c r="B20" s="837" t="s">
        <v>381</v>
      </c>
      <c r="C20" s="841" t="s">
        <v>517</v>
      </c>
      <c r="D20" s="859">
        <v>414</v>
      </c>
      <c r="E20" s="860">
        <v>19.47</v>
      </c>
      <c r="F20" s="842">
        <v>20976.810798999999</v>
      </c>
      <c r="G20" s="840">
        <v>15429.111038999999</v>
      </c>
      <c r="H20" s="843">
        <v>5547.6997592999996</v>
      </c>
      <c r="I20" s="808">
        <v>2019.3301177999999</v>
      </c>
      <c r="J20" s="815">
        <v>91.860537093999994</v>
      </c>
      <c r="K20" s="808">
        <v>6278.7574047999997</v>
      </c>
      <c r="L20" s="815">
        <v>383.96952153000001</v>
      </c>
      <c r="M20" s="812">
        <v>2278.0182862000001</v>
      </c>
      <c r="N20" s="808">
        <v>302.73566428999999</v>
      </c>
      <c r="O20" s="815">
        <v>56.028365200000003</v>
      </c>
      <c r="P20" s="808">
        <v>195.12263340000001</v>
      </c>
      <c r="Q20" s="815">
        <v>30.882098664000001</v>
      </c>
      <c r="R20" s="808">
        <v>2353.3433092</v>
      </c>
      <c r="S20" s="815">
        <v>622.00061894999999</v>
      </c>
      <c r="T20" s="808">
        <v>574.32667089999995</v>
      </c>
      <c r="U20" s="815">
        <v>74.761555031</v>
      </c>
      <c r="V20" s="808">
        <v>58.650906663999997</v>
      </c>
      <c r="W20" s="815">
        <v>13.401303143</v>
      </c>
      <c r="X20" s="808">
        <v>44.558465654999999</v>
      </c>
      <c r="Y20" s="815">
        <v>9.7600623068000001</v>
      </c>
      <c r="Z20" s="808">
        <v>0</v>
      </c>
      <c r="AA20" s="815">
        <v>0</v>
      </c>
      <c r="AB20" s="808">
        <v>559.76889113000004</v>
      </c>
      <c r="AC20" s="815">
        <v>1250.1452695999999</v>
      </c>
      <c r="AD20" s="808">
        <v>4.3273307319000001</v>
      </c>
      <c r="AE20" s="815">
        <v>0.72942230919999995</v>
      </c>
      <c r="AF20" s="812">
        <v>14.041700312</v>
      </c>
      <c r="AG20" s="812">
        <v>1966.1906647999999</v>
      </c>
      <c r="AH20" s="812">
        <v>1076.3944956</v>
      </c>
      <c r="AI20" s="812">
        <v>567.83651082999995</v>
      </c>
      <c r="AJ20" s="808">
        <v>94.837684644999996</v>
      </c>
      <c r="AK20" s="808">
        <v>55.0313078</v>
      </c>
      <c r="AL20" s="812">
        <v>94</v>
      </c>
    </row>
    <row r="21" spans="2:38" x14ac:dyDescent="0.35">
      <c r="B21" s="837" t="s">
        <v>382</v>
      </c>
      <c r="C21" s="841" t="s">
        <v>525</v>
      </c>
      <c r="D21" s="859">
        <v>469</v>
      </c>
      <c r="E21" s="860">
        <v>13.33</v>
      </c>
      <c r="F21" s="842">
        <v>15128.155875</v>
      </c>
      <c r="G21" s="840">
        <v>11103.909936</v>
      </c>
      <c r="H21" s="843">
        <v>4024.2459388000002</v>
      </c>
      <c r="I21" s="808">
        <v>1659.3314946</v>
      </c>
      <c r="J21" s="815">
        <v>83.214363829000007</v>
      </c>
      <c r="K21" s="808">
        <v>4253.6178830999997</v>
      </c>
      <c r="L21" s="815">
        <v>327.03944451000001</v>
      </c>
      <c r="M21" s="812">
        <v>1778.2983939000001</v>
      </c>
      <c r="N21" s="808">
        <v>146.07556946</v>
      </c>
      <c r="O21" s="815">
        <v>30.225408981000001</v>
      </c>
      <c r="P21" s="808">
        <v>91.329638654999997</v>
      </c>
      <c r="Q21" s="815">
        <v>11.029831414</v>
      </c>
      <c r="R21" s="808">
        <v>1893.0759134</v>
      </c>
      <c r="S21" s="815">
        <v>469.91838014000001</v>
      </c>
      <c r="T21" s="808">
        <v>381.08923988999999</v>
      </c>
      <c r="U21" s="815">
        <v>41.124475998000001</v>
      </c>
      <c r="V21" s="808">
        <v>1.8075115585999999</v>
      </c>
      <c r="W21" s="815">
        <v>7.6291767600000004E-2</v>
      </c>
      <c r="X21" s="808">
        <v>114.44996719</v>
      </c>
      <c r="Y21" s="815">
        <v>2.6324567164000001</v>
      </c>
      <c r="Z21" s="808">
        <v>0</v>
      </c>
      <c r="AA21" s="815">
        <v>0</v>
      </c>
      <c r="AB21" s="808">
        <v>430.21376730999998</v>
      </c>
      <c r="AC21" s="815">
        <v>813.72817253000005</v>
      </c>
      <c r="AD21" s="808">
        <v>25.591407606000001</v>
      </c>
      <c r="AE21" s="815">
        <v>0.20420808530000001</v>
      </c>
      <c r="AF21" s="812">
        <v>35.438634919000002</v>
      </c>
      <c r="AG21" s="812">
        <v>1428.4920552000001</v>
      </c>
      <c r="AH21" s="812">
        <v>632.22653118999995</v>
      </c>
      <c r="AI21" s="812">
        <v>368.04826265000003</v>
      </c>
      <c r="AJ21" s="808">
        <v>89.797338730999996</v>
      </c>
      <c r="AK21" s="808">
        <v>20.079231462999999</v>
      </c>
      <c r="AL21" s="812">
        <v>107</v>
      </c>
    </row>
    <row r="22" spans="2:38" x14ac:dyDescent="0.35">
      <c r="B22" s="837" t="s">
        <v>383</v>
      </c>
      <c r="C22" s="841" t="s">
        <v>526</v>
      </c>
      <c r="D22" s="859">
        <v>342</v>
      </c>
      <c r="E22" s="860">
        <v>16.760000000000002</v>
      </c>
      <c r="F22" s="842">
        <v>20561.658319999999</v>
      </c>
      <c r="G22" s="840">
        <v>15150.224007000001</v>
      </c>
      <c r="H22" s="843">
        <v>5411.4343121000002</v>
      </c>
      <c r="I22" s="808">
        <v>2151.1456364000001</v>
      </c>
      <c r="J22" s="815">
        <v>95.828639870999993</v>
      </c>
      <c r="K22" s="808">
        <v>6161.4848699000004</v>
      </c>
      <c r="L22" s="815">
        <v>453.42108701000001</v>
      </c>
      <c r="M22" s="812">
        <v>2322.510487</v>
      </c>
      <c r="N22" s="808">
        <v>218.22080073999999</v>
      </c>
      <c r="O22" s="815">
        <v>44.907077567000002</v>
      </c>
      <c r="P22" s="808">
        <v>127.83043204000001</v>
      </c>
      <c r="Q22" s="815">
        <v>19.699513781</v>
      </c>
      <c r="R22" s="808">
        <v>2181.0587961000001</v>
      </c>
      <c r="S22" s="815">
        <v>615.69113269000002</v>
      </c>
      <c r="T22" s="808">
        <v>458.04860212</v>
      </c>
      <c r="U22" s="815">
        <v>62.872164169999998</v>
      </c>
      <c r="V22" s="808">
        <v>1.0860214035</v>
      </c>
      <c r="W22" s="815">
        <v>6.2124152000000002E-2</v>
      </c>
      <c r="X22" s="808">
        <v>433.84726239000003</v>
      </c>
      <c r="Y22" s="815">
        <v>22.036298205000001</v>
      </c>
      <c r="Z22" s="808">
        <v>0</v>
      </c>
      <c r="AA22" s="815">
        <v>0</v>
      </c>
      <c r="AB22" s="808">
        <v>610.71237068999994</v>
      </c>
      <c r="AC22" s="815">
        <v>1218.4736846999999</v>
      </c>
      <c r="AD22" s="808">
        <v>9.4400560614</v>
      </c>
      <c r="AE22" s="815">
        <v>1.2028612953</v>
      </c>
      <c r="AF22" s="812">
        <v>122.76299428999999</v>
      </c>
      <c r="AG22" s="812">
        <v>1673.0886516</v>
      </c>
      <c r="AH22" s="812">
        <v>838.98894400999995</v>
      </c>
      <c r="AI22" s="812">
        <v>599.44006856999999</v>
      </c>
      <c r="AJ22" s="808">
        <v>73.245535493999995</v>
      </c>
      <c r="AK22" s="808">
        <v>44.552207367999998</v>
      </c>
      <c r="AL22" s="812">
        <v>87</v>
      </c>
    </row>
    <row r="23" spans="2:38" x14ac:dyDescent="0.35">
      <c r="B23" s="837" t="s">
        <v>384</v>
      </c>
      <c r="C23" s="841" t="s">
        <v>527</v>
      </c>
      <c r="D23" s="859">
        <v>136</v>
      </c>
      <c r="E23" s="860">
        <v>26.34</v>
      </c>
      <c r="F23" s="842">
        <v>35444.014986000002</v>
      </c>
      <c r="G23" s="840">
        <v>26345.323692999998</v>
      </c>
      <c r="H23" s="843">
        <v>9098.6912935</v>
      </c>
      <c r="I23" s="808">
        <v>4075.0164642</v>
      </c>
      <c r="J23" s="815">
        <v>171.86403315000001</v>
      </c>
      <c r="K23" s="808">
        <v>9991.5206770999994</v>
      </c>
      <c r="L23" s="815">
        <v>750.53137427000001</v>
      </c>
      <c r="M23" s="812">
        <v>4545.4489751000001</v>
      </c>
      <c r="N23" s="808">
        <v>356.52430831999999</v>
      </c>
      <c r="O23" s="815">
        <v>48.110337059000003</v>
      </c>
      <c r="P23" s="808">
        <v>233.27357977</v>
      </c>
      <c r="Q23" s="815">
        <v>31.331748661999999</v>
      </c>
      <c r="R23" s="808">
        <v>3281.7016321999999</v>
      </c>
      <c r="S23" s="815">
        <v>856.36130082</v>
      </c>
      <c r="T23" s="808">
        <v>766.87207909999995</v>
      </c>
      <c r="U23" s="815">
        <v>74.671826765000006</v>
      </c>
      <c r="V23" s="808">
        <v>6.0108217647000002</v>
      </c>
      <c r="W23" s="815">
        <v>0.86505830880000001</v>
      </c>
      <c r="X23" s="808">
        <v>1607.1056582000001</v>
      </c>
      <c r="Y23" s="815">
        <v>13.911730662</v>
      </c>
      <c r="Z23" s="808">
        <v>0</v>
      </c>
      <c r="AA23" s="815">
        <v>0</v>
      </c>
      <c r="AB23" s="808">
        <v>1128.5065316</v>
      </c>
      <c r="AC23" s="815">
        <v>1966.1363243999999</v>
      </c>
      <c r="AD23" s="808">
        <v>0</v>
      </c>
      <c r="AE23" s="815">
        <v>0</v>
      </c>
      <c r="AF23" s="812">
        <v>378.90752521000002</v>
      </c>
      <c r="AG23" s="812">
        <v>2684.0349150000002</v>
      </c>
      <c r="AH23" s="812">
        <v>1437.7662017</v>
      </c>
      <c r="AI23" s="812">
        <v>829.48249959999998</v>
      </c>
      <c r="AJ23" s="808">
        <v>102.22991756</v>
      </c>
      <c r="AK23" s="808">
        <v>105.82946545999999</v>
      </c>
      <c r="AL23" s="812">
        <v>59</v>
      </c>
    </row>
    <row r="24" spans="2:38" x14ac:dyDescent="0.35">
      <c r="B24" s="837" t="s">
        <v>385</v>
      </c>
      <c r="C24" s="841" t="s">
        <v>494</v>
      </c>
      <c r="D24" s="859">
        <v>1821</v>
      </c>
      <c r="E24" s="860">
        <v>13.06</v>
      </c>
      <c r="F24" s="842">
        <v>15817.240855</v>
      </c>
      <c r="G24" s="840">
        <v>11569.149148</v>
      </c>
      <c r="H24" s="843">
        <v>4248.0917067999999</v>
      </c>
      <c r="I24" s="808">
        <v>1724.6955978000001</v>
      </c>
      <c r="J24" s="815">
        <v>64.655209176</v>
      </c>
      <c r="K24" s="808">
        <v>4249.9495220999997</v>
      </c>
      <c r="L24" s="815">
        <v>272.22353698000001</v>
      </c>
      <c r="M24" s="812">
        <v>1660.7051154000001</v>
      </c>
      <c r="N24" s="808">
        <v>119.99415684</v>
      </c>
      <c r="O24" s="815">
        <v>21.630034628000001</v>
      </c>
      <c r="P24" s="808">
        <v>113.70921315</v>
      </c>
      <c r="Q24" s="815">
        <v>16.481672695</v>
      </c>
      <c r="R24" s="808">
        <v>2405.3282239</v>
      </c>
      <c r="S24" s="815">
        <v>555.20879575000004</v>
      </c>
      <c r="T24" s="808">
        <v>343.92121742</v>
      </c>
      <c r="U24" s="815">
        <v>39.993011457999998</v>
      </c>
      <c r="V24" s="808">
        <v>11.415085078000001</v>
      </c>
      <c r="W24" s="815">
        <v>1.2698649226000001</v>
      </c>
      <c r="X24" s="808">
        <v>24.347268422999999</v>
      </c>
      <c r="Y24" s="815">
        <v>3.5422505217000002</v>
      </c>
      <c r="Z24" s="808">
        <v>0</v>
      </c>
      <c r="AA24" s="815">
        <v>0</v>
      </c>
      <c r="AB24" s="808">
        <v>517.29058810000004</v>
      </c>
      <c r="AC24" s="815">
        <v>919.36953259999996</v>
      </c>
      <c r="AD24" s="808">
        <v>6.5933450950000001</v>
      </c>
      <c r="AE24" s="815">
        <v>1.3604600367999999</v>
      </c>
      <c r="AF24" s="812">
        <v>3.0684876436000001</v>
      </c>
      <c r="AG24" s="812">
        <v>1378.0219744999999</v>
      </c>
      <c r="AH24" s="812">
        <v>751.41545928000005</v>
      </c>
      <c r="AI24" s="812">
        <v>534.38820726999995</v>
      </c>
      <c r="AJ24" s="808">
        <v>49.521522136000002</v>
      </c>
      <c r="AK24" s="808">
        <v>27.141502059</v>
      </c>
      <c r="AL24" s="812">
        <v>155</v>
      </c>
    </row>
    <row r="25" spans="2:38" x14ac:dyDescent="0.35">
      <c r="B25" s="837" t="s">
        <v>386</v>
      </c>
      <c r="C25" s="841" t="s">
        <v>495</v>
      </c>
      <c r="D25" s="859">
        <v>1842</v>
      </c>
      <c r="E25" s="860">
        <v>16.37</v>
      </c>
      <c r="F25" s="842">
        <v>19740.727011999999</v>
      </c>
      <c r="G25" s="840">
        <v>14516.738164</v>
      </c>
      <c r="H25" s="843">
        <v>5223.9888477000004</v>
      </c>
      <c r="I25" s="808">
        <v>2041.4852972000001</v>
      </c>
      <c r="J25" s="815">
        <v>84.142703905999994</v>
      </c>
      <c r="K25" s="808">
        <v>5385.3096033000002</v>
      </c>
      <c r="L25" s="815">
        <v>355.69464948000001</v>
      </c>
      <c r="M25" s="812">
        <v>2057.9209541999999</v>
      </c>
      <c r="N25" s="808">
        <v>157.83623746000001</v>
      </c>
      <c r="O25" s="815">
        <v>28.891122371000002</v>
      </c>
      <c r="P25" s="808">
        <v>142.85518071999999</v>
      </c>
      <c r="Q25" s="815">
        <v>20.852781837999999</v>
      </c>
      <c r="R25" s="808">
        <v>3190.0632292999999</v>
      </c>
      <c r="S25" s="815">
        <v>727.21137317</v>
      </c>
      <c r="T25" s="808">
        <v>378.29975889999997</v>
      </c>
      <c r="U25" s="815">
        <v>49.396358898999999</v>
      </c>
      <c r="V25" s="808">
        <v>1.7275458415</v>
      </c>
      <c r="W25" s="815">
        <v>0.21677826380000001</v>
      </c>
      <c r="X25" s="808">
        <v>9.5150092334000007</v>
      </c>
      <c r="Y25" s="815">
        <v>2.3512347518999999</v>
      </c>
      <c r="Z25" s="808">
        <v>0</v>
      </c>
      <c r="AA25" s="815">
        <v>0</v>
      </c>
      <c r="AB25" s="808">
        <v>574.32269236000002</v>
      </c>
      <c r="AC25" s="815">
        <v>1122.7220797</v>
      </c>
      <c r="AD25" s="808">
        <v>17.246450801000002</v>
      </c>
      <c r="AE25" s="815">
        <v>0.93245101190000002</v>
      </c>
      <c r="AF25" s="812">
        <v>3.7605208377000001</v>
      </c>
      <c r="AG25" s="812">
        <v>1742.0564108000001</v>
      </c>
      <c r="AH25" s="812">
        <v>927.02605945000005</v>
      </c>
      <c r="AI25" s="812">
        <v>629.35104823999995</v>
      </c>
      <c r="AJ25" s="808">
        <v>59.432828708000002</v>
      </c>
      <c r="AK25" s="808">
        <v>30.106651314</v>
      </c>
      <c r="AL25" s="812">
        <v>146</v>
      </c>
    </row>
    <row r="26" spans="2:38" x14ac:dyDescent="0.35">
      <c r="B26" s="837" t="s">
        <v>387</v>
      </c>
      <c r="C26" s="841" t="s">
        <v>496</v>
      </c>
      <c r="D26" s="859">
        <v>631</v>
      </c>
      <c r="E26" s="860">
        <v>21.63</v>
      </c>
      <c r="F26" s="842">
        <v>26488.476268999999</v>
      </c>
      <c r="G26" s="840">
        <v>19327.395744000001</v>
      </c>
      <c r="H26" s="843">
        <v>7161.0805254999996</v>
      </c>
      <c r="I26" s="808">
        <v>2627.5649425000001</v>
      </c>
      <c r="J26" s="815">
        <v>114.91373572000001</v>
      </c>
      <c r="K26" s="808">
        <v>7447.1704606000003</v>
      </c>
      <c r="L26" s="815">
        <v>501.00980035999999</v>
      </c>
      <c r="M26" s="812">
        <v>2705.4230192999999</v>
      </c>
      <c r="N26" s="808">
        <v>182.39510404999999</v>
      </c>
      <c r="O26" s="815">
        <v>35.303190976000003</v>
      </c>
      <c r="P26" s="808">
        <v>148.85716316</v>
      </c>
      <c r="Q26" s="815">
        <v>21.428728060000001</v>
      </c>
      <c r="R26" s="808">
        <v>4332.5589178999999</v>
      </c>
      <c r="S26" s="815">
        <v>1073.1432387</v>
      </c>
      <c r="T26" s="808">
        <v>464.73815507</v>
      </c>
      <c r="U26" s="815">
        <v>60.492734433000003</v>
      </c>
      <c r="V26" s="808">
        <v>1.1563752615</v>
      </c>
      <c r="W26" s="815">
        <v>0.21023896989999999</v>
      </c>
      <c r="X26" s="808">
        <v>10.285004946000001</v>
      </c>
      <c r="Y26" s="815">
        <v>1.7535103899</v>
      </c>
      <c r="Z26" s="808">
        <v>0.5403864612</v>
      </c>
      <c r="AA26" s="815">
        <v>0.15154054519999999</v>
      </c>
      <c r="AB26" s="808">
        <v>756.07630119999999</v>
      </c>
      <c r="AC26" s="815">
        <v>1474.6001647999999</v>
      </c>
      <c r="AD26" s="808">
        <v>2.1374933265</v>
      </c>
      <c r="AE26" s="815">
        <v>0.51411233119999999</v>
      </c>
      <c r="AF26" s="812">
        <v>3.0993978082</v>
      </c>
      <c r="AG26" s="812">
        <v>2328.7961952999999</v>
      </c>
      <c r="AH26" s="812">
        <v>1233.1773077</v>
      </c>
      <c r="AI26" s="812">
        <v>867.05493495999997</v>
      </c>
      <c r="AJ26" s="808">
        <v>54.777086762000003</v>
      </c>
      <c r="AK26" s="808">
        <v>39.147027710000003</v>
      </c>
      <c r="AL26" s="812">
        <v>119</v>
      </c>
    </row>
    <row r="27" spans="2:38" x14ac:dyDescent="0.35">
      <c r="B27" s="837" t="s">
        <v>388</v>
      </c>
      <c r="C27" s="841" t="s">
        <v>1541</v>
      </c>
      <c r="D27" s="859">
        <v>1241</v>
      </c>
      <c r="E27" s="860">
        <v>22.99</v>
      </c>
      <c r="F27" s="842">
        <v>27247.249501999999</v>
      </c>
      <c r="G27" s="840">
        <v>20097.854048000001</v>
      </c>
      <c r="H27" s="843">
        <v>7149.3954540000004</v>
      </c>
      <c r="I27" s="808">
        <v>2669.7702809000002</v>
      </c>
      <c r="J27" s="815">
        <v>114.94305618</v>
      </c>
      <c r="K27" s="808">
        <v>7934.0469436000003</v>
      </c>
      <c r="L27" s="815">
        <v>516.72688166</v>
      </c>
      <c r="M27" s="812">
        <v>2779.0400857999998</v>
      </c>
      <c r="N27" s="808">
        <v>215.73250282999999</v>
      </c>
      <c r="O27" s="815">
        <v>41.490982993999999</v>
      </c>
      <c r="P27" s="808">
        <v>186.89450310000001</v>
      </c>
      <c r="Q27" s="815">
        <v>25.879046074000001</v>
      </c>
      <c r="R27" s="808">
        <v>4053.7102307999999</v>
      </c>
      <c r="S27" s="815">
        <v>927.35647147999998</v>
      </c>
      <c r="T27" s="808">
        <v>469.46454884000002</v>
      </c>
      <c r="U27" s="815">
        <v>72.742432265000005</v>
      </c>
      <c r="V27" s="808">
        <v>18.057475489000002</v>
      </c>
      <c r="W27" s="815">
        <v>4.5634588911999998</v>
      </c>
      <c r="X27" s="808">
        <v>27.202933626</v>
      </c>
      <c r="Y27" s="815">
        <v>5.7553291619999998</v>
      </c>
      <c r="Z27" s="808">
        <v>0</v>
      </c>
      <c r="AA27" s="815">
        <v>0</v>
      </c>
      <c r="AB27" s="808">
        <v>860.50125300000002</v>
      </c>
      <c r="AC27" s="815">
        <v>1515.3682643</v>
      </c>
      <c r="AD27" s="808">
        <v>6.1320440354999999</v>
      </c>
      <c r="AE27" s="815">
        <v>0.68007231749999997</v>
      </c>
      <c r="AF27" s="812">
        <v>4.6286073513000003</v>
      </c>
      <c r="AG27" s="812">
        <v>2512.6871841000002</v>
      </c>
      <c r="AH27" s="812">
        <v>1364.8979770000001</v>
      </c>
      <c r="AI27" s="812">
        <v>786.35988852000003</v>
      </c>
      <c r="AJ27" s="808">
        <v>94.380906460000006</v>
      </c>
      <c r="AK27" s="808">
        <v>38.236141048999997</v>
      </c>
      <c r="AL27" s="812">
        <v>143</v>
      </c>
    </row>
    <row r="28" spans="2:38" x14ac:dyDescent="0.35">
      <c r="B28" s="837" t="s">
        <v>389</v>
      </c>
      <c r="C28" s="841" t="s">
        <v>1542</v>
      </c>
      <c r="D28" s="859">
        <v>481</v>
      </c>
      <c r="E28" s="860">
        <v>30.95</v>
      </c>
      <c r="F28" s="842">
        <v>39544.529190000001</v>
      </c>
      <c r="G28" s="840">
        <v>28952.583372000001</v>
      </c>
      <c r="H28" s="843">
        <v>10591.945818</v>
      </c>
      <c r="I28" s="808">
        <v>4105.8472902000003</v>
      </c>
      <c r="J28" s="815">
        <v>166.50363575</v>
      </c>
      <c r="K28" s="808">
        <v>11100.745693999999</v>
      </c>
      <c r="L28" s="815">
        <v>755.01079449999997</v>
      </c>
      <c r="M28" s="812">
        <v>4289.8126383999997</v>
      </c>
      <c r="N28" s="808">
        <v>239.59193954</v>
      </c>
      <c r="O28" s="815">
        <v>37.496256490999997</v>
      </c>
      <c r="P28" s="808">
        <v>277.58860234999997</v>
      </c>
      <c r="Q28" s="815">
        <v>45.493920823000003</v>
      </c>
      <c r="R28" s="808">
        <v>6145.8909696999999</v>
      </c>
      <c r="S28" s="815">
        <v>1628.2507445000001</v>
      </c>
      <c r="T28" s="808">
        <v>665.68857075000005</v>
      </c>
      <c r="U28" s="815">
        <v>64.469934730000006</v>
      </c>
      <c r="V28" s="808">
        <v>0.9612350395</v>
      </c>
      <c r="W28" s="815">
        <v>0.18235974639999999</v>
      </c>
      <c r="X28" s="808">
        <v>42.718824118999997</v>
      </c>
      <c r="Y28" s="815">
        <v>10.02630227</v>
      </c>
      <c r="Z28" s="808">
        <v>1.2423234927</v>
      </c>
      <c r="AA28" s="815">
        <v>0.68070810810000004</v>
      </c>
      <c r="AB28" s="808">
        <v>1190.1389617</v>
      </c>
      <c r="AC28" s="815">
        <v>2317.7211707000001</v>
      </c>
      <c r="AD28" s="808">
        <v>5.7522169355999999</v>
      </c>
      <c r="AE28" s="815">
        <v>1.1530837048</v>
      </c>
      <c r="AF28" s="812">
        <v>36.226043912999998</v>
      </c>
      <c r="AG28" s="812">
        <v>3338.530573</v>
      </c>
      <c r="AH28" s="812">
        <v>1710.0890876000001</v>
      </c>
      <c r="AI28" s="812">
        <v>1202.0084979999999</v>
      </c>
      <c r="AJ28" s="808">
        <v>110.8916335</v>
      </c>
      <c r="AK28" s="808">
        <v>53.815176455</v>
      </c>
      <c r="AL28" s="812">
        <v>109</v>
      </c>
    </row>
    <row r="29" spans="2:38" x14ac:dyDescent="0.35">
      <c r="B29" s="837" t="s">
        <v>390</v>
      </c>
      <c r="C29" s="841" t="s">
        <v>1543</v>
      </c>
      <c r="D29" s="859">
        <v>1529</v>
      </c>
      <c r="E29" s="860">
        <v>31.96</v>
      </c>
      <c r="F29" s="842">
        <v>38384.754251999999</v>
      </c>
      <c r="G29" s="840">
        <v>28182.720875999999</v>
      </c>
      <c r="H29" s="843">
        <v>10202.033375999999</v>
      </c>
      <c r="I29" s="808">
        <v>3729.9856045000001</v>
      </c>
      <c r="J29" s="815">
        <v>168.3605838</v>
      </c>
      <c r="K29" s="808">
        <v>11288.473115000001</v>
      </c>
      <c r="L29" s="815">
        <v>743.92044553000005</v>
      </c>
      <c r="M29" s="812">
        <v>3828.2426119000002</v>
      </c>
      <c r="N29" s="808">
        <v>289.93446082999998</v>
      </c>
      <c r="O29" s="815">
        <v>48.665509368000002</v>
      </c>
      <c r="P29" s="808">
        <v>310.53691765999997</v>
      </c>
      <c r="Q29" s="815">
        <v>49.946158005999997</v>
      </c>
      <c r="R29" s="808">
        <v>5819.2247589999997</v>
      </c>
      <c r="S29" s="815">
        <v>1391.4303659</v>
      </c>
      <c r="T29" s="808">
        <v>620.87208461</v>
      </c>
      <c r="U29" s="815">
        <v>85.405484220999995</v>
      </c>
      <c r="V29" s="808">
        <v>5.6503903362000001</v>
      </c>
      <c r="W29" s="815">
        <v>0.92795837869999998</v>
      </c>
      <c r="X29" s="808">
        <v>21.449924416000002</v>
      </c>
      <c r="Y29" s="815">
        <v>4.9134181714</v>
      </c>
      <c r="Z29" s="808">
        <v>0.24130222370000001</v>
      </c>
      <c r="AA29" s="815">
        <v>0.13221700459999999</v>
      </c>
      <c r="AB29" s="808">
        <v>1102.3883696</v>
      </c>
      <c r="AC29" s="815">
        <v>2123.1590191999999</v>
      </c>
      <c r="AD29" s="808">
        <v>5.5352018998999997</v>
      </c>
      <c r="AE29" s="815">
        <v>1.3584059561999999</v>
      </c>
      <c r="AF29" s="812">
        <v>7.1929463053999996</v>
      </c>
      <c r="AG29" s="812">
        <v>3408.4305460999999</v>
      </c>
      <c r="AH29" s="812">
        <v>1992.544263</v>
      </c>
      <c r="AI29" s="812">
        <v>1133.9129472</v>
      </c>
      <c r="AJ29" s="808">
        <v>129.23190822999999</v>
      </c>
      <c r="AK29" s="808">
        <v>72.687333893000002</v>
      </c>
      <c r="AL29" s="812">
        <v>141</v>
      </c>
    </row>
    <row r="30" spans="2:38" x14ac:dyDescent="0.35">
      <c r="B30" s="837" t="s">
        <v>391</v>
      </c>
      <c r="C30" s="841" t="s">
        <v>1544</v>
      </c>
      <c r="D30" s="859">
        <v>680</v>
      </c>
      <c r="E30" s="860">
        <v>44.99</v>
      </c>
      <c r="F30" s="842">
        <v>58712.149483000001</v>
      </c>
      <c r="G30" s="840">
        <v>42224.977650000001</v>
      </c>
      <c r="H30" s="843">
        <v>16487.171833</v>
      </c>
      <c r="I30" s="808">
        <v>5589.0451623999998</v>
      </c>
      <c r="J30" s="815">
        <v>224.54316456999999</v>
      </c>
      <c r="K30" s="808">
        <v>16030.396275999999</v>
      </c>
      <c r="L30" s="815">
        <v>1048.0929192000001</v>
      </c>
      <c r="M30" s="812">
        <v>6200.0956882</v>
      </c>
      <c r="N30" s="808">
        <v>394.18731000999998</v>
      </c>
      <c r="O30" s="815">
        <v>57.362933300999998</v>
      </c>
      <c r="P30" s="808">
        <v>357.31436221000001</v>
      </c>
      <c r="Q30" s="815">
        <v>57.800764647000001</v>
      </c>
      <c r="R30" s="808">
        <v>9642.4295867000001</v>
      </c>
      <c r="S30" s="815">
        <v>2650.4708338999999</v>
      </c>
      <c r="T30" s="808">
        <v>1003.6827754</v>
      </c>
      <c r="U30" s="815">
        <v>114.04905474</v>
      </c>
      <c r="V30" s="808">
        <v>3.1553632206</v>
      </c>
      <c r="W30" s="815">
        <v>0.46070283820000002</v>
      </c>
      <c r="X30" s="808">
        <v>35.735292461999997</v>
      </c>
      <c r="Y30" s="815">
        <v>8.3863881588000009</v>
      </c>
      <c r="Z30" s="808">
        <v>0.3638826456</v>
      </c>
      <c r="AA30" s="815">
        <v>8.4885280899999999E-2</v>
      </c>
      <c r="AB30" s="808">
        <v>1565.4870318000001</v>
      </c>
      <c r="AC30" s="815">
        <v>3589.6086584</v>
      </c>
      <c r="AD30" s="808">
        <v>20.736833390000001</v>
      </c>
      <c r="AE30" s="815">
        <v>3.9021273147</v>
      </c>
      <c r="AF30" s="812">
        <v>38.185031875</v>
      </c>
      <c r="AG30" s="812">
        <v>5150.8653351000003</v>
      </c>
      <c r="AH30" s="812">
        <v>2608.0419892</v>
      </c>
      <c r="AI30" s="812">
        <v>2015.9554370999999</v>
      </c>
      <c r="AJ30" s="808">
        <v>192.50054693000001</v>
      </c>
      <c r="AK30" s="808">
        <v>109.20914632</v>
      </c>
      <c r="AL30" s="812">
        <v>115</v>
      </c>
    </row>
    <row r="31" spans="2:38" x14ac:dyDescent="0.35">
      <c r="B31" s="837" t="s">
        <v>392</v>
      </c>
      <c r="C31" s="841" t="s">
        <v>497</v>
      </c>
      <c r="D31" s="859">
        <v>365</v>
      </c>
      <c r="E31" s="860">
        <v>11.39</v>
      </c>
      <c r="F31" s="842">
        <v>14438.803465000001</v>
      </c>
      <c r="G31" s="840">
        <v>10741.035065</v>
      </c>
      <c r="H31" s="843">
        <v>3697.7683999999999</v>
      </c>
      <c r="I31" s="808">
        <v>1384.3650451000001</v>
      </c>
      <c r="J31" s="815">
        <v>52.930992285000002</v>
      </c>
      <c r="K31" s="808">
        <v>4019.9791866999999</v>
      </c>
      <c r="L31" s="815">
        <v>239.74572355999999</v>
      </c>
      <c r="M31" s="812">
        <v>1611.2371719</v>
      </c>
      <c r="N31" s="808">
        <v>100.7497509</v>
      </c>
      <c r="O31" s="815">
        <v>19.699280751</v>
      </c>
      <c r="P31" s="808">
        <v>122.40286042</v>
      </c>
      <c r="Q31" s="815">
        <v>18.463209934000002</v>
      </c>
      <c r="R31" s="808">
        <v>2387.5706814999999</v>
      </c>
      <c r="S31" s="815">
        <v>487.01252754000001</v>
      </c>
      <c r="T31" s="808">
        <v>336.19396534999998</v>
      </c>
      <c r="U31" s="815">
        <v>32.201453399999998</v>
      </c>
      <c r="V31" s="808">
        <v>23.724602521000001</v>
      </c>
      <c r="W31" s="815">
        <v>0</v>
      </c>
      <c r="X31" s="808">
        <v>7.5717859452000003</v>
      </c>
      <c r="Y31" s="815">
        <v>0.96535013700000005</v>
      </c>
      <c r="Z31" s="808">
        <v>0</v>
      </c>
      <c r="AA31" s="815">
        <v>0</v>
      </c>
      <c r="AB31" s="808">
        <v>421.62647204000001</v>
      </c>
      <c r="AC31" s="815">
        <v>914.62467292999997</v>
      </c>
      <c r="AD31" s="808">
        <v>2.414434274</v>
      </c>
      <c r="AE31" s="815">
        <v>4.4577534199999998E-2</v>
      </c>
      <c r="AF31" s="812">
        <v>3.0135123014</v>
      </c>
      <c r="AG31" s="812">
        <v>1178.8784539999999</v>
      </c>
      <c r="AH31" s="812">
        <v>563.93090629999995</v>
      </c>
      <c r="AI31" s="812">
        <v>448.80837778</v>
      </c>
      <c r="AJ31" s="808">
        <v>40.813035911999997</v>
      </c>
      <c r="AK31" s="808">
        <v>19.835434336999999</v>
      </c>
      <c r="AL31" s="812">
        <v>94</v>
      </c>
    </row>
    <row r="32" spans="2:38" x14ac:dyDescent="0.35">
      <c r="B32" s="837" t="s">
        <v>393</v>
      </c>
      <c r="C32" s="841" t="s">
        <v>498</v>
      </c>
      <c r="D32" s="859">
        <v>400</v>
      </c>
      <c r="E32" s="860">
        <v>21.83</v>
      </c>
      <c r="F32" s="842">
        <v>30110.790412999999</v>
      </c>
      <c r="G32" s="840">
        <v>21949.445953999999</v>
      </c>
      <c r="H32" s="843">
        <v>8161.3444587000004</v>
      </c>
      <c r="I32" s="808">
        <v>2807.6385541999998</v>
      </c>
      <c r="J32" s="815">
        <v>114.74856293000001</v>
      </c>
      <c r="K32" s="808">
        <v>8096.4968627999997</v>
      </c>
      <c r="L32" s="815">
        <v>471.00916021</v>
      </c>
      <c r="M32" s="812">
        <v>3700.7174587</v>
      </c>
      <c r="N32" s="808">
        <v>187.88694756000001</v>
      </c>
      <c r="O32" s="815">
        <v>22.321217444999998</v>
      </c>
      <c r="P32" s="808">
        <v>110.09941845</v>
      </c>
      <c r="Q32" s="815">
        <v>18.885734891999999</v>
      </c>
      <c r="R32" s="808">
        <v>5182.9740836999999</v>
      </c>
      <c r="S32" s="815">
        <v>1050.0055871</v>
      </c>
      <c r="T32" s="808">
        <v>484.68962641000002</v>
      </c>
      <c r="U32" s="815">
        <v>40.832519777000002</v>
      </c>
      <c r="V32" s="808">
        <v>1.4841066999999999</v>
      </c>
      <c r="W32" s="815">
        <v>0.25009242500000001</v>
      </c>
      <c r="X32" s="808">
        <v>19.008574923000001</v>
      </c>
      <c r="Y32" s="815">
        <v>2.9667892175000001</v>
      </c>
      <c r="Z32" s="808">
        <v>4.1013393674999996</v>
      </c>
      <c r="AA32" s="815">
        <v>0.40039617999999999</v>
      </c>
      <c r="AB32" s="808">
        <v>848.98113913999998</v>
      </c>
      <c r="AC32" s="815">
        <v>2405.9817459999999</v>
      </c>
      <c r="AD32" s="808">
        <v>1.4333805875000001</v>
      </c>
      <c r="AE32" s="815">
        <v>0.222610945</v>
      </c>
      <c r="AF32" s="812">
        <v>-0.61476613999999996</v>
      </c>
      <c r="AG32" s="812">
        <v>2404.2842716</v>
      </c>
      <c r="AH32" s="812">
        <v>969.67260710000005</v>
      </c>
      <c r="AI32" s="812">
        <v>1059.8972804</v>
      </c>
      <c r="AJ32" s="808">
        <v>79.887294054999998</v>
      </c>
      <c r="AK32" s="808">
        <v>24.527816394999999</v>
      </c>
      <c r="AL32" s="812">
        <v>86</v>
      </c>
    </row>
    <row r="33" spans="2:38" x14ac:dyDescent="0.35">
      <c r="B33" s="837" t="s">
        <v>394</v>
      </c>
      <c r="C33" s="841" t="s">
        <v>499</v>
      </c>
      <c r="D33" s="859">
        <v>403</v>
      </c>
      <c r="E33" s="860">
        <v>15.79</v>
      </c>
      <c r="F33" s="842">
        <v>19041.008277000001</v>
      </c>
      <c r="G33" s="840">
        <v>14034.712753</v>
      </c>
      <c r="H33" s="843">
        <v>5006.2955241</v>
      </c>
      <c r="I33" s="808">
        <v>1889.3566017999999</v>
      </c>
      <c r="J33" s="815">
        <v>75.323213406999997</v>
      </c>
      <c r="K33" s="808">
        <v>5458.3402400000004</v>
      </c>
      <c r="L33" s="815">
        <v>298.57520649999998</v>
      </c>
      <c r="M33" s="812">
        <v>2007.8595679</v>
      </c>
      <c r="N33" s="808">
        <v>189.3449962</v>
      </c>
      <c r="O33" s="815">
        <v>27.867208973</v>
      </c>
      <c r="P33" s="808">
        <v>180.55986048</v>
      </c>
      <c r="Q33" s="815">
        <v>24.853542375</v>
      </c>
      <c r="R33" s="808">
        <v>2606.7700565</v>
      </c>
      <c r="S33" s="815">
        <v>660.49306024999998</v>
      </c>
      <c r="T33" s="808">
        <v>571.37201836999998</v>
      </c>
      <c r="U33" s="815">
        <v>58.775727734</v>
      </c>
      <c r="V33" s="808">
        <v>0.84158106700000002</v>
      </c>
      <c r="W33" s="815">
        <v>3.7469875899999998E-2</v>
      </c>
      <c r="X33" s="808">
        <v>32.807471493999998</v>
      </c>
      <c r="Y33" s="815">
        <v>5.1891787369999998</v>
      </c>
      <c r="Z33" s="808">
        <v>0</v>
      </c>
      <c r="AA33" s="815">
        <v>0</v>
      </c>
      <c r="AB33" s="808">
        <v>537.97748551999996</v>
      </c>
      <c r="AC33" s="815">
        <v>1194.0605660000001</v>
      </c>
      <c r="AD33" s="808">
        <v>36.030043481</v>
      </c>
      <c r="AE33" s="815">
        <v>4.0541711562999998</v>
      </c>
      <c r="AF33" s="812">
        <v>4.6543162282999999</v>
      </c>
      <c r="AG33" s="812">
        <v>1709.5537181</v>
      </c>
      <c r="AH33" s="812">
        <v>798.19521839000004</v>
      </c>
      <c r="AI33" s="812">
        <v>542.05827318000001</v>
      </c>
      <c r="AJ33" s="808">
        <v>91.240393017000002</v>
      </c>
      <c r="AK33" s="808">
        <v>34.817090149000002</v>
      </c>
      <c r="AL33" s="812">
        <v>99</v>
      </c>
    </row>
    <row r="34" spans="2:38" x14ac:dyDescent="0.35">
      <c r="B34" s="837" t="s">
        <v>395</v>
      </c>
      <c r="C34" s="841" t="s">
        <v>500</v>
      </c>
      <c r="D34" s="859">
        <v>462</v>
      </c>
      <c r="E34" s="860">
        <v>18.68</v>
      </c>
      <c r="F34" s="842">
        <v>24493.255815</v>
      </c>
      <c r="G34" s="840">
        <v>17936.363090999999</v>
      </c>
      <c r="H34" s="843">
        <v>6556.8927235000001</v>
      </c>
      <c r="I34" s="808">
        <v>2240.0349019</v>
      </c>
      <c r="J34" s="815">
        <v>100.50343221999999</v>
      </c>
      <c r="K34" s="808">
        <v>6980.4920341999996</v>
      </c>
      <c r="L34" s="815">
        <v>445.95030249000001</v>
      </c>
      <c r="M34" s="812">
        <v>2662.3752371999999</v>
      </c>
      <c r="N34" s="808">
        <v>208.39768606999999</v>
      </c>
      <c r="O34" s="815">
        <v>39.616865023999999</v>
      </c>
      <c r="P34" s="808">
        <v>168.59213073999999</v>
      </c>
      <c r="Q34" s="815">
        <v>27.299419132000001</v>
      </c>
      <c r="R34" s="808">
        <v>3604.7255553999998</v>
      </c>
      <c r="S34" s="815">
        <v>918.69386288999999</v>
      </c>
      <c r="T34" s="808">
        <v>532.47624059999998</v>
      </c>
      <c r="U34" s="815">
        <v>56.769352173000001</v>
      </c>
      <c r="V34" s="808">
        <v>12.380997727</v>
      </c>
      <c r="W34" s="815">
        <v>2.9884200433000001</v>
      </c>
      <c r="X34" s="808">
        <v>37.583032109999998</v>
      </c>
      <c r="Y34" s="815">
        <v>5.5375277943999999</v>
      </c>
      <c r="Z34" s="808">
        <v>0</v>
      </c>
      <c r="AA34" s="815">
        <v>0</v>
      </c>
      <c r="AB34" s="808">
        <v>729.66607692000002</v>
      </c>
      <c r="AC34" s="815">
        <v>1551.8994193999999</v>
      </c>
      <c r="AD34" s="808">
        <v>15.44028569</v>
      </c>
      <c r="AE34" s="815">
        <v>0.51966542419999995</v>
      </c>
      <c r="AF34" s="812">
        <v>14.092283331000001</v>
      </c>
      <c r="AG34" s="812">
        <v>2212.8127883000002</v>
      </c>
      <c r="AH34" s="812">
        <v>1009.2897296</v>
      </c>
      <c r="AI34" s="812">
        <v>758.43950955000003</v>
      </c>
      <c r="AJ34" s="808">
        <v>109.77015923</v>
      </c>
      <c r="AK34" s="808">
        <v>46.908899560999998</v>
      </c>
      <c r="AL34" s="812">
        <v>100</v>
      </c>
    </row>
    <row r="35" spans="2:38" x14ac:dyDescent="0.35">
      <c r="B35" s="837" t="s">
        <v>396</v>
      </c>
      <c r="C35" s="841" t="s">
        <v>501</v>
      </c>
      <c r="D35" s="859">
        <v>287</v>
      </c>
      <c r="E35" s="860">
        <v>30.86</v>
      </c>
      <c r="F35" s="842">
        <v>43559.888940999997</v>
      </c>
      <c r="G35" s="840">
        <v>32298.776375000001</v>
      </c>
      <c r="H35" s="843">
        <v>11261.112566</v>
      </c>
      <c r="I35" s="808">
        <v>3929.9245575999998</v>
      </c>
      <c r="J35" s="815">
        <v>187.50116066999999</v>
      </c>
      <c r="K35" s="808">
        <v>13004.93476</v>
      </c>
      <c r="L35" s="815">
        <v>746.04150890999995</v>
      </c>
      <c r="M35" s="812">
        <v>5205.1418341999997</v>
      </c>
      <c r="N35" s="808">
        <v>257.50485766000003</v>
      </c>
      <c r="O35" s="815">
        <v>52.005518993000003</v>
      </c>
      <c r="P35" s="808">
        <v>252.80694749</v>
      </c>
      <c r="Q35" s="815">
        <v>40.504998428999997</v>
      </c>
      <c r="R35" s="808">
        <v>6542.8978034000002</v>
      </c>
      <c r="S35" s="815">
        <v>1654.3753612999999</v>
      </c>
      <c r="T35" s="808">
        <v>670.44307305999996</v>
      </c>
      <c r="U35" s="815">
        <v>62.031745244</v>
      </c>
      <c r="V35" s="808">
        <v>3.3737317073000002</v>
      </c>
      <c r="W35" s="815">
        <v>0.32728745640000001</v>
      </c>
      <c r="X35" s="808">
        <v>45.305408933999999</v>
      </c>
      <c r="Y35" s="815">
        <v>10.443191347999999</v>
      </c>
      <c r="Z35" s="808">
        <v>4.7221512194999997</v>
      </c>
      <c r="AA35" s="815">
        <v>0.46100338330000001</v>
      </c>
      <c r="AB35" s="808">
        <v>1065.6426879999999</v>
      </c>
      <c r="AC35" s="815">
        <v>2738.0912542000001</v>
      </c>
      <c r="AD35" s="808">
        <v>46.950095007000002</v>
      </c>
      <c r="AE35" s="815">
        <v>1.3057307840000001</v>
      </c>
      <c r="AF35" s="812">
        <v>1.9659115017</v>
      </c>
      <c r="AG35" s="812">
        <v>4090.9016808000001</v>
      </c>
      <c r="AH35" s="812">
        <v>1443.9874795999999</v>
      </c>
      <c r="AI35" s="812">
        <v>1337.3098496</v>
      </c>
      <c r="AJ35" s="808">
        <v>140.58558783999999</v>
      </c>
      <c r="AK35" s="808">
        <v>22.401763585000001</v>
      </c>
      <c r="AL35" s="812">
        <v>71</v>
      </c>
    </row>
    <row r="36" spans="2:38" x14ac:dyDescent="0.35">
      <c r="B36" s="837" t="s">
        <v>397</v>
      </c>
      <c r="C36" s="841" t="s">
        <v>502</v>
      </c>
      <c r="D36" s="859">
        <v>284</v>
      </c>
      <c r="E36" s="860">
        <v>30.32</v>
      </c>
      <c r="F36" s="842">
        <v>38829.278555999997</v>
      </c>
      <c r="G36" s="840">
        <v>28908.167461000001</v>
      </c>
      <c r="H36" s="843">
        <v>9921.1110945</v>
      </c>
      <c r="I36" s="808">
        <v>3688.2070695000002</v>
      </c>
      <c r="J36" s="815">
        <v>161.45876784000001</v>
      </c>
      <c r="K36" s="808">
        <v>11260.696764</v>
      </c>
      <c r="L36" s="815">
        <v>641.89436013</v>
      </c>
      <c r="M36" s="812">
        <v>4134.9407051999997</v>
      </c>
      <c r="N36" s="808">
        <v>282.65445327999998</v>
      </c>
      <c r="O36" s="815">
        <v>38.770760703999997</v>
      </c>
      <c r="P36" s="808">
        <v>311.75224229999998</v>
      </c>
      <c r="Q36" s="815">
        <v>48.520194873000001</v>
      </c>
      <c r="R36" s="808">
        <v>5949.8439792999998</v>
      </c>
      <c r="S36" s="815">
        <v>1263.5176715</v>
      </c>
      <c r="T36" s="808">
        <v>684.83216838999999</v>
      </c>
      <c r="U36" s="815">
        <v>76.178400088000004</v>
      </c>
      <c r="V36" s="808">
        <v>4.1188161267999996</v>
      </c>
      <c r="W36" s="815">
        <v>0.2056675704</v>
      </c>
      <c r="X36" s="808">
        <v>51.107982986000003</v>
      </c>
      <c r="Y36" s="815">
        <v>10.895433236000001</v>
      </c>
      <c r="Z36" s="808">
        <v>1.1590900528000001</v>
      </c>
      <c r="AA36" s="815">
        <v>0.113156993</v>
      </c>
      <c r="AB36" s="808">
        <v>1123.3488643000001</v>
      </c>
      <c r="AC36" s="815">
        <v>2766.8735304000002</v>
      </c>
      <c r="AD36" s="808">
        <v>4.2111310458000002</v>
      </c>
      <c r="AE36" s="815">
        <v>0.64258643660000003</v>
      </c>
      <c r="AF36" s="812">
        <v>16.416388274999999</v>
      </c>
      <c r="AG36" s="812">
        <v>3521.0407704999998</v>
      </c>
      <c r="AH36" s="812">
        <v>1437.5275610000001</v>
      </c>
      <c r="AI36" s="812">
        <v>1171.3805846</v>
      </c>
      <c r="AJ36" s="808">
        <v>139.54476604999999</v>
      </c>
      <c r="AK36" s="808">
        <v>37.424689141000002</v>
      </c>
      <c r="AL36" s="812">
        <v>76</v>
      </c>
    </row>
    <row r="37" spans="2:38" x14ac:dyDescent="0.35">
      <c r="B37" s="837" t="s">
        <v>398</v>
      </c>
      <c r="C37" s="841" t="s">
        <v>503</v>
      </c>
      <c r="D37" s="859">
        <v>247</v>
      </c>
      <c r="E37" s="860">
        <v>41.58</v>
      </c>
      <c r="F37" s="842">
        <v>56754.626891</v>
      </c>
      <c r="G37" s="840">
        <v>40915.359351999999</v>
      </c>
      <c r="H37" s="843">
        <v>15839.267540000001</v>
      </c>
      <c r="I37" s="808">
        <v>4990.8929129999997</v>
      </c>
      <c r="J37" s="815">
        <v>231.23174596999999</v>
      </c>
      <c r="K37" s="808">
        <v>16651.712337000001</v>
      </c>
      <c r="L37" s="815">
        <v>959.66515794999998</v>
      </c>
      <c r="M37" s="812">
        <v>6325.1386395999998</v>
      </c>
      <c r="N37" s="808">
        <v>373.26950479999999</v>
      </c>
      <c r="O37" s="815">
        <v>69.309046640000005</v>
      </c>
      <c r="P37" s="808">
        <v>408.48402328999998</v>
      </c>
      <c r="Q37" s="815">
        <v>76.969592027999994</v>
      </c>
      <c r="R37" s="808">
        <v>7952.1538355000002</v>
      </c>
      <c r="S37" s="815">
        <v>2317.3873711000001</v>
      </c>
      <c r="T37" s="808">
        <v>873.90967225999998</v>
      </c>
      <c r="U37" s="815">
        <v>68.190162400999995</v>
      </c>
      <c r="V37" s="808">
        <v>0</v>
      </c>
      <c r="W37" s="815">
        <v>0</v>
      </c>
      <c r="X37" s="808">
        <v>80.018865185999999</v>
      </c>
      <c r="Y37" s="815">
        <v>16.888426976000002</v>
      </c>
      <c r="Z37" s="808">
        <v>0</v>
      </c>
      <c r="AA37" s="815">
        <v>0</v>
      </c>
      <c r="AB37" s="808">
        <v>1443.2066824999999</v>
      </c>
      <c r="AC37" s="815">
        <v>4127.2875422999996</v>
      </c>
      <c r="AD37" s="808">
        <v>10.735090996</v>
      </c>
      <c r="AE37" s="815">
        <v>1.6985058906999999</v>
      </c>
      <c r="AF37" s="812">
        <v>125.26189712</v>
      </c>
      <c r="AG37" s="812">
        <v>5254.7890989999996</v>
      </c>
      <c r="AH37" s="812">
        <v>2151.8559409999998</v>
      </c>
      <c r="AI37" s="812">
        <v>1999.5271645</v>
      </c>
      <c r="AJ37" s="808">
        <v>199.90443701000001</v>
      </c>
      <c r="AK37" s="808">
        <v>45.139236582999999</v>
      </c>
      <c r="AL37" s="812">
        <v>75</v>
      </c>
    </row>
    <row r="38" spans="2:38" x14ac:dyDescent="0.35">
      <c r="B38" s="837" t="s">
        <v>399</v>
      </c>
      <c r="C38" s="841" t="s">
        <v>504</v>
      </c>
      <c r="D38" s="859">
        <v>920</v>
      </c>
      <c r="E38" s="860">
        <v>13.72</v>
      </c>
      <c r="F38" s="842">
        <v>16081.890445000001</v>
      </c>
      <c r="G38" s="840">
        <v>11732.273977000001</v>
      </c>
      <c r="H38" s="843">
        <v>4349.6164687</v>
      </c>
      <c r="I38" s="808">
        <v>1794.5353325999999</v>
      </c>
      <c r="J38" s="815">
        <v>68.601008402000005</v>
      </c>
      <c r="K38" s="808">
        <v>4280.0022772000002</v>
      </c>
      <c r="L38" s="815">
        <v>312.09425822999998</v>
      </c>
      <c r="M38" s="812">
        <v>1776.2037101000001</v>
      </c>
      <c r="N38" s="808">
        <v>151.10159225000001</v>
      </c>
      <c r="O38" s="815">
        <v>32.546975842999998</v>
      </c>
      <c r="P38" s="808">
        <v>101.31604648</v>
      </c>
      <c r="Q38" s="815">
        <v>14.643358855000001</v>
      </c>
      <c r="R38" s="808">
        <v>2220.0896809999999</v>
      </c>
      <c r="S38" s="815">
        <v>557.73963058000004</v>
      </c>
      <c r="T38" s="808">
        <v>486.26300648</v>
      </c>
      <c r="U38" s="815">
        <v>47.519228368</v>
      </c>
      <c r="V38" s="808">
        <v>5.6446985423999996</v>
      </c>
      <c r="W38" s="815">
        <v>2.6446596700000002E-2</v>
      </c>
      <c r="X38" s="808">
        <v>11.491103475999999</v>
      </c>
      <c r="Y38" s="815">
        <v>2.692135237</v>
      </c>
      <c r="Z38" s="808">
        <v>0</v>
      </c>
      <c r="AA38" s="815">
        <v>0</v>
      </c>
      <c r="AB38" s="808">
        <v>426.27141203000002</v>
      </c>
      <c r="AC38" s="815">
        <v>977.88671646</v>
      </c>
      <c r="AD38" s="808">
        <v>4.3148661662999999</v>
      </c>
      <c r="AE38" s="815">
        <v>0.73178980429999996</v>
      </c>
      <c r="AF38" s="812">
        <v>2.5278878261000002</v>
      </c>
      <c r="AG38" s="812">
        <v>1571.7603403000001</v>
      </c>
      <c r="AH38" s="812">
        <v>684.13750316999995</v>
      </c>
      <c r="AI38" s="812">
        <v>472.92652898</v>
      </c>
      <c r="AJ38" s="808">
        <v>58.995416916000003</v>
      </c>
      <c r="AK38" s="808">
        <v>19.82749325</v>
      </c>
      <c r="AL38" s="812">
        <v>122</v>
      </c>
    </row>
    <row r="39" spans="2:38" x14ac:dyDescent="0.35">
      <c r="B39" s="837" t="s">
        <v>400</v>
      </c>
      <c r="C39" s="841" t="s">
        <v>505</v>
      </c>
      <c r="D39" s="859">
        <v>884</v>
      </c>
      <c r="E39" s="860">
        <v>18.36</v>
      </c>
      <c r="F39" s="842">
        <v>20915.502471</v>
      </c>
      <c r="G39" s="840">
        <v>15344.078202999999</v>
      </c>
      <c r="H39" s="843">
        <v>5571.4242684999999</v>
      </c>
      <c r="I39" s="808">
        <v>2213.5379272999999</v>
      </c>
      <c r="J39" s="815">
        <v>92.556730309000002</v>
      </c>
      <c r="K39" s="808">
        <v>6059.4000285000002</v>
      </c>
      <c r="L39" s="815">
        <v>405.73932533999999</v>
      </c>
      <c r="M39" s="812">
        <v>2145.8477717000001</v>
      </c>
      <c r="N39" s="808">
        <v>206.51023573000001</v>
      </c>
      <c r="O39" s="815">
        <v>32.869300865</v>
      </c>
      <c r="P39" s="808">
        <v>144.64059814999999</v>
      </c>
      <c r="Q39" s="815">
        <v>21.588497169</v>
      </c>
      <c r="R39" s="808">
        <v>2705.3768107999999</v>
      </c>
      <c r="S39" s="815">
        <v>743.59747275999996</v>
      </c>
      <c r="T39" s="808">
        <v>465.26923274000001</v>
      </c>
      <c r="U39" s="815">
        <v>54.586057037000003</v>
      </c>
      <c r="V39" s="808">
        <v>3.3147333937000001</v>
      </c>
      <c r="W39" s="815">
        <v>0.57338734160000004</v>
      </c>
      <c r="X39" s="808">
        <v>16.813127352999999</v>
      </c>
      <c r="Y39" s="815">
        <v>3.1084958302999999</v>
      </c>
      <c r="Z39" s="808">
        <v>0</v>
      </c>
      <c r="AA39" s="815">
        <v>0</v>
      </c>
      <c r="AB39" s="808">
        <v>625.31797881</v>
      </c>
      <c r="AC39" s="815">
        <v>1196.6451718999999</v>
      </c>
      <c r="AD39" s="808">
        <v>10.736941243</v>
      </c>
      <c r="AE39" s="815">
        <v>0.97628991060000003</v>
      </c>
      <c r="AF39" s="812">
        <v>4.6161239593000003</v>
      </c>
      <c r="AG39" s="812">
        <v>2065.4962925</v>
      </c>
      <c r="AH39" s="812">
        <v>972.09763784999996</v>
      </c>
      <c r="AI39" s="812">
        <v>604.34893099999999</v>
      </c>
      <c r="AJ39" s="808">
        <v>86.015410662999997</v>
      </c>
      <c r="AK39" s="808">
        <v>33.921961035000002</v>
      </c>
      <c r="AL39" s="812">
        <v>123</v>
      </c>
    </row>
    <row r="40" spans="2:38" x14ac:dyDescent="0.35">
      <c r="B40" s="837" t="s">
        <v>401</v>
      </c>
      <c r="C40" s="841" t="s">
        <v>506</v>
      </c>
      <c r="D40" s="859">
        <v>825</v>
      </c>
      <c r="E40" s="860">
        <v>26.78</v>
      </c>
      <c r="F40" s="842">
        <v>30787.651125</v>
      </c>
      <c r="G40" s="840">
        <v>22214.037616000001</v>
      </c>
      <c r="H40" s="843">
        <v>8573.6135092999994</v>
      </c>
      <c r="I40" s="808">
        <v>2996.3843035999998</v>
      </c>
      <c r="J40" s="815">
        <v>128.40268859</v>
      </c>
      <c r="K40" s="808">
        <v>9013.9337711000007</v>
      </c>
      <c r="L40" s="815">
        <v>591.57351531999996</v>
      </c>
      <c r="M40" s="812">
        <v>3295.8876482999999</v>
      </c>
      <c r="N40" s="808">
        <v>347.90562061999998</v>
      </c>
      <c r="O40" s="815">
        <v>57.399080161000001</v>
      </c>
      <c r="P40" s="808">
        <v>201.28024085999999</v>
      </c>
      <c r="Q40" s="815">
        <v>30.395551372</v>
      </c>
      <c r="R40" s="808">
        <v>3725.7110177</v>
      </c>
      <c r="S40" s="815">
        <v>1048.0172488999999</v>
      </c>
      <c r="T40" s="808">
        <v>778.82030870999995</v>
      </c>
      <c r="U40" s="815">
        <v>85.429356493</v>
      </c>
      <c r="V40" s="808">
        <v>1.7398075260999999</v>
      </c>
      <c r="W40" s="815">
        <v>0.1511260012</v>
      </c>
      <c r="X40" s="808">
        <v>25.734182667999999</v>
      </c>
      <c r="Y40" s="815">
        <v>6.5759498084999999</v>
      </c>
      <c r="Z40" s="808">
        <v>0</v>
      </c>
      <c r="AA40" s="815">
        <v>0</v>
      </c>
      <c r="AB40" s="808">
        <v>870.24356111999998</v>
      </c>
      <c r="AC40" s="815">
        <v>1837.7785394</v>
      </c>
      <c r="AD40" s="808">
        <v>1.3891127467</v>
      </c>
      <c r="AE40" s="815">
        <v>0.19512823639999999</v>
      </c>
      <c r="AF40" s="812">
        <v>2.1456491394000001</v>
      </c>
      <c r="AG40" s="812">
        <v>3101.1213103999999</v>
      </c>
      <c r="AH40" s="812">
        <v>1480.3320874000001</v>
      </c>
      <c r="AI40" s="812">
        <v>953.98249031</v>
      </c>
      <c r="AJ40" s="808">
        <v>151.38388463999999</v>
      </c>
      <c r="AK40" s="808">
        <v>53.737944388999999</v>
      </c>
      <c r="AL40" s="812">
        <v>121</v>
      </c>
    </row>
    <row r="41" spans="2:38" x14ac:dyDescent="0.35">
      <c r="B41" s="837" t="s">
        <v>402</v>
      </c>
      <c r="C41" s="841" t="s">
        <v>1545</v>
      </c>
      <c r="D41" s="859">
        <v>283</v>
      </c>
      <c r="E41" s="860">
        <v>26.06</v>
      </c>
      <c r="F41" s="842">
        <v>35753.803581</v>
      </c>
      <c r="G41" s="840">
        <v>24415.376365</v>
      </c>
      <c r="H41" s="843">
        <v>11338.427216</v>
      </c>
      <c r="I41" s="808">
        <v>3328.5550578000002</v>
      </c>
      <c r="J41" s="815">
        <v>131.334654</v>
      </c>
      <c r="K41" s="808">
        <v>10101.674429000001</v>
      </c>
      <c r="L41" s="815">
        <v>592.48000531000002</v>
      </c>
      <c r="M41" s="812">
        <v>4174.2110862999998</v>
      </c>
      <c r="N41" s="808">
        <v>236.0937107</v>
      </c>
      <c r="O41" s="815">
        <v>40.081889926000002</v>
      </c>
      <c r="P41" s="808">
        <v>278.80921984000003</v>
      </c>
      <c r="Q41" s="815">
        <v>55.172930604000001</v>
      </c>
      <c r="R41" s="808">
        <v>4029.1196451999999</v>
      </c>
      <c r="S41" s="815">
        <v>1162.5657877000001</v>
      </c>
      <c r="T41" s="808">
        <v>724.45123920000003</v>
      </c>
      <c r="U41" s="815">
        <v>54.731318840999997</v>
      </c>
      <c r="V41" s="808">
        <v>0.93437879859999995</v>
      </c>
      <c r="W41" s="815">
        <v>2.6956183700000001E-2</v>
      </c>
      <c r="X41" s="808">
        <v>112.45053455999999</v>
      </c>
      <c r="Y41" s="815">
        <v>12.291839784</v>
      </c>
      <c r="Z41" s="808">
        <v>0</v>
      </c>
      <c r="AA41" s="815">
        <v>0</v>
      </c>
      <c r="AB41" s="808">
        <v>1209.5164009</v>
      </c>
      <c r="AC41" s="815">
        <v>3826.7526625</v>
      </c>
      <c r="AD41" s="808">
        <v>1.8975756324999999</v>
      </c>
      <c r="AE41" s="815">
        <v>0.52798768549999997</v>
      </c>
      <c r="AF41" s="812">
        <v>20.151847762999999</v>
      </c>
      <c r="AG41" s="812">
        <v>2617.4519168000002</v>
      </c>
      <c r="AH41" s="812">
        <v>1485.1198508</v>
      </c>
      <c r="AI41" s="812">
        <v>1392.1464123999999</v>
      </c>
      <c r="AJ41" s="808">
        <v>135.96945879</v>
      </c>
      <c r="AK41" s="808">
        <v>29.284784329000001</v>
      </c>
      <c r="AL41" s="812">
        <v>76</v>
      </c>
    </row>
    <row r="42" spans="2:38" x14ac:dyDescent="0.35">
      <c r="B42" s="837" t="s">
        <v>403</v>
      </c>
      <c r="C42" s="841" t="s">
        <v>1546</v>
      </c>
      <c r="D42" s="859">
        <v>435</v>
      </c>
      <c r="E42" s="860">
        <v>43.65</v>
      </c>
      <c r="F42" s="842">
        <v>62748.328239000002</v>
      </c>
      <c r="G42" s="840">
        <v>44748.984317000002</v>
      </c>
      <c r="H42" s="843">
        <v>17999.343923</v>
      </c>
      <c r="I42" s="808">
        <v>5476.4294079000001</v>
      </c>
      <c r="J42" s="815">
        <v>238.17504402</v>
      </c>
      <c r="K42" s="808">
        <v>19669.488700000002</v>
      </c>
      <c r="L42" s="815">
        <v>914.49444371000004</v>
      </c>
      <c r="M42" s="812">
        <v>7251.3849383999996</v>
      </c>
      <c r="N42" s="808">
        <v>393.80617465</v>
      </c>
      <c r="O42" s="815">
        <v>67.884493628000001</v>
      </c>
      <c r="P42" s="808">
        <v>414.61233264999998</v>
      </c>
      <c r="Q42" s="815">
        <v>75.665610110000003</v>
      </c>
      <c r="R42" s="808">
        <v>6794.5557280000003</v>
      </c>
      <c r="S42" s="815">
        <v>1827.0748748000001</v>
      </c>
      <c r="T42" s="808">
        <v>1164.7241315000001</v>
      </c>
      <c r="U42" s="815">
        <v>80.418963977000004</v>
      </c>
      <c r="V42" s="808">
        <v>2.5953152115</v>
      </c>
      <c r="W42" s="815">
        <v>0.41400698159999999</v>
      </c>
      <c r="X42" s="808">
        <v>55.318530244000002</v>
      </c>
      <c r="Y42" s="815">
        <v>17.399349068999999</v>
      </c>
      <c r="Z42" s="808">
        <v>0</v>
      </c>
      <c r="AA42" s="815">
        <v>0</v>
      </c>
      <c r="AB42" s="808">
        <v>2388.2086419000002</v>
      </c>
      <c r="AC42" s="815">
        <v>6125.4185710000002</v>
      </c>
      <c r="AD42" s="808">
        <v>41.047552262000004</v>
      </c>
      <c r="AE42" s="815">
        <v>7.4646371793000004</v>
      </c>
      <c r="AF42" s="812">
        <v>2.1200126069</v>
      </c>
      <c r="AG42" s="812">
        <v>4700.8775781000004</v>
      </c>
      <c r="AH42" s="812">
        <v>2329.9550041000002</v>
      </c>
      <c r="AI42" s="812">
        <v>2409.2951627000002</v>
      </c>
      <c r="AJ42" s="808">
        <v>249.89224378</v>
      </c>
      <c r="AK42" s="808">
        <v>49.606791262000002</v>
      </c>
      <c r="AL42" s="812">
        <v>71</v>
      </c>
    </row>
    <row r="43" spans="2:38" x14ac:dyDescent="0.35">
      <c r="B43" s="837" t="s">
        <v>404</v>
      </c>
      <c r="C43" s="841" t="s">
        <v>1547</v>
      </c>
      <c r="D43" s="859">
        <v>241</v>
      </c>
      <c r="E43" s="860">
        <v>33.409999999999997</v>
      </c>
      <c r="F43" s="842">
        <v>50161.113144000003</v>
      </c>
      <c r="G43" s="840">
        <v>34758.373696000002</v>
      </c>
      <c r="H43" s="843">
        <v>15402.739449000001</v>
      </c>
      <c r="I43" s="808">
        <v>4185.763895</v>
      </c>
      <c r="J43" s="815">
        <v>214.98023022999999</v>
      </c>
      <c r="K43" s="808">
        <v>15097.746019</v>
      </c>
      <c r="L43" s="815">
        <v>779.33169397999995</v>
      </c>
      <c r="M43" s="812">
        <v>6292.1409597000002</v>
      </c>
      <c r="N43" s="808">
        <v>340.27202175999997</v>
      </c>
      <c r="O43" s="815">
        <v>77.658571949999995</v>
      </c>
      <c r="P43" s="808">
        <v>462.60099940999999</v>
      </c>
      <c r="Q43" s="815">
        <v>98.106643173999998</v>
      </c>
      <c r="R43" s="808">
        <v>5490.3114349999996</v>
      </c>
      <c r="S43" s="815">
        <v>1754.7301809000001</v>
      </c>
      <c r="T43" s="808">
        <v>992.75615846000005</v>
      </c>
      <c r="U43" s="815">
        <v>68.123393754999995</v>
      </c>
      <c r="V43" s="808">
        <v>0.55296467630000001</v>
      </c>
      <c r="W43" s="815">
        <v>0.89234644809999997</v>
      </c>
      <c r="X43" s="808">
        <v>111.27433284</v>
      </c>
      <c r="Y43" s="815">
        <v>34.452206971000003</v>
      </c>
      <c r="Z43" s="808">
        <v>0</v>
      </c>
      <c r="AA43" s="815">
        <v>0</v>
      </c>
      <c r="AB43" s="808">
        <v>1540.2918050000001</v>
      </c>
      <c r="AC43" s="815">
        <v>4665.3330587</v>
      </c>
      <c r="AD43" s="808">
        <v>13.351262747</v>
      </c>
      <c r="AE43" s="815">
        <v>6.3626345726000002</v>
      </c>
      <c r="AF43" s="812">
        <v>9.8526592490000002</v>
      </c>
      <c r="AG43" s="812">
        <v>3618.3655015999998</v>
      </c>
      <c r="AH43" s="812">
        <v>1972.4192794000001</v>
      </c>
      <c r="AI43" s="812">
        <v>2148.8727407000001</v>
      </c>
      <c r="AJ43" s="808">
        <v>163.92191804999999</v>
      </c>
      <c r="AK43" s="808">
        <v>20.648230859000002</v>
      </c>
      <c r="AL43" s="812">
        <v>57</v>
      </c>
    </row>
    <row r="44" spans="2:38" x14ac:dyDescent="0.35">
      <c r="B44" s="837" t="s">
        <v>405</v>
      </c>
      <c r="C44" s="841" t="s">
        <v>1548</v>
      </c>
      <c r="D44" s="859">
        <v>125</v>
      </c>
      <c r="E44" s="860">
        <v>56.43</v>
      </c>
      <c r="F44" s="842">
        <v>87386.587922999999</v>
      </c>
      <c r="G44" s="840">
        <v>61063.924914000003</v>
      </c>
      <c r="H44" s="843">
        <v>26322.663009</v>
      </c>
      <c r="I44" s="808">
        <v>7274.6970725000001</v>
      </c>
      <c r="J44" s="815">
        <v>390.49102192999999</v>
      </c>
      <c r="K44" s="808">
        <v>26519.404584</v>
      </c>
      <c r="L44" s="815">
        <v>1286.7311890999999</v>
      </c>
      <c r="M44" s="812">
        <v>10693.400917999999</v>
      </c>
      <c r="N44" s="808">
        <v>472.23889238999999</v>
      </c>
      <c r="O44" s="815">
        <v>65.104617103999999</v>
      </c>
      <c r="P44" s="808">
        <v>516.55125113999998</v>
      </c>
      <c r="Q44" s="815">
        <v>97.299148583999994</v>
      </c>
      <c r="R44" s="808">
        <v>10022.993168000001</v>
      </c>
      <c r="S44" s="815">
        <v>2884.5827433999998</v>
      </c>
      <c r="T44" s="808">
        <v>1595.7166486000001</v>
      </c>
      <c r="U44" s="815">
        <v>109.78409021</v>
      </c>
      <c r="V44" s="808">
        <v>2.50894584</v>
      </c>
      <c r="W44" s="815">
        <v>0.53276608000000003</v>
      </c>
      <c r="X44" s="808">
        <v>73.699088832000001</v>
      </c>
      <c r="Y44" s="815">
        <v>24.001048831999999</v>
      </c>
      <c r="Z44" s="808">
        <v>0</v>
      </c>
      <c r="AA44" s="815">
        <v>0</v>
      </c>
      <c r="AB44" s="808">
        <v>2879.2091869999999</v>
      </c>
      <c r="AC44" s="815">
        <v>8173.6067801999998</v>
      </c>
      <c r="AD44" s="808">
        <v>3.2058398879999999</v>
      </c>
      <c r="AE44" s="815">
        <v>0.44814804000000003</v>
      </c>
      <c r="AF44" s="812">
        <v>2.7068158800000002</v>
      </c>
      <c r="AG44" s="812">
        <v>6481.5322986000001</v>
      </c>
      <c r="AH44" s="812">
        <v>3484.8478716999998</v>
      </c>
      <c r="AI44" s="812">
        <v>3952.6568502999999</v>
      </c>
      <c r="AJ44" s="808">
        <v>349.54215798000001</v>
      </c>
      <c r="AK44" s="808">
        <v>29.094778720000001</v>
      </c>
      <c r="AL44" s="812">
        <v>25</v>
      </c>
    </row>
    <row r="45" spans="2:38" x14ac:dyDescent="0.35">
      <c r="B45" s="837" t="s">
        <v>406</v>
      </c>
      <c r="C45" s="841" t="s">
        <v>1549</v>
      </c>
      <c r="D45" s="859">
        <v>66</v>
      </c>
      <c r="E45" s="860">
        <v>21.55</v>
      </c>
      <c r="F45" s="842">
        <v>21080.210500000001</v>
      </c>
      <c r="G45" s="840">
        <v>16436.723855</v>
      </c>
      <c r="H45" s="843">
        <v>4643.4866443999999</v>
      </c>
      <c r="I45" s="808">
        <v>2440.8654809999998</v>
      </c>
      <c r="J45" s="815">
        <v>78.721050848000004</v>
      </c>
      <c r="K45" s="808">
        <v>5791.4178528000002</v>
      </c>
      <c r="L45" s="815">
        <v>279.71534836000001</v>
      </c>
      <c r="M45" s="812">
        <v>3060.8630496999999</v>
      </c>
      <c r="N45" s="808">
        <v>156.22702529</v>
      </c>
      <c r="O45" s="815">
        <v>16.991740029999999</v>
      </c>
      <c r="P45" s="808">
        <v>52.92005503</v>
      </c>
      <c r="Q45" s="815">
        <v>7.1430797727000002</v>
      </c>
      <c r="R45" s="808">
        <v>2509.9574803</v>
      </c>
      <c r="S45" s="815">
        <v>466.62277673</v>
      </c>
      <c r="T45" s="808">
        <v>546.38745260999997</v>
      </c>
      <c r="U45" s="815">
        <v>46.188716317999997</v>
      </c>
      <c r="V45" s="808">
        <v>0</v>
      </c>
      <c r="W45" s="815">
        <v>0</v>
      </c>
      <c r="X45" s="808">
        <v>9.3831625758000001</v>
      </c>
      <c r="Y45" s="815">
        <v>1.6496880303000001</v>
      </c>
      <c r="Z45" s="808">
        <v>0</v>
      </c>
      <c r="AA45" s="815">
        <v>0</v>
      </c>
      <c r="AB45" s="808">
        <v>1047.8155701999999</v>
      </c>
      <c r="AC45" s="815">
        <v>1213.0298802</v>
      </c>
      <c r="AD45" s="808">
        <v>0</v>
      </c>
      <c r="AE45" s="815">
        <v>0</v>
      </c>
      <c r="AF45" s="812">
        <v>26.367732061000002</v>
      </c>
      <c r="AG45" s="812">
        <v>1603.9514125999999</v>
      </c>
      <c r="AH45" s="812">
        <v>921.77652330000001</v>
      </c>
      <c r="AI45" s="812">
        <v>745.16176041999995</v>
      </c>
      <c r="AJ45" s="808">
        <v>42.524465470000003</v>
      </c>
      <c r="AK45" s="808">
        <v>14.529196394</v>
      </c>
      <c r="AL45" s="812">
        <v>34</v>
      </c>
    </row>
    <row r="46" spans="2:38" x14ac:dyDescent="0.35">
      <c r="B46" s="837" t="s">
        <v>407</v>
      </c>
      <c r="C46" s="841" t="s">
        <v>1550</v>
      </c>
      <c r="D46" s="859">
        <v>1156</v>
      </c>
      <c r="E46" s="860">
        <v>22.44</v>
      </c>
      <c r="F46" s="842">
        <v>26536.840262000002</v>
      </c>
      <c r="G46" s="840">
        <v>18773.607144000001</v>
      </c>
      <c r="H46" s="843">
        <v>7763.2331178000004</v>
      </c>
      <c r="I46" s="808">
        <v>2756.1071674999998</v>
      </c>
      <c r="J46" s="815">
        <v>121.45145783</v>
      </c>
      <c r="K46" s="808">
        <v>7477.6883846000001</v>
      </c>
      <c r="L46" s="815">
        <v>480.70520950999997</v>
      </c>
      <c r="M46" s="812">
        <v>3055.2443668999999</v>
      </c>
      <c r="N46" s="808">
        <v>259.80370396000001</v>
      </c>
      <c r="O46" s="815">
        <v>48.439188106000003</v>
      </c>
      <c r="P46" s="808">
        <v>138.03543217999999</v>
      </c>
      <c r="Q46" s="815">
        <v>20.824254886999999</v>
      </c>
      <c r="R46" s="808">
        <v>3086.2389836000002</v>
      </c>
      <c r="S46" s="815">
        <v>904.29674547000002</v>
      </c>
      <c r="T46" s="808">
        <v>584.35859078999999</v>
      </c>
      <c r="U46" s="815">
        <v>54.449026746999998</v>
      </c>
      <c r="V46" s="808">
        <v>6.4205239835999999</v>
      </c>
      <c r="W46" s="815">
        <v>2.1165164359999999</v>
      </c>
      <c r="X46" s="808">
        <v>41.835467369</v>
      </c>
      <c r="Y46" s="815">
        <v>11.287457034999999</v>
      </c>
      <c r="Z46" s="808">
        <v>0</v>
      </c>
      <c r="AA46" s="815">
        <v>0</v>
      </c>
      <c r="AB46" s="808">
        <v>778.54722971000001</v>
      </c>
      <c r="AC46" s="815">
        <v>1861.5301535999999</v>
      </c>
      <c r="AD46" s="808">
        <v>35.033522650999998</v>
      </c>
      <c r="AE46" s="815">
        <v>5.2604262171</v>
      </c>
      <c r="AF46" s="812">
        <v>12.914294143999999</v>
      </c>
      <c r="AG46" s="812">
        <v>2346.16716</v>
      </c>
      <c r="AH46" s="812">
        <v>1235.0074701000001</v>
      </c>
      <c r="AI46" s="812">
        <v>979.48198812999999</v>
      </c>
      <c r="AJ46" s="808">
        <v>187.32761515000001</v>
      </c>
      <c r="AK46" s="808">
        <v>46.267925486999999</v>
      </c>
      <c r="AL46" s="812">
        <v>126</v>
      </c>
    </row>
    <row r="47" spans="2:38" x14ac:dyDescent="0.35">
      <c r="B47" s="837" t="s">
        <v>408</v>
      </c>
      <c r="C47" s="841" t="s">
        <v>1551</v>
      </c>
      <c r="D47" s="859">
        <v>205</v>
      </c>
      <c r="E47" s="860">
        <v>31.39</v>
      </c>
      <c r="F47" s="842">
        <v>36887.822757000002</v>
      </c>
      <c r="G47" s="840">
        <v>26174.494114000001</v>
      </c>
      <c r="H47" s="843">
        <v>10713.328643000001</v>
      </c>
      <c r="I47" s="808">
        <v>3878.8271903</v>
      </c>
      <c r="J47" s="815">
        <v>160.55405145</v>
      </c>
      <c r="K47" s="808">
        <v>10535.957347</v>
      </c>
      <c r="L47" s="815">
        <v>650.33768266000004</v>
      </c>
      <c r="M47" s="812">
        <v>3648.5941962000002</v>
      </c>
      <c r="N47" s="808">
        <v>438.01562781000001</v>
      </c>
      <c r="O47" s="815">
        <v>83.777483779999997</v>
      </c>
      <c r="P47" s="808">
        <v>223.3510263</v>
      </c>
      <c r="Q47" s="815">
        <v>33.483829854</v>
      </c>
      <c r="R47" s="808">
        <v>4387.8664810999999</v>
      </c>
      <c r="S47" s="815">
        <v>1254.8066343999999</v>
      </c>
      <c r="T47" s="808">
        <v>718.65438233999998</v>
      </c>
      <c r="U47" s="815">
        <v>77.394068321999995</v>
      </c>
      <c r="V47" s="808">
        <v>3.6972340488</v>
      </c>
      <c r="W47" s="815">
        <v>0.26710146340000002</v>
      </c>
      <c r="X47" s="808">
        <v>66.132455034000003</v>
      </c>
      <c r="Y47" s="815">
        <v>15.036357092999999</v>
      </c>
      <c r="Z47" s="808">
        <v>0</v>
      </c>
      <c r="AA47" s="815">
        <v>0</v>
      </c>
      <c r="AB47" s="808">
        <v>1178.5495867</v>
      </c>
      <c r="AC47" s="815">
        <v>2410.4325988000001</v>
      </c>
      <c r="AD47" s="808">
        <v>25.364647039000001</v>
      </c>
      <c r="AE47" s="815">
        <v>2.2667453658999999</v>
      </c>
      <c r="AF47" s="812">
        <v>9.2671892243999991</v>
      </c>
      <c r="AG47" s="812">
        <v>3522.9090154</v>
      </c>
      <c r="AH47" s="812">
        <v>1920.2721494</v>
      </c>
      <c r="AI47" s="812">
        <v>1300.3560895000001</v>
      </c>
      <c r="AJ47" s="808">
        <v>290.97358740999999</v>
      </c>
      <c r="AK47" s="808">
        <v>50.677999155999998</v>
      </c>
      <c r="AL47" s="812">
        <v>77</v>
      </c>
    </row>
    <row r="48" spans="2:38" x14ac:dyDescent="0.35">
      <c r="B48" s="837" t="s">
        <v>409</v>
      </c>
      <c r="C48" s="841" t="s">
        <v>1552</v>
      </c>
      <c r="D48" s="859">
        <v>359</v>
      </c>
      <c r="E48" s="860">
        <v>24.56</v>
      </c>
      <c r="F48" s="842">
        <v>30447.019958000001</v>
      </c>
      <c r="G48" s="840">
        <v>21221.089625000001</v>
      </c>
      <c r="H48" s="843">
        <v>9225.9303337000001</v>
      </c>
      <c r="I48" s="808">
        <v>3074.1971509999998</v>
      </c>
      <c r="J48" s="815">
        <v>123.92620137999999</v>
      </c>
      <c r="K48" s="808">
        <v>8213.4110939999991</v>
      </c>
      <c r="L48" s="815">
        <v>510.45852881000002</v>
      </c>
      <c r="M48" s="812">
        <v>3585.1158500000001</v>
      </c>
      <c r="N48" s="808">
        <v>333.72532242</v>
      </c>
      <c r="O48" s="815">
        <v>67.812492964</v>
      </c>
      <c r="P48" s="808">
        <v>154.62508983999999</v>
      </c>
      <c r="Q48" s="815">
        <v>26.719214125000001</v>
      </c>
      <c r="R48" s="808">
        <v>3898.4233374</v>
      </c>
      <c r="S48" s="815">
        <v>1223.4263672</v>
      </c>
      <c r="T48" s="808">
        <v>695.99508531000004</v>
      </c>
      <c r="U48" s="815">
        <v>62.095037969000003</v>
      </c>
      <c r="V48" s="808">
        <v>8.3813654875000001</v>
      </c>
      <c r="W48" s="815">
        <v>0.40169562669999997</v>
      </c>
      <c r="X48" s="808">
        <v>100.54609379</v>
      </c>
      <c r="Y48" s="815">
        <v>32.827237162000003</v>
      </c>
      <c r="Z48" s="808">
        <v>0</v>
      </c>
      <c r="AA48" s="815">
        <v>0</v>
      </c>
      <c r="AB48" s="808">
        <v>774.42750667999996</v>
      </c>
      <c r="AC48" s="815">
        <v>2220.3663851000001</v>
      </c>
      <c r="AD48" s="808">
        <v>23.721564233999999</v>
      </c>
      <c r="AE48" s="815">
        <v>5.0285035627000001</v>
      </c>
      <c r="AF48" s="812">
        <v>26.639400409</v>
      </c>
      <c r="AG48" s="812">
        <v>2541.7468708000001</v>
      </c>
      <c r="AH48" s="812">
        <v>1299.4611868</v>
      </c>
      <c r="AI48" s="812">
        <v>1301.3277482000001</v>
      </c>
      <c r="AJ48" s="808">
        <v>115.75922924</v>
      </c>
      <c r="AK48" s="808">
        <v>26.454398999999999</v>
      </c>
      <c r="AL48" s="812">
        <v>76</v>
      </c>
    </row>
    <row r="49" spans="2:38" x14ac:dyDescent="0.35">
      <c r="B49" s="837" t="s">
        <v>410</v>
      </c>
      <c r="C49" s="841" t="s">
        <v>507</v>
      </c>
      <c r="D49" s="859">
        <v>3024</v>
      </c>
      <c r="E49" s="860">
        <v>13.64</v>
      </c>
      <c r="F49" s="842">
        <v>14923.676819</v>
      </c>
      <c r="G49" s="840">
        <v>10790.587541000001</v>
      </c>
      <c r="H49" s="843">
        <v>4133.0892786000004</v>
      </c>
      <c r="I49" s="808">
        <v>1704.2594755</v>
      </c>
      <c r="J49" s="815">
        <v>59.271581892999997</v>
      </c>
      <c r="K49" s="808">
        <v>4439.1145855000004</v>
      </c>
      <c r="L49" s="815">
        <v>308.58100621</v>
      </c>
      <c r="M49" s="812">
        <v>1756.3767474000001</v>
      </c>
      <c r="N49" s="808">
        <v>134.69054065</v>
      </c>
      <c r="O49" s="815">
        <v>22.038394086</v>
      </c>
      <c r="P49" s="808">
        <v>107.83490436</v>
      </c>
      <c r="Q49" s="815">
        <v>14.826617337</v>
      </c>
      <c r="R49" s="808">
        <v>1589.7421939999999</v>
      </c>
      <c r="S49" s="815">
        <v>393.52064547999998</v>
      </c>
      <c r="T49" s="808">
        <v>334.73106846000002</v>
      </c>
      <c r="U49" s="815">
        <v>46.172028597000001</v>
      </c>
      <c r="V49" s="808">
        <v>4.8396390212</v>
      </c>
      <c r="W49" s="815">
        <v>3.0257327281999999</v>
      </c>
      <c r="X49" s="808">
        <v>19.525666208000001</v>
      </c>
      <c r="Y49" s="815">
        <v>4.1308083029000002</v>
      </c>
      <c r="Z49" s="808">
        <v>1.8585718790000001</v>
      </c>
      <c r="AA49" s="815">
        <v>0.26309652119999999</v>
      </c>
      <c r="AB49" s="808">
        <v>487.90015992000002</v>
      </c>
      <c r="AC49" s="815">
        <v>933.34474246000002</v>
      </c>
      <c r="AD49" s="808">
        <v>6.5677356659999999</v>
      </c>
      <c r="AE49" s="815">
        <v>0.46410200070000002</v>
      </c>
      <c r="AF49" s="812">
        <v>26.333943122000001</v>
      </c>
      <c r="AG49" s="812">
        <v>1229.5098190000001</v>
      </c>
      <c r="AH49" s="812">
        <v>747.58279224</v>
      </c>
      <c r="AI49" s="812">
        <v>457.80646132999999</v>
      </c>
      <c r="AJ49" s="808">
        <v>54.398291295999996</v>
      </c>
      <c r="AK49" s="808">
        <v>34.965468278000003</v>
      </c>
      <c r="AL49" s="812">
        <v>170</v>
      </c>
    </row>
    <row r="50" spans="2:38" x14ac:dyDescent="0.35">
      <c r="B50" s="837" t="s">
        <v>411</v>
      </c>
      <c r="C50" s="841" t="s">
        <v>508</v>
      </c>
      <c r="D50" s="859">
        <v>3248</v>
      </c>
      <c r="E50" s="860">
        <v>15.69</v>
      </c>
      <c r="F50" s="842">
        <v>16972.810761000001</v>
      </c>
      <c r="G50" s="840">
        <v>12188.555984000001</v>
      </c>
      <c r="H50" s="843">
        <v>4784.2547770000001</v>
      </c>
      <c r="I50" s="808">
        <v>1874.2732008999999</v>
      </c>
      <c r="J50" s="815">
        <v>76.790102411000007</v>
      </c>
      <c r="K50" s="808">
        <v>5060.3911817999997</v>
      </c>
      <c r="L50" s="815">
        <v>349.54585594999998</v>
      </c>
      <c r="M50" s="812">
        <v>1930.9838691</v>
      </c>
      <c r="N50" s="808">
        <v>168.60768529000001</v>
      </c>
      <c r="O50" s="815">
        <v>37.727340400999999</v>
      </c>
      <c r="P50" s="808">
        <v>118.26781947000001</v>
      </c>
      <c r="Q50" s="815">
        <v>17.743194422999998</v>
      </c>
      <c r="R50" s="808">
        <v>1919.2525252999999</v>
      </c>
      <c r="S50" s="815">
        <v>483.35459042000002</v>
      </c>
      <c r="T50" s="808">
        <v>323.33411367999997</v>
      </c>
      <c r="U50" s="815">
        <v>47.215185513999998</v>
      </c>
      <c r="V50" s="808">
        <v>2.4101490702000001</v>
      </c>
      <c r="W50" s="815">
        <v>0.25952840830000001</v>
      </c>
      <c r="X50" s="808">
        <v>10.266088634000001</v>
      </c>
      <c r="Y50" s="815">
        <v>2.4051593164999998</v>
      </c>
      <c r="Z50" s="808">
        <v>0.21370320170000001</v>
      </c>
      <c r="AA50" s="815">
        <v>7.6981996900000002E-2</v>
      </c>
      <c r="AB50" s="808">
        <v>498.95453646999999</v>
      </c>
      <c r="AC50" s="815">
        <v>1080.3925449000001</v>
      </c>
      <c r="AD50" s="808">
        <v>25.919899082000001</v>
      </c>
      <c r="AE50" s="815">
        <v>1.3886683901000001</v>
      </c>
      <c r="AF50" s="812">
        <v>4.5448197422999996</v>
      </c>
      <c r="AG50" s="812">
        <v>1467.4468454</v>
      </c>
      <c r="AH50" s="812">
        <v>871.52330137000001</v>
      </c>
      <c r="AI50" s="812">
        <v>503.47859943999998</v>
      </c>
      <c r="AJ50" s="808">
        <v>68.635701858000004</v>
      </c>
      <c r="AK50" s="808">
        <v>27.407568985000001</v>
      </c>
      <c r="AL50" s="812">
        <v>166</v>
      </c>
    </row>
    <row r="51" spans="2:38" x14ac:dyDescent="0.35">
      <c r="B51" s="837" t="s">
        <v>412</v>
      </c>
      <c r="C51" s="841" t="s">
        <v>509</v>
      </c>
      <c r="D51" s="859">
        <v>2726</v>
      </c>
      <c r="E51" s="860">
        <v>19.11</v>
      </c>
      <c r="F51" s="842">
        <v>20966.248543000002</v>
      </c>
      <c r="G51" s="840">
        <v>15112.111454</v>
      </c>
      <c r="H51" s="843">
        <v>5854.1370893000003</v>
      </c>
      <c r="I51" s="808">
        <v>2230.1791260999998</v>
      </c>
      <c r="J51" s="815">
        <v>89.950879800999999</v>
      </c>
      <c r="K51" s="808">
        <v>6504.0236058999999</v>
      </c>
      <c r="L51" s="815">
        <v>437.49540997999998</v>
      </c>
      <c r="M51" s="812">
        <v>2356.5751654000001</v>
      </c>
      <c r="N51" s="808">
        <v>230.77159033999999</v>
      </c>
      <c r="O51" s="815">
        <v>42.471151044999999</v>
      </c>
      <c r="P51" s="808">
        <v>170.65700473000001</v>
      </c>
      <c r="Q51" s="815">
        <v>25.512393666000001</v>
      </c>
      <c r="R51" s="808">
        <v>2183.5231809000002</v>
      </c>
      <c r="S51" s="815">
        <v>566.27745313000003</v>
      </c>
      <c r="T51" s="808">
        <v>421.64633246</v>
      </c>
      <c r="U51" s="815">
        <v>62.220318472999999</v>
      </c>
      <c r="V51" s="808">
        <v>2.8135615465999999</v>
      </c>
      <c r="W51" s="815">
        <v>0.25977764419999999</v>
      </c>
      <c r="X51" s="808">
        <v>18.745286830000001</v>
      </c>
      <c r="Y51" s="815">
        <v>4.2527332875999999</v>
      </c>
      <c r="Z51" s="808">
        <v>0.37176008799999999</v>
      </c>
      <c r="AA51" s="815">
        <v>9.7828540000000005E-2</v>
      </c>
      <c r="AB51" s="808">
        <v>622.02186750999999</v>
      </c>
      <c r="AC51" s="815">
        <v>1347.7645872999999</v>
      </c>
      <c r="AD51" s="808">
        <v>4.3535083078000003</v>
      </c>
      <c r="AE51" s="815">
        <v>0.43388646660000002</v>
      </c>
      <c r="AF51" s="812">
        <v>15.810768726999999</v>
      </c>
      <c r="AG51" s="812">
        <v>1749.4627464</v>
      </c>
      <c r="AH51" s="812">
        <v>1100.5673273</v>
      </c>
      <c r="AI51" s="812">
        <v>644.21812036999995</v>
      </c>
      <c r="AJ51" s="808">
        <v>89.941522044999999</v>
      </c>
      <c r="AK51" s="808">
        <v>43.829648962999997</v>
      </c>
      <c r="AL51" s="812">
        <v>170</v>
      </c>
    </row>
    <row r="52" spans="2:38" x14ac:dyDescent="0.35">
      <c r="B52" s="837" t="s">
        <v>413</v>
      </c>
      <c r="C52" s="841" t="s">
        <v>510</v>
      </c>
      <c r="D52" s="859">
        <v>3341</v>
      </c>
      <c r="E52" s="860">
        <v>21.85</v>
      </c>
      <c r="F52" s="842">
        <v>24500.638286000001</v>
      </c>
      <c r="G52" s="840">
        <v>17772.075771</v>
      </c>
      <c r="H52" s="843">
        <v>6728.5625153999999</v>
      </c>
      <c r="I52" s="808">
        <v>2664.8784381999999</v>
      </c>
      <c r="J52" s="815">
        <v>117.06178786</v>
      </c>
      <c r="K52" s="808">
        <v>7667.3282750999997</v>
      </c>
      <c r="L52" s="815">
        <v>508.08818150000002</v>
      </c>
      <c r="M52" s="812">
        <v>2797.0728703999998</v>
      </c>
      <c r="N52" s="808">
        <v>263.87355106000001</v>
      </c>
      <c r="O52" s="815">
        <v>50.879337016000001</v>
      </c>
      <c r="P52" s="808">
        <v>206.64810562</v>
      </c>
      <c r="Q52" s="815">
        <v>32.991628538000001</v>
      </c>
      <c r="R52" s="808">
        <v>2463.3098160999998</v>
      </c>
      <c r="S52" s="815">
        <v>642.56227118000004</v>
      </c>
      <c r="T52" s="808">
        <v>496.70580125999999</v>
      </c>
      <c r="U52" s="815">
        <v>67.810197244999998</v>
      </c>
      <c r="V52" s="808">
        <v>3.7115523510999999</v>
      </c>
      <c r="W52" s="815">
        <v>0.64086549869999998</v>
      </c>
      <c r="X52" s="808">
        <v>19.697719193000001</v>
      </c>
      <c r="Y52" s="815">
        <v>4.8197984819000004</v>
      </c>
      <c r="Z52" s="808">
        <v>0</v>
      </c>
      <c r="AA52" s="815">
        <v>0</v>
      </c>
      <c r="AB52" s="808">
        <v>741.91102335999994</v>
      </c>
      <c r="AC52" s="815">
        <v>1537.6201495</v>
      </c>
      <c r="AD52" s="808">
        <v>2.5480037474000001</v>
      </c>
      <c r="AE52" s="815">
        <v>0.48915260669999999</v>
      </c>
      <c r="AF52" s="812">
        <v>7.4176302232999998</v>
      </c>
      <c r="AG52" s="812">
        <v>2055.8029559000001</v>
      </c>
      <c r="AH52" s="812">
        <v>1248.9896481999999</v>
      </c>
      <c r="AI52" s="812">
        <v>738.21407048000003</v>
      </c>
      <c r="AJ52" s="808">
        <v>101.93119636</v>
      </c>
      <c r="AK52" s="808">
        <v>57.634259403999998</v>
      </c>
      <c r="AL52" s="812">
        <v>173</v>
      </c>
    </row>
    <row r="53" spans="2:38" x14ac:dyDescent="0.35">
      <c r="B53" s="837" t="s">
        <v>414</v>
      </c>
      <c r="C53" s="841" t="s">
        <v>518</v>
      </c>
      <c r="D53" s="859">
        <v>551</v>
      </c>
      <c r="E53" s="860">
        <v>25.25</v>
      </c>
      <c r="F53" s="842">
        <v>37687.887260000003</v>
      </c>
      <c r="G53" s="840">
        <v>26419.440868000002</v>
      </c>
      <c r="H53" s="843">
        <v>11268.446392</v>
      </c>
      <c r="I53" s="808">
        <v>3284.4946977999998</v>
      </c>
      <c r="J53" s="815">
        <v>137.6612911</v>
      </c>
      <c r="K53" s="808">
        <v>10226.568955000001</v>
      </c>
      <c r="L53" s="815">
        <v>608.18434487000002</v>
      </c>
      <c r="M53" s="812">
        <v>4204.485557</v>
      </c>
      <c r="N53" s="808">
        <v>230.80124047999999</v>
      </c>
      <c r="O53" s="815">
        <v>35.314036880000003</v>
      </c>
      <c r="P53" s="808">
        <v>286.9923857</v>
      </c>
      <c r="Q53" s="815">
        <v>57.079158841999998</v>
      </c>
      <c r="R53" s="808">
        <v>5579.3551834</v>
      </c>
      <c r="S53" s="815">
        <v>1459.5040790999999</v>
      </c>
      <c r="T53" s="808">
        <v>562.15164898</v>
      </c>
      <c r="U53" s="815">
        <v>46.584393949000003</v>
      </c>
      <c r="V53" s="808">
        <v>6.7366403665999997</v>
      </c>
      <c r="W53" s="815">
        <v>1.5071815753</v>
      </c>
      <c r="X53" s="808">
        <v>106.97323188</v>
      </c>
      <c r="Y53" s="815">
        <v>30.418667130999999</v>
      </c>
      <c r="Z53" s="808">
        <v>28.141093827999999</v>
      </c>
      <c r="AA53" s="815">
        <v>2.7472943702000001</v>
      </c>
      <c r="AB53" s="808">
        <v>1293.8811212000001</v>
      </c>
      <c r="AC53" s="815">
        <v>3480.0313001999998</v>
      </c>
      <c r="AD53" s="808">
        <v>4.7880903521000002</v>
      </c>
      <c r="AE53" s="815">
        <v>1.7785393376</v>
      </c>
      <c r="AF53" s="812">
        <v>6.7267899509999998</v>
      </c>
      <c r="AG53" s="812">
        <v>2964.4944931</v>
      </c>
      <c r="AH53" s="812">
        <v>1406.3293901</v>
      </c>
      <c r="AI53" s="812">
        <v>1517.7439898</v>
      </c>
      <c r="AJ53" s="808">
        <v>79.553709666000003</v>
      </c>
      <c r="AK53" s="808">
        <v>36.858753145000001</v>
      </c>
      <c r="AL53" s="812">
        <v>95</v>
      </c>
    </row>
    <row r="54" spans="2:38" x14ac:dyDescent="0.35">
      <c r="B54" s="837" t="s">
        <v>415</v>
      </c>
      <c r="C54" s="841" t="s">
        <v>519</v>
      </c>
      <c r="D54" s="859">
        <v>3323</v>
      </c>
      <c r="E54" s="860">
        <v>11.68</v>
      </c>
      <c r="F54" s="842">
        <v>12364.617004</v>
      </c>
      <c r="G54" s="840">
        <v>8997.1519633000007</v>
      </c>
      <c r="H54" s="843">
        <v>3367.4650412000001</v>
      </c>
      <c r="I54" s="808">
        <v>1403.9166545</v>
      </c>
      <c r="J54" s="815">
        <v>53.399820673000001</v>
      </c>
      <c r="K54" s="808">
        <v>3411.8511100999999</v>
      </c>
      <c r="L54" s="815">
        <v>231.59111024000001</v>
      </c>
      <c r="M54" s="812">
        <v>1417.9940689</v>
      </c>
      <c r="N54" s="808">
        <v>152.93323988</v>
      </c>
      <c r="O54" s="815">
        <v>21.719040703000001</v>
      </c>
      <c r="P54" s="808">
        <v>88.713240572000004</v>
      </c>
      <c r="Q54" s="815">
        <v>11.287884604</v>
      </c>
      <c r="R54" s="808">
        <v>1598.0772301</v>
      </c>
      <c r="S54" s="815">
        <v>345.37773635000002</v>
      </c>
      <c r="T54" s="808">
        <v>338.39667908000001</v>
      </c>
      <c r="U54" s="815">
        <v>46.235727500000003</v>
      </c>
      <c r="V54" s="808">
        <v>2.4445007496</v>
      </c>
      <c r="W54" s="815">
        <v>0.43933936439999999</v>
      </c>
      <c r="X54" s="808">
        <v>22.638376643000001</v>
      </c>
      <c r="Y54" s="815">
        <v>4.6735720917999997</v>
      </c>
      <c r="Z54" s="808">
        <v>6.8931887499999997E-2</v>
      </c>
      <c r="AA54" s="815">
        <v>1.73032573E-2</v>
      </c>
      <c r="AB54" s="808">
        <v>359.86375197000001</v>
      </c>
      <c r="AC54" s="815">
        <v>756.34466710000004</v>
      </c>
      <c r="AD54" s="808">
        <v>5.8139050276999997</v>
      </c>
      <c r="AE54" s="815">
        <v>0.61161196569999998</v>
      </c>
      <c r="AF54" s="812">
        <v>5.4232442642000001</v>
      </c>
      <c r="AG54" s="812">
        <v>1010.7065172</v>
      </c>
      <c r="AH54" s="812">
        <v>633.87132250000002</v>
      </c>
      <c r="AI54" s="812">
        <v>362.2446683</v>
      </c>
      <c r="AJ54" s="808">
        <v>61.849662121999998</v>
      </c>
      <c r="AK54" s="808">
        <v>16.112086862000002</v>
      </c>
      <c r="AL54" s="812">
        <v>165</v>
      </c>
    </row>
    <row r="55" spans="2:38" x14ac:dyDescent="0.35">
      <c r="B55" s="837" t="s">
        <v>416</v>
      </c>
      <c r="C55" s="841" t="s">
        <v>520</v>
      </c>
      <c r="D55" s="859">
        <v>4346</v>
      </c>
      <c r="E55" s="860">
        <v>14.01</v>
      </c>
      <c r="F55" s="842">
        <v>15766.497212</v>
      </c>
      <c r="G55" s="840">
        <v>11468.334649</v>
      </c>
      <c r="H55" s="843">
        <v>4298.1625630999997</v>
      </c>
      <c r="I55" s="808">
        <v>1765.6992739</v>
      </c>
      <c r="J55" s="815">
        <v>67.813474041000006</v>
      </c>
      <c r="K55" s="808">
        <v>4659.4843492</v>
      </c>
      <c r="L55" s="815">
        <v>295.12058227</v>
      </c>
      <c r="M55" s="812">
        <v>1678.0294432999999</v>
      </c>
      <c r="N55" s="808">
        <v>246.93678531</v>
      </c>
      <c r="O55" s="815">
        <v>35.184244423000003</v>
      </c>
      <c r="P55" s="808">
        <v>136.85650803999999</v>
      </c>
      <c r="Q55" s="815">
        <v>18.568589762999999</v>
      </c>
      <c r="R55" s="808">
        <v>1786.4574335</v>
      </c>
      <c r="S55" s="815">
        <v>429.95955872000002</v>
      </c>
      <c r="T55" s="808">
        <v>438.91078700000003</v>
      </c>
      <c r="U55" s="815">
        <v>57.481638695000001</v>
      </c>
      <c r="V55" s="808">
        <v>7.7943474972000004</v>
      </c>
      <c r="W55" s="815">
        <v>1.8875069883</v>
      </c>
      <c r="X55" s="808">
        <v>28.724184414</v>
      </c>
      <c r="Y55" s="815">
        <v>5.8212760793999996</v>
      </c>
      <c r="Z55" s="808">
        <v>0.39374620360000001</v>
      </c>
      <c r="AA55" s="815">
        <v>0.1143421003</v>
      </c>
      <c r="AB55" s="808">
        <v>441.91780115</v>
      </c>
      <c r="AC55" s="815">
        <v>954.09696001999998</v>
      </c>
      <c r="AD55" s="808">
        <v>18.035992642</v>
      </c>
      <c r="AE55" s="815">
        <v>2.3731158465000002</v>
      </c>
      <c r="AF55" s="812">
        <v>4.3880696199000004</v>
      </c>
      <c r="AG55" s="812">
        <v>1235.1534157000001</v>
      </c>
      <c r="AH55" s="812">
        <v>837.51524024000003</v>
      </c>
      <c r="AI55" s="812">
        <v>499.77486137</v>
      </c>
      <c r="AJ55" s="808">
        <v>90.031566349000002</v>
      </c>
      <c r="AK55" s="808">
        <v>21.972117331</v>
      </c>
      <c r="AL55" s="812">
        <v>172</v>
      </c>
    </row>
    <row r="56" spans="2:38" x14ac:dyDescent="0.35">
      <c r="B56" s="837" t="s">
        <v>417</v>
      </c>
      <c r="C56" s="841" t="s">
        <v>521</v>
      </c>
      <c r="D56" s="859">
        <v>2020</v>
      </c>
      <c r="E56" s="860">
        <v>15.15</v>
      </c>
      <c r="F56" s="842">
        <v>16815.441596000001</v>
      </c>
      <c r="G56" s="840">
        <v>12133.60072</v>
      </c>
      <c r="H56" s="843">
        <v>4681.8408755</v>
      </c>
      <c r="I56" s="808">
        <v>1812.1905856000001</v>
      </c>
      <c r="J56" s="815">
        <v>73.433041122999995</v>
      </c>
      <c r="K56" s="808">
        <v>5163.6339379999999</v>
      </c>
      <c r="L56" s="815">
        <v>348.63038361000002</v>
      </c>
      <c r="M56" s="812">
        <v>1714.3969886</v>
      </c>
      <c r="N56" s="808">
        <v>225.06445657</v>
      </c>
      <c r="O56" s="815">
        <v>38.588149315999999</v>
      </c>
      <c r="P56" s="808">
        <v>134.90169924</v>
      </c>
      <c r="Q56" s="815">
        <v>20.897297923</v>
      </c>
      <c r="R56" s="808">
        <v>1855.8570364</v>
      </c>
      <c r="S56" s="815">
        <v>490.75069416999997</v>
      </c>
      <c r="T56" s="808">
        <v>368.09285870000002</v>
      </c>
      <c r="U56" s="815">
        <v>59.325134466999998</v>
      </c>
      <c r="V56" s="808">
        <v>9.1861909202999996</v>
      </c>
      <c r="W56" s="815">
        <v>1.9870234698</v>
      </c>
      <c r="X56" s="808">
        <v>19.916769117000001</v>
      </c>
      <c r="Y56" s="815">
        <v>4.2423046401000004</v>
      </c>
      <c r="Z56" s="808">
        <v>0.60969476879999995</v>
      </c>
      <c r="AA56" s="815">
        <v>0.29445135839999997</v>
      </c>
      <c r="AB56" s="808">
        <v>499.57300456000002</v>
      </c>
      <c r="AC56" s="815">
        <v>1091.7344524</v>
      </c>
      <c r="AD56" s="808">
        <v>0.61043979950000005</v>
      </c>
      <c r="AE56" s="815">
        <v>6.9083280699999999E-2</v>
      </c>
      <c r="AF56" s="812">
        <v>4.1654910094000002</v>
      </c>
      <c r="AG56" s="812">
        <v>1346.8884366</v>
      </c>
      <c r="AH56" s="812">
        <v>917.89805278999995</v>
      </c>
      <c r="AI56" s="812">
        <v>525.37863587000004</v>
      </c>
      <c r="AJ56" s="808">
        <v>66.490487618000003</v>
      </c>
      <c r="AK56" s="808">
        <v>20.634813833999999</v>
      </c>
      <c r="AL56" s="812">
        <v>139</v>
      </c>
    </row>
    <row r="57" spans="2:38" x14ac:dyDescent="0.35">
      <c r="B57" s="837" t="s">
        <v>418</v>
      </c>
      <c r="C57" s="841" t="s">
        <v>522</v>
      </c>
      <c r="D57" s="859">
        <v>1118</v>
      </c>
      <c r="E57" s="860">
        <v>18.46</v>
      </c>
      <c r="F57" s="842">
        <v>21503.556477999999</v>
      </c>
      <c r="G57" s="840">
        <v>15673.426906000001</v>
      </c>
      <c r="H57" s="843">
        <v>5830.1295718000001</v>
      </c>
      <c r="I57" s="808">
        <v>2457.4484401999998</v>
      </c>
      <c r="J57" s="815">
        <v>88.440040124000006</v>
      </c>
      <c r="K57" s="808">
        <v>6565.4180196999996</v>
      </c>
      <c r="L57" s="815">
        <v>429.28680506000001</v>
      </c>
      <c r="M57" s="812">
        <v>2415.1933125</v>
      </c>
      <c r="N57" s="808">
        <v>339.46226153999999</v>
      </c>
      <c r="O57" s="815">
        <v>49.889327483999999</v>
      </c>
      <c r="P57" s="808">
        <v>202.41854978999999</v>
      </c>
      <c r="Q57" s="815">
        <v>31.811714928000001</v>
      </c>
      <c r="R57" s="808">
        <v>2238.2705050999998</v>
      </c>
      <c r="S57" s="815">
        <v>557.70008958000005</v>
      </c>
      <c r="T57" s="808">
        <v>565.99524058999998</v>
      </c>
      <c r="U57" s="815">
        <v>73.975325106</v>
      </c>
      <c r="V57" s="808">
        <v>9.1828077870999998</v>
      </c>
      <c r="W57" s="815">
        <v>1.9781751995000001</v>
      </c>
      <c r="X57" s="808">
        <v>29.662223243</v>
      </c>
      <c r="Y57" s="815">
        <v>6.2071955938999999</v>
      </c>
      <c r="Z57" s="808">
        <v>0</v>
      </c>
      <c r="AA57" s="815">
        <v>0</v>
      </c>
      <c r="AB57" s="808">
        <v>631.22123741999997</v>
      </c>
      <c r="AC57" s="815">
        <v>1298.5685741</v>
      </c>
      <c r="AD57" s="808">
        <v>15.697263127999999</v>
      </c>
      <c r="AE57" s="815">
        <v>2.9494274373999998</v>
      </c>
      <c r="AF57" s="812">
        <v>11.394292105</v>
      </c>
      <c r="AG57" s="812">
        <v>1607.934017</v>
      </c>
      <c r="AH57" s="812">
        <v>1118.5716035999999</v>
      </c>
      <c r="AI57" s="812">
        <v>631.07124249000003</v>
      </c>
      <c r="AJ57" s="808">
        <v>94.219932134999993</v>
      </c>
      <c r="AK57" s="808">
        <v>29.588854795</v>
      </c>
      <c r="AL57" s="812">
        <v>140</v>
      </c>
    </row>
    <row r="58" spans="2:38" x14ac:dyDescent="0.35">
      <c r="B58" s="837" t="s">
        <v>419</v>
      </c>
      <c r="C58" s="841" t="s">
        <v>523</v>
      </c>
      <c r="D58" s="859">
        <v>3210</v>
      </c>
      <c r="E58" s="860">
        <v>18.03</v>
      </c>
      <c r="F58" s="842">
        <v>20274.772518999998</v>
      </c>
      <c r="G58" s="840">
        <v>14717.133954999999</v>
      </c>
      <c r="H58" s="843">
        <v>5557.6385641999996</v>
      </c>
      <c r="I58" s="808">
        <v>2215.9310012000001</v>
      </c>
      <c r="J58" s="815">
        <v>89.015795214999997</v>
      </c>
      <c r="K58" s="808">
        <v>6335.1587867999997</v>
      </c>
      <c r="L58" s="815">
        <v>399.38279867</v>
      </c>
      <c r="M58" s="812">
        <v>2102.7209029000001</v>
      </c>
      <c r="N58" s="808">
        <v>306.84415247999999</v>
      </c>
      <c r="O58" s="815">
        <v>47.981801912999998</v>
      </c>
      <c r="P58" s="808">
        <v>176.62127029999999</v>
      </c>
      <c r="Q58" s="815">
        <v>28.929087025000001</v>
      </c>
      <c r="R58" s="808">
        <v>2183.2673912999999</v>
      </c>
      <c r="S58" s="815">
        <v>553.31981705999999</v>
      </c>
      <c r="T58" s="808">
        <v>468.75878726000002</v>
      </c>
      <c r="U58" s="815">
        <v>75.382520009000004</v>
      </c>
      <c r="V58" s="808">
        <v>5.7411984769000002</v>
      </c>
      <c r="W58" s="815">
        <v>0.98113341929999998</v>
      </c>
      <c r="X58" s="808">
        <v>28.008634818000001</v>
      </c>
      <c r="Y58" s="815">
        <v>5.0766340526000002</v>
      </c>
      <c r="Z58" s="808">
        <v>0</v>
      </c>
      <c r="AA58" s="815">
        <v>0</v>
      </c>
      <c r="AB58" s="808">
        <v>568.96133939000003</v>
      </c>
      <c r="AC58" s="815">
        <v>1298.2712819000001</v>
      </c>
      <c r="AD58" s="808">
        <v>3.6431940393</v>
      </c>
      <c r="AE58" s="815">
        <v>0.78314428189999996</v>
      </c>
      <c r="AF58" s="812">
        <v>9.2335452062000005</v>
      </c>
      <c r="AG58" s="812">
        <v>1546.5507579</v>
      </c>
      <c r="AH58" s="812">
        <v>1074.6185475</v>
      </c>
      <c r="AI58" s="812">
        <v>627.58035882000001</v>
      </c>
      <c r="AJ58" s="808">
        <v>96.361503454000001</v>
      </c>
      <c r="AK58" s="808">
        <v>25.647133521000001</v>
      </c>
      <c r="AL58" s="812">
        <v>153</v>
      </c>
    </row>
    <row r="59" spans="2:38" x14ac:dyDescent="0.35">
      <c r="B59" s="837" t="s">
        <v>420</v>
      </c>
      <c r="C59" s="841" t="s">
        <v>524</v>
      </c>
      <c r="D59" s="859">
        <v>2612</v>
      </c>
      <c r="E59" s="860">
        <v>22.33</v>
      </c>
      <c r="F59" s="842">
        <v>26220.791654000001</v>
      </c>
      <c r="G59" s="840">
        <v>19144.590236</v>
      </c>
      <c r="H59" s="843">
        <v>7076.2014181000004</v>
      </c>
      <c r="I59" s="808">
        <v>2849.7208999999998</v>
      </c>
      <c r="J59" s="815">
        <v>108.9667922</v>
      </c>
      <c r="K59" s="808">
        <v>8178.8398801000003</v>
      </c>
      <c r="L59" s="815">
        <v>522.58812780999995</v>
      </c>
      <c r="M59" s="812">
        <v>2804.7015981</v>
      </c>
      <c r="N59" s="808">
        <v>415.31037268</v>
      </c>
      <c r="O59" s="815">
        <v>59.293998453999997</v>
      </c>
      <c r="P59" s="808">
        <v>229.37299364</v>
      </c>
      <c r="Q59" s="815">
        <v>37.006916144000002</v>
      </c>
      <c r="R59" s="808">
        <v>2795.8927951000001</v>
      </c>
      <c r="S59" s="815">
        <v>731.04335103999995</v>
      </c>
      <c r="T59" s="808">
        <v>624.31256536000001</v>
      </c>
      <c r="U59" s="815">
        <v>81.157921974999994</v>
      </c>
      <c r="V59" s="808">
        <v>2.7690700504999999</v>
      </c>
      <c r="W59" s="815">
        <v>0.25011817190000002</v>
      </c>
      <c r="X59" s="808">
        <v>50.419035983999997</v>
      </c>
      <c r="Y59" s="815">
        <v>12.628348771000001</v>
      </c>
      <c r="Z59" s="808">
        <v>0</v>
      </c>
      <c r="AA59" s="815">
        <v>0</v>
      </c>
      <c r="AB59" s="808">
        <v>749.69139490999999</v>
      </c>
      <c r="AC59" s="815">
        <v>1575.8969188999999</v>
      </c>
      <c r="AD59" s="808">
        <v>23.040699337</v>
      </c>
      <c r="AE59" s="815">
        <v>3.9099837824999999</v>
      </c>
      <c r="AF59" s="812">
        <v>14.716038092</v>
      </c>
      <c r="AG59" s="812">
        <v>2018.4759812</v>
      </c>
      <c r="AH59" s="812">
        <v>1331.5703321999999</v>
      </c>
      <c r="AI59" s="812">
        <v>832.72668567999995</v>
      </c>
      <c r="AJ59" s="808">
        <v>126.29460607</v>
      </c>
      <c r="AK59" s="808">
        <v>40.194228447</v>
      </c>
      <c r="AL59" s="812">
        <v>155</v>
      </c>
    </row>
    <row r="60" spans="2:38" x14ac:dyDescent="0.35">
      <c r="B60" s="837" t="s">
        <v>421</v>
      </c>
      <c r="C60" s="841" t="s">
        <v>1553</v>
      </c>
      <c r="D60" s="859">
        <v>425</v>
      </c>
      <c r="E60" s="860">
        <v>50</v>
      </c>
      <c r="F60" s="842">
        <v>74866.573382999995</v>
      </c>
      <c r="G60" s="840">
        <v>54331.721506000002</v>
      </c>
      <c r="H60" s="843">
        <v>20534.851877000001</v>
      </c>
      <c r="I60" s="808">
        <v>5688.1869588</v>
      </c>
      <c r="J60" s="815">
        <v>260.38124067000001</v>
      </c>
      <c r="K60" s="808">
        <v>22983.631170000001</v>
      </c>
      <c r="L60" s="815">
        <v>1125.9191891999999</v>
      </c>
      <c r="M60" s="812">
        <v>8407.0181733000009</v>
      </c>
      <c r="N60" s="808">
        <v>445.90127243000001</v>
      </c>
      <c r="O60" s="815">
        <v>74.914291517999999</v>
      </c>
      <c r="P60" s="808">
        <v>517.24645381000005</v>
      </c>
      <c r="Q60" s="815">
        <v>89.538737838000003</v>
      </c>
      <c r="R60" s="808">
        <v>10477.551732</v>
      </c>
      <c r="S60" s="815">
        <v>2535.5027516</v>
      </c>
      <c r="T60" s="808">
        <v>1265.9220078999999</v>
      </c>
      <c r="U60" s="815">
        <v>90.352370386000004</v>
      </c>
      <c r="V60" s="808">
        <v>20.988823065999998</v>
      </c>
      <c r="W60" s="815">
        <v>5.2677931200000003</v>
      </c>
      <c r="X60" s="808">
        <v>112.70760725</v>
      </c>
      <c r="Y60" s="815">
        <v>24.360567216</v>
      </c>
      <c r="Z60" s="808">
        <v>0</v>
      </c>
      <c r="AA60" s="815">
        <v>0</v>
      </c>
      <c r="AB60" s="808">
        <v>2391.0920486</v>
      </c>
      <c r="AC60" s="815">
        <v>6138.6805717999996</v>
      </c>
      <c r="AD60" s="808">
        <v>3.5202592141000002</v>
      </c>
      <c r="AE60" s="815">
        <v>0.88365690590000001</v>
      </c>
      <c r="AF60" s="812">
        <v>9.1294300988000003</v>
      </c>
      <c r="AG60" s="812">
        <v>6639.8908603999998</v>
      </c>
      <c r="AH60" s="812">
        <v>2729.3523912999999</v>
      </c>
      <c r="AI60" s="812">
        <v>2478.2128809999999</v>
      </c>
      <c r="AJ60" s="808">
        <v>280.27147348</v>
      </c>
      <c r="AK60" s="808">
        <v>70.148670773999996</v>
      </c>
      <c r="AL60" s="812">
        <v>77</v>
      </c>
    </row>
    <row r="61" spans="2:38" x14ac:dyDescent="0.35">
      <c r="B61" s="837" t="s">
        <v>422</v>
      </c>
      <c r="C61" s="841" t="s">
        <v>1554</v>
      </c>
      <c r="D61" s="859">
        <v>278</v>
      </c>
      <c r="E61" s="860">
        <v>69.97</v>
      </c>
      <c r="F61" s="842">
        <v>114871.90295</v>
      </c>
      <c r="G61" s="840">
        <v>84497.553973000002</v>
      </c>
      <c r="H61" s="843">
        <v>30374.348982</v>
      </c>
      <c r="I61" s="808">
        <v>7883.3937063000003</v>
      </c>
      <c r="J61" s="815">
        <v>385.94246242000003</v>
      </c>
      <c r="K61" s="808">
        <v>32482.049766</v>
      </c>
      <c r="L61" s="815">
        <v>1448.1281838</v>
      </c>
      <c r="M61" s="812">
        <v>12428.480657</v>
      </c>
      <c r="N61" s="808">
        <v>601.76004622000005</v>
      </c>
      <c r="O61" s="815">
        <v>114.67866106</v>
      </c>
      <c r="P61" s="808">
        <v>583.38533238000002</v>
      </c>
      <c r="Q61" s="815">
        <v>121.76096819</v>
      </c>
      <c r="R61" s="808">
        <v>20463.901685000001</v>
      </c>
      <c r="S61" s="815">
        <v>3875.0300311999999</v>
      </c>
      <c r="T61" s="808">
        <v>1873.4790931</v>
      </c>
      <c r="U61" s="815">
        <v>131.98355376999999</v>
      </c>
      <c r="V61" s="808">
        <v>5.7184683452999998</v>
      </c>
      <c r="W61" s="815">
        <v>1.0733669065</v>
      </c>
      <c r="X61" s="808">
        <v>185.95352668999999</v>
      </c>
      <c r="Y61" s="815">
        <v>47.510000826999999</v>
      </c>
      <c r="Z61" s="808">
        <v>1.6210107626000001</v>
      </c>
      <c r="AA61" s="815">
        <v>0.15825233089999999</v>
      </c>
      <c r="AB61" s="808">
        <v>3857.2199277</v>
      </c>
      <c r="AC61" s="815">
        <v>11157.5843</v>
      </c>
      <c r="AD61" s="808">
        <v>8.2335881906000008</v>
      </c>
      <c r="AE61" s="815">
        <v>2.5918934820000001</v>
      </c>
      <c r="AF61" s="812">
        <v>96.126791982</v>
      </c>
      <c r="AG61" s="812">
        <v>9596.2140627000008</v>
      </c>
      <c r="AH61" s="812">
        <v>3235.7437586000001</v>
      </c>
      <c r="AI61" s="812">
        <v>3934.2414064</v>
      </c>
      <c r="AJ61" s="808">
        <v>303.20060117000003</v>
      </c>
      <c r="AK61" s="808">
        <v>44.737852752000002</v>
      </c>
      <c r="AL61" s="812">
        <v>33</v>
      </c>
    </row>
    <row r="62" spans="2:38" x14ac:dyDescent="0.35">
      <c r="B62" s="837" t="s">
        <v>423</v>
      </c>
      <c r="C62" s="841" t="s">
        <v>1555</v>
      </c>
      <c r="D62" s="859">
        <v>2863</v>
      </c>
      <c r="E62" s="860">
        <v>26.64</v>
      </c>
      <c r="F62" s="842">
        <v>32701.640336</v>
      </c>
      <c r="G62" s="840">
        <v>23797.236841000002</v>
      </c>
      <c r="H62" s="843">
        <v>8904.4034950999994</v>
      </c>
      <c r="I62" s="808">
        <v>3081.3054553000002</v>
      </c>
      <c r="J62" s="815">
        <v>135.61613926000001</v>
      </c>
      <c r="K62" s="808">
        <v>9848.3485827999993</v>
      </c>
      <c r="L62" s="815">
        <v>652.15863208999997</v>
      </c>
      <c r="M62" s="812">
        <v>3255.1771488999998</v>
      </c>
      <c r="N62" s="808">
        <v>365.16038957000001</v>
      </c>
      <c r="O62" s="815">
        <v>82.931285102000004</v>
      </c>
      <c r="P62" s="808">
        <v>292.36655504999999</v>
      </c>
      <c r="Q62" s="815">
        <v>49.625753854000003</v>
      </c>
      <c r="R62" s="808">
        <v>4506.1324889999996</v>
      </c>
      <c r="S62" s="815">
        <v>1161.5775295999999</v>
      </c>
      <c r="T62" s="808">
        <v>601.00713797000003</v>
      </c>
      <c r="U62" s="815">
        <v>78.323623001000001</v>
      </c>
      <c r="V62" s="808">
        <v>13.272121675999999</v>
      </c>
      <c r="W62" s="815">
        <v>3.1309691746000001</v>
      </c>
      <c r="X62" s="808">
        <v>38.594238711999999</v>
      </c>
      <c r="Y62" s="815">
        <v>8.4787269157999994</v>
      </c>
      <c r="Z62" s="808">
        <v>0</v>
      </c>
      <c r="AA62" s="815">
        <v>0</v>
      </c>
      <c r="AB62" s="808">
        <v>861.44902654999999</v>
      </c>
      <c r="AC62" s="815">
        <v>1892.1517272999999</v>
      </c>
      <c r="AD62" s="808">
        <v>7.5304905413999998</v>
      </c>
      <c r="AE62" s="815">
        <v>1.1776438889</v>
      </c>
      <c r="AF62" s="812">
        <v>12.284587381</v>
      </c>
      <c r="AG62" s="812">
        <v>2871.0170317000002</v>
      </c>
      <c r="AH62" s="812">
        <v>1670.9626682999999</v>
      </c>
      <c r="AI62" s="812">
        <v>1002.5594352000001</v>
      </c>
      <c r="AJ62" s="808">
        <v>138.94354609000001</v>
      </c>
      <c r="AK62" s="808">
        <v>70.357401530000004</v>
      </c>
      <c r="AL62" s="812">
        <v>157</v>
      </c>
    </row>
    <row r="63" spans="2:38" x14ac:dyDescent="0.35">
      <c r="B63" s="837" t="s">
        <v>424</v>
      </c>
      <c r="C63" s="841" t="s">
        <v>1556</v>
      </c>
      <c r="D63" s="859">
        <v>731</v>
      </c>
      <c r="E63" s="860">
        <v>41.59</v>
      </c>
      <c r="F63" s="842">
        <v>55666.379081999999</v>
      </c>
      <c r="G63" s="840">
        <v>40066.883670000003</v>
      </c>
      <c r="H63" s="843">
        <v>15599.495412</v>
      </c>
      <c r="I63" s="808">
        <v>4930.8622685</v>
      </c>
      <c r="J63" s="815">
        <v>204.61843567</v>
      </c>
      <c r="K63" s="808">
        <v>16051.142112</v>
      </c>
      <c r="L63" s="815">
        <v>995.11057445999995</v>
      </c>
      <c r="M63" s="812">
        <v>5878.0694891000003</v>
      </c>
      <c r="N63" s="808">
        <v>442.05902701000002</v>
      </c>
      <c r="O63" s="815">
        <v>85.362305474999999</v>
      </c>
      <c r="P63" s="808">
        <v>433.89710102999999</v>
      </c>
      <c r="Q63" s="815">
        <v>69.60464915</v>
      </c>
      <c r="R63" s="808">
        <v>8451.3491415999997</v>
      </c>
      <c r="S63" s="815">
        <v>2399.3091325</v>
      </c>
      <c r="T63" s="808">
        <v>1008.4420671</v>
      </c>
      <c r="U63" s="815">
        <v>98.088765859999995</v>
      </c>
      <c r="V63" s="808">
        <v>2.5176843776000002</v>
      </c>
      <c r="W63" s="815">
        <v>0.37611789330000001</v>
      </c>
      <c r="X63" s="808">
        <v>102.47217988</v>
      </c>
      <c r="Y63" s="815">
        <v>21.56173429</v>
      </c>
      <c r="Z63" s="808">
        <v>0</v>
      </c>
      <c r="AA63" s="815">
        <v>0</v>
      </c>
      <c r="AB63" s="808">
        <v>1300.5114817000001</v>
      </c>
      <c r="AC63" s="815">
        <v>3304.8003364000001</v>
      </c>
      <c r="AD63" s="808">
        <v>9.0365456471000005</v>
      </c>
      <c r="AE63" s="815">
        <v>2.1074109576</v>
      </c>
      <c r="AF63" s="812">
        <v>56.408299098000001</v>
      </c>
      <c r="AG63" s="812">
        <v>5341.1067016999996</v>
      </c>
      <c r="AH63" s="812">
        <v>2295.9542087</v>
      </c>
      <c r="AI63" s="812">
        <v>1839.8080998</v>
      </c>
      <c r="AJ63" s="808">
        <v>254.66310068999999</v>
      </c>
      <c r="AK63" s="808">
        <v>87.140112010999999</v>
      </c>
      <c r="AL63" s="812">
        <v>122</v>
      </c>
    </row>
    <row r="64" spans="2:38" x14ac:dyDescent="0.35">
      <c r="B64" s="837" t="s">
        <v>425</v>
      </c>
      <c r="C64" s="841" t="s">
        <v>350</v>
      </c>
      <c r="D64" s="859">
        <v>8372</v>
      </c>
      <c r="E64" s="860">
        <v>6.16</v>
      </c>
      <c r="F64" s="842">
        <v>8236.0455459000004</v>
      </c>
      <c r="G64" s="840">
        <v>6245.7843784999995</v>
      </c>
      <c r="H64" s="843">
        <v>1990.2611674</v>
      </c>
      <c r="I64" s="808">
        <v>1242.0045402999999</v>
      </c>
      <c r="J64" s="815">
        <v>40.074806369999997</v>
      </c>
      <c r="K64" s="808">
        <v>2706.2398930999998</v>
      </c>
      <c r="L64" s="815">
        <v>155.64315615999999</v>
      </c>
      <c r="M64" s="812">
        <v>967.38217551000002</v>
      </c>
      <c r="N64" s="808">
        <v>57.623479862000003</v>
      </c>
      <c r="O64" s="815">
        <v>5.8873023556000001</v>
      </c>
      <c r="P64" s="808">
        <v>54.779827056999999</v>
      </c>
      <c r="Q64" s="815">
        <v>8.2215477535999995</v>
      </c>
      <c r="R64" s="808">
        <v>447.58623547000002</v>
      </c>
      <c r="S64" s="815">
        <v>90.647876041000004</v>
      </c>
      <c r="T64" s="808">
        <v>241.55030395</v>
      </c>
      <c r="U64" s="815">
        <v>26.597074789000001</v>
      </c>
      <c r="V64" s="808">
        <v>10.759751506000001</v>
      </c>
      <c r="W64" s="815">
        <v>2.6668702770000001</v>
      </c>
      <c r="X64" s="808">
        <v>16.867830024</v>
      </c>
      <c r="Y64" s="815">
        <v>3.2509737445</v>
      </c>
      <c r="Z64" s="808">
        <v>0</v>
      </c>
      <c r="AA64" s="815">
        <v>0</v>
      </c>
      <c r="AB64" s="808">
        <v>353.02725500000003</v>
      </c>
      <c r="AC64" s="815">
        <v>534.02935205999995</v>
      </c>
      <c r="AD64" s="808">
        <v>10.056709978000001</v>
      </c>
      <c r="AE64" s="815">
        <v>0.92089703850000004</v>
      </c>
      <c r="AF64" s="812">
        <v>3.2695913121000002</v>
      </c>
      <c r="AG64" s="812">
        <v>687.48496092000005</v>
      </c>
      <c r="AH64" s="812">
        <v>306.61454021999998</v>
      </c>
      <c r="AI64" s="812">
        <v>223.42013537</v>
      </c>
      <c r="AJ64" s="808">
        <v>27.344141578999999</v>
      </c>
      <c r="AK64" s="808">
        <v>12.094318044</v>
      </c>
      <c r="AL64" s="812">
        <v>177</v>
      </c>
    </row>
    <row r="65" spans="2:38" x14ac:dyDescent="0.35">
      <c r="B65" s="837" t="s">
        <v>426</v>
      </c>
      <c r="C65" s="841" t="s">
        <v>1557</v>
      </c>
      <c r="D65" s="859">
        <v>6690</v>
      </c>
      <c r="E65" s="860">
        <v>4.33</v>
      </c>
      <c r="F65" s="842">
        <v>5551.1581649</v>
      </c>
      <c r="G65" s="840">
        <v>4185.1184235000001</v>
      </c>
      <c r="H65" s="843">
        <v>1366.0397413999999</v>
      </c>
      <c r="I65" s="808">
        <v>832.64929159999997</v>
      </c>
      <c r="J65" s="815">
        <v>27.662573151</v>
      </c>
      <c r="K65" s="808">
        <v>1909.5650023999999</v>
      </c>
      <c r="L65" s="815">
        <v>113.26062009</v>
      </c>
      <c r="M65" s="812">
        <v>629.29038051999999</v>
      </c>
      <c r="N65" s="808">
        <v>24.164152374</v>
      </c>
      <c r="O65" s="815">
        <v>2.3616454045999999</v>
      </c>
      <c r="P65" s="808">
        <v>13.476899309</v>
      </c>
      <c r="Q65" s="815">
        <v>1.9783081489000001</v>
      </c>
      <c r="R65" s="808">
        <v>283.01423073000001</v>
      </c>
      <c r="S65" s="815">
        <v>65.137120343000007</v>
      </c>
      <c r="T65" s="808">
        <v>142.96866951000001</v>
      </c>
      <c r="U65" s="815">
        <v>19.825402815</v>
      </c>
      <c r="V65" s="808">
        <v>7.1146821228999997</v>
      </c>
      <c r="W65" s="815">
        <v>1.8407703819000001</v>
      </c>
      <c r="X65" s="808">
        <v>3.8074653036999999</v>
      </c>
      <c r="Y65" s="815">
        <v>0.64583257059999999</v>
      </c>
      <c r="Z65" s="808">
        <v>0</v>
      </c>
      <c r="AA65" s="815">
        <v>0</v>
      </c>
      <c r="AB65" s="808">
        <v>252.65483071</v>
      </c>
      <c r="AC65" s="815">
        <v>366.95761603</v>
      </c>
      <c r="AD65" s="808">
        <v>2.0851520087000002</v>
      </c>
      <c r="AE65" s="815">
        <v>0.22617280340000001</v>
      </c>
      <c r="AF65" s="812">
        <v>0.95491052210000005</v>
      </c>
      <c r="AG65" s="812">
        <v>432.75688580999997</v>
      </c>
      <c r="AH65" s="812">
        <v>238.45539897</v>
      </c>
      <c r="AI65" s="812">
        <v>151.42520458000001</v>
      </c>
      <c r="AJ65" s="808">
        <v>19.04793776</v>
      </c>
      <c r="AK65" s="808">
        <v>7.8310089308000004</v>
      </c>
      <c r="AL65" s="812">
        <v>175</v>
      </c>
    </row>
    <row r="66" spans="2:38" x14ac:dyDescent="0.35">
      <c r="B66" s="837" t="s">
        <v>427</v>
      </c>
      <c r="C66" s="841" t="s">
        <v>539</v>
      </c>
      <c r="D66" s="859">
        <v>3785</v>
      </c>
      <c r="E66" s="860">
        <v>4.75</v>
      </c>
      <c r="F66" s="842">
        <v>6375.5048728000002</v>
      </c>
      <c r="G66" s="840">
        <v>4830.899257</v>
      </c>
      <c r="H66" s="843">
        <v>1544.6056159</v>
      </c>
      <c r="I66" s="808">
        <v>930.72206023000001</v>
      </c>
      <c r="J66" s="815">
        <v>31.864303951</v>
      </c>
      <c r="K66" s="808">
        <v>2188.5483531999998</v>
      </c>
      <c r="L66" s="815">
        <v>131.90363131999999</v>
      </c>
      <c r="M66" s="812">
        <v>735.72198716000003</v>
      </c>
      <c r="N66" s="808">
        <v>32.809905587999999</v>
      </c>
      <c r="O66" s="815">
        <v>3.4161677519000002</v>
      </c>
      <c r="P66" s="808">
        <v>22.219656508</v>
      </c>
      <c r="Q66" s="815">
        <v>3.4014208021000001</v>
      </c>
      <c r="R66" s="808">
        <v>333.55938180999999</v>
      </c>
      <c r="S66" s="815">
        <v>72.878306210000005</v>
      </c>
      <c r="T66" s="808">
        <v>178.91299131</v>
      </c>
      <c r="U66" s="815">
        <v>21.856550314</v>
      </c>
      <c r="V66" s="808">
        <v>12.781022188</v>
      </c>
      <c r="W66" s="815">
        <v>3.4554502705000001</v>
      </c>
      <c r="X66" s="808">
        <v>11.085080745999999</v>
      </c>
      <c r="Y66" s="815">
        <v>1.7603902404</v>
      </c>
      <c r="Z66" s="808">
        <v>0.39804573319999997</v>
      </c>
      <c r="AA66" s="815">
        <v>8.2124993399999999E-2</v>
      </c>
      <c r="AB66" s="808">
        <v>279.77497190999998</v>
      </c>
      <c r="AC66" s="815">
        <v>413.77867399000002</v>
      </c>
      <c r="AD66" s="808">
        <v>4.9939102729</v>
      </c>
      <c r="AE66" s="815">
        <v>0.34024947560000002</v>
      </c>
      <c r="AF66" s="812">
        <v>4.8645606324999999</v>
      </c>
      <c r="AG66" s="812">
        <v>494.29786342</v>
      </c>
      <c r="AH66" s="812">
        <v>252.15835713999999</v>
      </c>
      <c r="AI66" s="812">
        <v>174.24926919999999</v>
      </c>
      <c r="AJ66" s="808">
        <v>22.300857915000002</v>
      </c>
      <c r="AK66" s="808">
        <v>11.369328515999999</v>
      </c>
      <c r="AL66" s="812">
        <v>162</v>
      </c>
    </row>
    <row r="67" spans="2:38" x14ac:dyDescent="0.35">
      <c r="B67" s="837" t="s">
        <v>428</v>
      </c>
      <c r="C67" s="841" t="s">
        <v>1558</v>
      </c>
      <c r="D67" s="859">
        <v>717</v>
      </c>
      <c r="E67" s="860">
        <v>5.38</v>
      </c>
      <c r="F67" s="842">
        <v>7369.8042274999998</v>
      </c>
      <c r="G67" s="840">
        <v>5669.9841423999997</v>
      </c>
      <c r="H67" s="843">
        <v>1699.8200850000001</v>
      </c>
      <c r="I67" s="808">
        <v>1089.0476759999999</v>
      </c>
      <c r="J67" s="815">
        <v>38.188175102999999</v>
      </c>
      <c r="K67" s="808">
        <v>2432.4325355999999</v>
      </c>
      <c r="L67" s="815">
        <v>135.43983385000001</v>
      </c>
      <c r="M67" s="812">
        <v>824.92444260000002</v>
      </c>
      <c r="N67" s="808">
        <v>42.161102126000003</v>
      </c>
      <c r="O67" s="815">
        <v>3.1849474059</v>
      </c>
      <c r="P67" s="808">
        <v>28.999227283</v>
      </c>
      <c r="Q67" s="815">
        <v>4.8656213250000002</v>
      </c>
      <c r="R67" s="808">
        <v>448.33770877000001</v>
      </c>
      <c r="S67" s="815">
        <v>95.297712110000006</v>
      </c>
      <c r="T67" s="808">
        <v>230.69129136999999</v>
      </c>
      <c r="U67" s="815">
        <v>21.171318052</v>
      </c>
      <c r="V67" s="808">
        <v>2.2511405243999998</v>
      </c>
      <c r="W67" s="815">
        <v>0.66143629010000005</v>
      </c>
      <c r="X67" s="808">
        <v>18.617092116999999</v>
      </c>
      <c r="Y67" s="815">
        <v>3.4982334769999999</v>
      </c>
      <c r="Z67" s="808">
        <v>0</v>
      </c>
      <c r="AA67" s="815">
        <v>0</v>
      </c>
      <c r="AB67" s="808">
        <v>352.05345438000001</v>
      </c>
      <c r="AC67" s="815">
        <v>433.16135714000001</v>
      </c>
      <c r="AD67" s="808">
        <v>3.5707270166999998</v>
      </c>
      <c r="AE67" s="815">
        <v>0.28435562060000003</v>
      </c>
      <c r="AF67" s="812">
        <v>4.9502697294000004</v>
      </c>
      <c r="AG67" s="812">
        <v>670.46165079000002</v>
      </c>
      <c r="AH67" s="812">
        <v>263.19098552000003</v>
      </c>
      <c r="AI67" s="812">
        <v>186.59409439000001</v>
      </c>
      <c r="AJ67" s="808">
        <v>25.326326893000001</v>
      </c>
      <c r="AK67" s="808">
        <v>10.441511962</v>
      </c>
      <c r="AL67" s="812">
        <v>106</v>
      </c>
    </row>
    <row r="68" spans="2:38" x14ac:dyDescent="0.35">
      <c r="B68" s="837" t="s">
        <v>429</v>
      </c>
      <c r="C68" s="841" t="s">
        <v>532</v>
      </c>
      <c r="D68" s="859">
        <v>3708</v>
      </c>
      <c r="E68" s="860">
        <v>6.68</v>
      </c>
      <c r="F68" s="842">
        <v>8751.2380921000004</v>
      </c>
      <c r="G68" s="840">
        <v>6511.2510026</v>
      </c>
      <c r="H68" s="843">
        <v>2239.9870896000002</v>
      </c>
      <c r="I68" s="808">
        <v>1286.6359447</v>
      </c>
      <c r="J68" s="815">
        <v>69.254539923999999</v>
      </c>
      <c r="K68" s="808">
        <v>2693.6185556</v>
      </c>
      <c r="L68" s="815">
        <v>175.30728986</v>
      </c>
      <c r="M68" s="812">
        <v>1010.14393</v>
      </c>
      <c r="N68" s="808">
        <v>79.413856249000006</v>
      </c>
      <c r="O68" s="815">
        <v>7.6807596849999999</v>
      </c>
      <c r="P68" s="808">
        <v>78.261400656999996</v>
      </c>
      <c r="Q68" s="815">
        <v>13.169352553</v>
      </c>
      <c r="R68" s="808">
        <v>511.40332543</v>
      </c>
      <c r="S68" s="815">
        <v>115.19693898</v>
      </c>
      <c r="T68" s="808">
        <v>333.22907134000002</v>
      </c>
      <c r="U68" s="815">
        <v>35.582002127000003</v>
      </c>
      <c r="V68" s="808">
        <v>5.2734512767000004</v>
      </c>
      <c r="W68" s="815">
        <v>1.2993767473</v>
      </c>
      <c r="X68" s="808">
        <v>18.539881991000001</v>
      </c>
      <c r="Y68" s="815">
        <v>3.5394534631000001</v>
      </c>
      <c r="Z68" s="808">
        <v>0.24000792879999999</v>
      </c>
      <c r="AA68" s="815">
        <v>0.1009544768</v>
      </c>
      <c r="AB68" s="808">
        <v>367.91337793000002</v>
      </c>
      <c r="AC68" s="815">
        <v>604.15427502</v>
      </c>
      <c r="AD68" s="808">
        <v>6.4465217446</v>
      </c>
      <c r="AE68" s="815">
        <v>1.0888506804</v>
      </c>
      <c r="AF68" s="812">
        <v>6.6648701046000003</v>
      </c>
      <c r="AG68" s="812">
        <v>700.02622997000003</v>
      </c>
      <c r="AH68" s="812">
        <v>366.79984087000003</v>
      </c>
      <c r="AI68" s="812">
        <v>209.83521884000001</v>
      </c>
      <c r="AJ68" s="808">
        <v>37.332046605000002</v>
      </c>
      <c r="AK68" s="808">
        <v>13.086767382</v>
      </c>
      <c r="AL68" s="812">
        <v>141</v>
      </c>
    </row>
    <row r="69" spans="2:38" x14ac:dyDescent="0.35">
      <c r="B69" s="837" t="s">
        <v>430</v>
      </c>
      <c r="C69" s="841" t="s">
        <v>533</v>
      </c>
      <c r="D69" s="859">
        <v>7451</v>
      </c>
      <c r="E69" s="860">
        <v>7.41</v>
      </c>
      <c r="F69" s="842">
        <v>9623.6978369999997</v>
      </c>
      <c r="G69" s="840">
        <v>7082.1608937000001</v>
      </c>
      <c r="H69" s="843">
        <v>2541.5369433000001</v>
      </c>
      <c r="I69" s="808">
        <v>1383.7704315000001</v>
      </c>
      <c r="J69" s="815">
        <v>63.484513579999998</v>
      </c>
      <c r="K69" s="808">
        <v>3103.1847257999998</v>
      </c>
      <c r="L69" s="815">
        <v>194.81792361999999</v>
      </c>
      <c r="M69" s="812">
        <v>1060.2458615999999</v>
      </c>
      <c r="N69" s="808">
        <v>61.786120216</v>
      </c>
      <c r="O69" s="815">
        <v>5.9657311527000001</v>
      </c>
      <c r="P69" s="808">
        <v>45.539070029999998</v>
      </c>
      <c r="Q69" s="815">
        <v>7.5512285875999998</v>
      </c>
      <c r="R69" s="808">
        <v>606.34512331999997</v>
      </c>
      <c r="S69" s="815">
        <v>143.79250142000001</v>
      </c>
      <c r="T69" s="808">
        <v>293.69424014999998</v>
      </c>
      <c r="U69" s="815">
        <v>33.860672231999999</v>
      </c>
      <c r="V69" s="808">
        <v>5.2848429894000004</v>
      </c>
      <c r="W69" s="815">
        <v>1.3169495856</v>
      </c>
      <c r="X69" s="808">
        <v>14.083451146</v>
      </c>
      <c r="Y69" s="815">
        <v>2.6596324624999998</v>
      </c>
      <c r="Z69" s="808">
        <v>0.14968691810000001</v>
      </c>
      <c r="AA69" s="815">
        <v>5.5515763799999999E-2</v>
      </c>
      <c r="AB69" s="808">
        <v>356.27246193000002</v>
      </c>
      <c r="AC69" s="815">
        <v>684.11119898000004</v>
      </c>
      <c r="AD69" s="808">
        <v>4.4301840582000001</v>
      </c>
      <c r="AE69" s="815">
        <v>0.34238657049999999</v>
      </c>
      <c r="AF69" s="812">
        <v>5.9004610314999999</v>
      </c>
      <c r="AG69" s="812">
        <v>786.40811661999999</v>
      </c>
      <c r="AH69" s="812">
        <v>438.63594042</v>
      </c>
      <c r="AI69" s="812">
        <v>254.17465315000001</v>
      </c>
      <c r="AJ69" s="808">
        <v>49.688355192000003</v>
      </c>
      <c r="AK69" s="808">
        <v>16.145857011</v>
      </c>
      <c r="AL69" s="812">
        <v>162</v>
      </c>
    </row>
    <row r="70" spans="2:38" x14ac:dyDescent="0.35">
      <c r="B70" s="837" t="s">
        <v>431</v>
      </c>
      <c r="C70" s="841" t="s">
        <v>534</v>
      </c>
      <c r="D70" s="859">
        <v>2588</v>
      </c>
      <c r="E70" s="860">
        <v>7.49</v>
      </c>
      <c r="F70" s="842">
        <v>9485.4187120000006</v>
      </c>
      <c r="G70" s="840">
        <v>7005.6390137999997</v>
      </c>
      <c r="H70" s="843">
        <v>2479.7796982</v>
      </c>
      <c r="I70" s="808">
        <v>1371.1487354000001</v>
      </c>
      <c r="J70" s="815">
        <v>65.143189469000006</v>
      </c>
      <c r="K70" s="808">
        <v>3221.3496918999999</v>
      </c>
      <c r="L70" s="815">
        <v>202.48782292999999</v>
      </c>
      <c r="M70" s="812">
        <v>1028.8988641000001</v>
      </c>
      <c r="N70" s="808">
        <v>30.157898954</v>
      </c>
      <c r="O70" s="815">
        <v>3.4092876712</v>
      </c>
      <c r="P70" s="808">
        <v>21.079011214000001</v>
      </c>
      <c r="Q70" s="815">
        <v>3.9243481855</v>
      </c>
      <c r="R70" s="808">
        <v>551.60432883999999</v>
      </c>
      <c r="S70" s="815">
        <v>124.87494611</v>
      </c>
      <c r="T70" s="808">
        <v>235.61633734</v>
      </c>
      <c r="U70" s="815">
        <v>30.128860639999999</v>
      </c>
      <c r="V70" s="808">
        <v>3.0030191113</v>
      </c>
      <c r="W70" s="815">
        <v>0.36926311439999998</v>
      </c>
      <c r="X70" s="808">
        <v>8.2942430757000007</v>
      </c>
      <c r="Y70" s="815">
        <v>2.0172034158000001</v>
      </c>
      <c r="Z70" s="808">
        <v>8.9111186600000003E-2</v>
      </c>
      <c r="AA70" s="815">
        <v>2.2353659599999999E-2</v>
      </c>
      <c r="AB70" s="808">
        <v>371.64430829999998</v>
      </c>
      <c r="AC70" s="815">
        <v>668.46072409999999</v>
      </c>
      <c r="AD70" s="808">
        <v>1.37056E-5</v>
      </c>
      <c r="AE70" s="815">
        <v>0</v>
      </c>
      <c r="AF70" s="812">
        <v>1.4252914570999999</v>
      </c>
      <c r="AG70" s="812">
        <v>799.89745998000001</v>
      </c>
      <c r="AH70" s="812">
        <v>428.95652094000002</v>
      </c>
      <c r="AI70" s="812">
        <v>248.51684828</v>
      </c>
      <c r="AJ70" s="808">
        <v>43.284161916999999</v>
      </c>
      <c r="AK70" s="808">
        <v>19.614866930000002</v>
      </c>
      <c r="AL70" s="812">
        <v>134</v>
      </c>
    </row>
    <row r="71" spans="2:38" x14ac:dyDescent="0.35">
      <c r="B71" s="837" t="s">
        <v>432</v>
      </c>
      <c r="C71" s="841" t="s">
        <v>540</v>
      </c>
      <c r="D71" s="859">
        <v>15941</v>
      </c>
      <c r="E71" s="860">
        <v>2.63</v>
      </c>
      <c r="F71" s="842">
        <v>3913.7377716999999</v>
      </c>
      <c r="G71" s="840">
        <v>2986.2237040999998</v>
      </c>
      <c r="H71" s="843">
        <v>927.51406760999998</v>
      </c>
      <c r="I71" s="808">
        <v>617.62258821</v>
      </c>
      <c r="J71" s="815">
        <v>21.181785457</v>
      </c>
      <c r="K71" s="808">
        <v>1345.297513</v>
      </c>
      <c r="L71" s="815">
        <v>80.848323549</v>
      </c>
      <c r="M71" s="812">
        <v>469.83907621999998</v>
      </c>
      <c r="N71" s="808">
        <v>21.533623185</v>
      </c>
      <c r="O71" s="815">
        <v>2.4723604689999998</v>
      </c>
      <c r="P71" s="808">
        <v>9.8817817258999998</v>
      </c>
      <c r="Q71" s="815">
        <v>1.4318837672</v>
      </c>
      <c r="R71" s="808">
        <v>187.3902745</v>
      </c>
      <c r="S71" s="815">
        <v>46.706385396000002</v>
      </c>
      <c r="T71" s="808">
        <v>115.28993249</v>
      </c>
      <c r="U71" s="815">
        <v>14.392949947</v>
      </c>
      <c r="V71" s="808">
        <v>20.306007267999998</v>
      </c>
      <c r="W71" s="815">
        <v>4.5808796477999998</v>
      </c>
      <c r="X71" s="808">
        <v>5.3568790910999997</v>
      </c>
      <c r="Y71" s="815">
        <v>0.86218557890000003</v>
      </c>
      <c r="Z71" s="808">
        <v>1.95837809E-2</v>
      </c>
      <c r="AA71" s="815">
        <v>3.5640111999999998E-3</v>
      </c>
      <c r="AB71" s="808">
        <v>156.54547084999999</v>
      </c>
      <c r="AC71" s="815">
        <v>242.07710299999999</v>
      </c>
      <c r="AD71" s="808">
        <v>0.73939404809999998</v>
      </c>
      <c r="AE71" s="815">
        <v>6.6606780399999996E-2</v>
      </c>
      <c r="AF71" s="812">
        <v>2.4162364653999999</v>
      </c>
      <c r="AG71" s="812">
        <v>279.88167424</v>
      </c>
      <c r="AH71" s="812">
        <v>144.97960341999999</v>
      </c>
      <c r="AI71" s="812">
        <v>104.95917434</v>
      </c>
      <c r="AJ71" s="808">
        <v>10.111158434</v>
      </c>
      <c r="AK71" s="808">
        <v>6.9437728334999997</v>
      </c>
      <c r="AL71" s="812">
        <v>212</v>
      </c>
    </row>
    <row r="72" spans="2:38" x14ac:dyDescent="0.35">
      <c r="B72" s="837" t="s">
        <v>433</v>
      </c>
      <c r="C72" s="841" t="s">
        <v>535</v>
      </c>
      <c r="D72" s="859">
        <v>6594</v>
      </c>
      <c r="E72" s="860">
        <v>4.03</v>
      </c>
      <c r="F72" s="842">
        <v>5122.297399</v>
      </c>
      <c r="G72" s="840">
        <v>3944.5248918000002</v>
      </c>
      <c r="H72" s="843">
        <v>1177.7725072999999</v>
      </c>
      <c r="I72" s="808">
        <v>781.26126652000005</v>
      </c>
      <c r="J72" s="815">
        <v>25.796279324</v>
      </c>
      <c r="K72" s="808">
        <v>1549.8054107999999</v>
      </c>
      <c r="L72" s="815">
        <v>100.85521923</v>
      </c>
      <c r="M72" s="812">
        <v>602.26543984</v>
      </c>
      <c r="N72" s="808">
        <v>79.086872362999998</v>
      </c>
      <c r="O72" s="815">
        <v>5.5766709900000002</v>
      </c>
      <c r="P72" s="808">
        <v>79.404025895000004</v>
      </c>
      <c r="Q72" s="815">
        <v>12.533569277</v>
      </c>
      <c r="R72" s="808">
        <v>283.56706559999998</v>
      </c>
      <c r="S72" s="815">
        <v>69.395608425000006</v>
      </c>
      <c r="T72" s="808">
        <v>220.22418994</v>
      </c>
      <c r="U72" s="815">
        <v>25.408771889</v>
      </c>
      <c r="V72" s="808">
        <v>5.554683367</v>
      </c>
      <c r="W72" s="815">
        <v>1.4972206124</v>
      </c>
      <c r="X72" s="808">
        <v>23.613806964999998</v>
      </c>
      <c r="Y72" s="815">
        <v>4.6743444001999999</v>
      </c>
      <c r="Z72" s="808">
        <v>0.1727429134</v>
      </c>
      <c r="AA72" s="815">
        <v>5.0322347400000002E-2</v>
      </c>
      <c r="AB72" s="808">
        <v>175.59008994000001</v>
      </c>
      <c r="AC72" s="815">
        <v>294.53822887000001</v>
      </c>
      <c r="AD72" s="808">
        <v>24.572085505</v>
      </c>
      <c r="AE72" s="815">
        <v>3.9802006314999998</v>
      </c>
      <c r="AF72" s="812">
        <v>7.3912643652999996</v>
      </c>
      <c r="AG72" s="812">
        <v>411.15508575000001</v>
      </c>
      <c r="AH72" s="812">
        <v>179.94272151999999</v>
      </c>
      <c r="AI72" s="812">
        <v>125.71431251</v>
      </c>
      <c r="AJ72" s="808">
        <v>22.148023145</v>
      </c>
      <c r="AK72" s="808">
        <v>6.5218761153999996</v>
      </c>
      <c r="AL72" s="812">
        <v>142</v>
      </c>
    </row>
    <row r="73" spans="2:38" x14ac:dyDescent="0.35">
      <c r="B73" s="837" t="s">
        <v>434</v>
      </c>
      <c r="C73" s="841" t="s">
        <v>536</v>
      </c>
      <c r="D73" s="859">
        <v>3964</v>
      </c>
      <c r="E73" s="860">
        <v>3.11</v>
      </c>
      <c r="F73" s="842">
        <v>3801.1103489000002</v>
      </c>
      <c r="G73" s="840">
        <v>2876.2540257999999</v>
      </c>
      <c r="H73" s="843">
        <v>924.85632315999999</v>
      </c>
      <c r="I73" s="808">
        <v>612.05126007000001</v>
      </c>
      <c r="J73" s="815">
        <v>21.399613166000002</v>
      </c>
      <c r="K73" s="808">
        <v>1132.3287539</v>
      </c>
      <c r="L73" s="815">
        <v>80.335193912999998</v>
      </c>
      <c r="M73" s="812">
        <v>447.92902127999997</v>
      </c>
      <c r="N73" s="808">
        <v>51.208973016000002</v>
      </c>
      <c r="O73" s="815">
        <v>4.7617672111999996</v>
      </c>
      <c r="P73" s="808">
        <v>33.455446537</v>
      </c>
      <c r="Q73" s="815">
        <v>5.8592000980999996</v>
      </c>
      <c r="R73" s="808">
        <v>223.09711702999999</v>
      </c>
      <c r="S73" s="815">
        <v>59.436951696999998</v>
      </c>
      <c r="T73" s="808">
        <v>153.19987710000001</v>
      </c>
      <c r="U73" s="815">
        <v>21.665958099000001</v>
      </c>
      <c r="V73" s="808">
        <v>8.3454429600999998</v>
      </c>
      <c r="W73" s="815">
        <v>2.1798448828999999</v>
      </c>
      <c r="X73" s="808">
        <v>12.874698359</v>
      </c>
      <c r="Y73" s="815">
        <v>3.1011793322000001</v>
      </c>
      <c r="Z73" s="808">
        <v>0</v>
      </c>
      <c r="AA73" s="815">
        <v>0</v>
      </c>
      <c r="AB73" s="808">
        <v>134.63169898000001</v>
      </c>
      <c r="AC73" s="815">
        <v>234.54387426</v>
      </c>
      <c r="AD73" s="808">
        <v>1.2505295136000001</v>
      </c>
      <c r="AE73" s="815">
        <v>6.8829188400000005E-2</v>
      </c>
      <c r="AF73" s="812">
        <v>3.3612740878</v>
      </c>
      <c r="AG73" s="812">
        <v>272.45139619000003</v>
      </c>
      <c r="AH73" s="812">
        <v>151.73836757999999</v>
      </c>
      <c r="AI73" s="812">
        <v>99.544296157000005</v>
      </c>
      <c r="AJ73" s="808">
        <v>24.278305372999998</v>
      </c>
      <c r="AK73" s="808">
        <v>6.0114789407</v>
      </c>
      <c r="AL73" s="812">
        <v>146</v>
      </c>
    </row>
    <row r="74" spans="2:38" x14ac:dyDescent="0.35">
      <c r="B74" s="837" t="s">
        <v>435</v>
      </c>
      <c r="C74" s="841" t="s">
        <v>537</v>
      </c>
      <c r="D74" s="859">
        <v>617</v>
      </c>
      <c r="E74" s="860">
        <v>2.34</v>
      </c>
      <c r="F74" s="842">
        <v>3244.3396134999998</v>
      </c>
      <c r="G74" s="840">
        <v>2450.9006020000002</v>
      </c>
      <c r="H74" s="843">
        <v>793.43901144999995</v>
      </c>
      <c r="I74" s="808">
        <v>462.99705929999999</v>
      </c>
      <c r="J74" s="815">
        <v>25.850173449</v>
      </c>
      <c r="K74" s="808">
        <v>939.80682826999998</v>
      </c>
      <c r="L74" s="815">
        <v>58.729405174999997</v>
      </c>
      <c r="M74" s="812">
        <v>345.13946478000003</v>
      </c>
      <c r="N74" s="808">
        <v>42.631817570999999</v>
      </c>
      <c r="O74" s="815">
        <v>3.8729755705</v>
      </c>
      <c r="P74" s="808">
        <v>51.379609561999999</v>
      </c>
      <c r="Q74" s="815">
        <v>9.1908293841000006</v>
      </c>
      <c r="R74" s="808">
        <v>189.25854007999999</v>
      </c>
      <c r="S74" s="815">
        <v>42.742688835999999</v>
      </c>
      <c r="T74" s="808">
        <v>180.25466673</v>
      </c>
      <c r="U74" s="815">
        <v>20.051518929</v>
      </c>
      <c r="V74" s="808">
        <v>1.7208350242999999</v>
      </c>
      <c r="W74" s="815">
        <v>0.42545382170000001</v>
      </c>
      <c r="X74" s="808">
        <v>12.578936914</v>
      </c>
      <c r="Y74" s="815">
        <v>2.5316269643</v>
      </c>
      <c r="Z74" s="808">
        <v>0</v>
      </c>
      <c r="AA74" s="815">
        <v>0</v>
      </c>
      <c r="AB74" s="808">
        <v>166.93736440000001</v>
      </c>
      <c r="AC74" s="815">
        <v>216.39765753</v>
      </c>
      <c r="AD74" s="808">
        <v>0.73685964339999999</v>
      </c>
      <c r="AE74" s="815">
        <v>0.1098670989</v>
      </c>
      <c r="AF74" s="812">
        <v>1.0629522998000001</v>
      </c>
      <c r="AG74" s="812">
        <v>248.37946722000001</v>
      </c>
      <c r="AH74" s="812">
        <v>123.44552830000001</v>
      </c>
      <c r="AI74" s="812">
        <v>79.039699310000003</v>
      </c>
      <c r="AJ74" s="808">
        <v>14.996584112000001</v>
      </c>
      <c r="AK74" s="808">
        <v>4.0712031669000002</v>
      </c>
      <c r="AL74" s="812">
        <v>73</v>
      </c>
    </row>
    <row r="75" spans="2:38" x14ac:dyDescent="0.35">
      <c r="B75" s="837" t="s">
        <v>436</v>
      </c>
      <c r="C75" s="841" t="s">
        <v>538</v>
      </c>
      <c r="D75" s="859">
        <v>2758</v>
      </c>
      <c r="E75" s="860">
        <v>2.36</v>
      </c>
      <c r="F75" s="842">
        <v>3173.7291871000002</v>
      </c>
      <c r="G75" s="840">
        <v>2364.4584507999998</v>
      </c>
      <c r="H75" s="843">
        <v>809.27073631999997</v>
      </c>
      <c r="I75" s="808">
        <v>451.50778477</v>
      </c>
      <c r="J75" s="815">
        <v>19.571325892000001</v>
      </c>
      <c r="K75" s="808">
        <v>935.72079244999998</v>
      </c>
      <c r="L75" s="815">
        <v>61.053389383999999</v>
      </c>
      <c r="M75" s="812">
        <v>325.33752250999999</v>
      </c>
      <c r="N75" s="808">
        <v>31.009669465999998</v>
      </c>
      <c r="O75" s="815">
        <v>2.8262221679000001</v>
      </c>
      <c r="P75" s="808">
        <v>29.257131122000001</v>
      </c>
      <c r="Q75" s="815">
        <v>5.0968791094999997</v>
      </c>
      <c r="R75" s="808">
        <v>225.36659093</v>
      </c>
      <c r="S75" s="815">
        <v>51.250316666000003</v>
      </c>
      <c r="T75" s="808">
        <v>114.80322148</v>
      </c>
      <c r="U75" s="815">
        <v>16.391173691999999</v>
      </c>
      <c r="V75" s="808">
        <v>0.29290012980000002</v>
      </c>
      <c r="W75" s="815">
        <v>7.0806874899999997E-2</v>
      </c>
      <c r="X75" s="808">
        <v>18.079284363999999</v>
      </c>
      <c r="Y75" s="815">
        <v>3.6567556540999999</v>
      </c>
      <c r="Z75" s="808">
        <v>0</v>
      </c>
      <c r="AA75" s="815">
        <v>0</v>
      </c>
      <c r="AB75" s="808">
        <v>137.48066846</v>
      </c>
      <c r="AC75" s="815">
        <v>228.80427782000001</v>
      </c>
      <c r="AD75" s="808">
        <v>4.3488258408</v>
      </c>
      <c r="AE75" s="815">
        <v>0.4280212618</v>
      </c>
      <c r="AF75" s="812">
        <v>2.5929654818999999</v>
      </c>
      <c r="AG75" s="812">
        <v>262.94701071999998</v>
      </c>
      <c r="AH75" s="812">
        <v>138.81305939999999</v>
      </c>
      <c r="AI75" s="812">
        <v>85.285247881000004</v>
      </c>
      <c r="AJ75" s="808">
        <v>18.353792301999999</v>
      </c>
      <c r="AK75" s="808">
        <v>3.3835512635999998</v>
      </c>
      <c r="AL75" s="812">
        <v>102</v>
      </c>
    </row>
    <row r="76" spans="2:38" x14ac:dyDescent="0.35">
      <c r="B76" s="837" t="s">
        <v>437</v>
      </c>
      <c r="C76" s="841" t="s">
        <v>550</v>
      </c>
      <c r="D76" s="859">
        <v>2656</v>
      </c>
      <c r="E76" s="860">
        <v>17.89</v>
      </c>
      <c r="F76" s="842">
        <v>18401.795791</v>
      </c>
      <c r="G76" s="840">
        <v>13577.160827</v>
      </c>
      <c r="H76" s="843">
        <v>4824.6349640999997</v>
      </c>
      <c r="I76" s="808">
        <v>2212.5241614000001</v>
      </c>
      <c r="J76" s="815">
        <v>101.00697383000001</v>
      </c>
      <c r="K76" s="808">
        <v>6044.7964992999996</v>
      </c>
      <c r="L76" s="815">
        <v>411.02259220000002</v>
      </c>
      <c r="M76" s="812">
        <v>2088.9480956000002</v>
      </c>
      <c r="N76" s="808">
        <v>131.36369998000001</v>
      </c>
      <c r="O76" s="815">
        <v>22.805938069</v>
      </c>
      <c r="P76" s="808">
        <v>109.99539059999999</v>
      </c>
      <c r="Q76" s="815">
        <v>13.206761039</v>
      </c>
      <c r="R76" s="808">
        <v>1613.0145769000001</v>
      </c>
      <c r="S76" s="815">
        <v>367.02775703999998</v>
      </c>
      <c r="T76" s="808">
        <v>349.62225963999998</v>
      </c>
      <c r="U76" s="815">
        <v>40.335505095000002</v>
      </c>
      <c r="V76" s="808">
        <v>3.0355936664000001</v>
      </c>
      <c r="W76" s="815">
        <v>0.245324811</v>
      </c>
      <c r="X76" s="808">
        <v>9.5194007255000006</v>
      </c>
      <c r="Y76" s="815">
        <v>1.5229401388999999</v>
      </c>
      <c r="Z76" s="808">
        <v>0.1815887048</v>
      </c>
      <c r="AA76" s="815">
        <v>5.3679630999999998E-2</v>
      </c>
      <c r="AB76" s="808">
        <v>530.59472467000001</v>
      </c>
      <c r="AC76" s="815">
        <v>1121.2989029</v>
      </c>
      <c r="AD76" s="808">
        <v>0.57397270560000002</v>
      </c>
      <c r="AE76" s="815">
        <v>0.1095114834</v>
      </c>
      <c r="AF76" s="812">
        <v>2.3512769231999999</v>
      </c>
      <c r="AG76" s="812">
        <v>2096.1435677999998</v>
      </c>
      <c r="AH76" s="812">
        <v>715.05962520000003</v>
      </c>
      <c r="AI76" s="812">
        <v>343.60185011999999</v>
      </c>
      <c r="AJ76" s="808">
        <v>43.623739997999998</v>
      </c>
      <c r="AK76" s="808">
        <v>28.209880466000001</v>
      </c>
      <c r="AL76" s="812">
        <v>111</v>
      </c>
    </row>
    <row r="77" spans="2:38" x14ac:dyDescent="0.35">
      <c r="B77" s="837" t="s">
        <v>438</v>
      </c>
      <c r="C77" s="841" t="s">
        <v>551</v>
      </c>
      <c r="D77" s="859">
        <v>6523</v>
      </c>
      <c r="E77" s="860">
        <v>12.33</v>
      </c>
      <c r="F77" s="842">
        <v>12289.841232999999</v>
      </c>
      <c r="G77" s="840">
        <v>9170.3817251</v>
      </c>
      <c r="H77" s="843">
        <v>3119.4595081000002</v>
      </c>
      <c r="I77" s="808">
        <v>1594.5301486999999</v>
      </c>
      <c r="J77" s="815">
        <v>72.004323338000006</v>
      </c>
      <c r="K77" s="808">
        <v>3519.9939878999999</v>
      </c>
      <c r="L77" s="815">
        <v>285.81941036000001</v>
      </c>
      <c r="M77" s="812">
        <v>1403.6281647000001</v>
      </c>
      <c r="N77" s="808">
        <v>116.34499390000001</v>
      </c>
      <c r="O77" s="815">
        <v>23.197854161999999</v>
      </c>
      <c r="P77" s="808">
        <v>94.083091539999998</v>
      </c>
      <c r="Q77" s="815">
        <v>12.99475181</v>
      </c>
      <c r="R77" s="808">
        <v>1117.3553191000001</v>
      </c>
      <c r="S77" s="815">
        <v>280.59629243000001</v>
      </c>
      <c r="T77" s="808">
        <v>329.41653458000002</v>
      </c>
      <c r="U77" s="815">
        <v>33.112974706000003</v>
      </c>
      <c r="V77" s="808">
        <v>6.6043192372000004</v>
      </c>
      <c r="W77" s="815">
        <v>1.2123517737</v>
      </c>
      <c r="X77" s="808">
        <v>12.273151285000001</v>
      </c>
      <c r="Y77" s="815">
        <v>2.2976741898999999</v>
      </c>
      <c r="Z77" s="808">
        <v>0.1829569523</v>
      </c>
      <c r="AA77" s="815">
        <v>8.1628023899999999E-2</v>
      </c>
      <c r="AB77" s="808">
        <v>401.76157151000001</v>
      </c>
      <c r="AC77" s="815">
        <v>676.40879325000003</v>
      </c>
      <c r="AD77" s="808">
        <v>7.8051612710000002</v>
      </c>
      <c r="AE77" s="815">
        <v>0.85917756680000001</v>
      </c>
      <c r="AF77" s="812">
        <v>5.9541907995000001</v>
      </c>
      <c r="AG77" s="812">
        <v>1504.0181640999999</v>
      </c>
      <c r="AH77" s="812">
        <v>481.42229086999998</v>
      </c>
      <c r="AI77" s="812">
        <v>239.50654947000001</v>
      </c>
      <c r="AJ77" s="808">
        <v>40.929576867999998</v>
      </c>
      <c r="AK77" s="808">
        <v>25.445828813999999</v>
      </c>
      <c r="AL77" s="812">
        <v>117</v>
      </c>
    </row>
    <row r="78" spans="2:38" x14ac:dyDescent="0.35">
      <c r="B78" s="837" t="s">
        <v>439</v>
      </c>
      <c r="C78" s="841" t="s">
        <v>554</v>
      </c>
      <c r="D78" s="859">
        <v>1855</v>
      </c>
      <c r="E78" s="860">
        <v>22.51</v>
      </c>
      <c r="F78" s="842">
        <v>22638.540224</v>
      </c>
      <c r="G78" s="840">
        <v>16856.963208000001</v>
      </c>
      <c r="H78" s="843">
        <v>5781.5770155</v>
      </c>
      <c r="I78" s="808">
        <v>2332.3927686000002</v>
      </c>
      <c r="J78" s="815">
        <v>105.05453215</v>
      </c>
      <c r="K78" s="808">
        <v>7293.5537713000003</v>
      </c>
      <c r="L78" s="815">
        <v>504.96073569999999</v>
      </c>
      <c r="M78" s="812">
        <v>2652.4631724999999</v>
      </c>
      <c r="N78" s="808">
        <v>210.39407310000001</v>
      </c>
      <c r="O78" s="815">
        <v>29.511131965000001</v>
      </c>
      <c r="P78" s="808">
        <v>166.16139195</v>
      </c>
      <c r="Q78" s="815">
        <v>18.724990468000001</v>
      </c>
      <c r="R78" s="808">
        <v>2155.5113652999999</v>
      </c>
      <c r="S78" s="815">
        <v>541.87090458</v>
      </c>
      <c r="T78" s="808">
        <v>457.57701492000001</v>
      </c>
      <c r="U78" s="815">
        <v>44.364717325999997</v>
      </c>
      <c r="V78" s="808">
        <v>2.9251678167000001</v>
      </c>
      <c r="W78" s="815">
        <v>0.17268730460000001</v>
      </c>
      <c r="X78" s="808">
        <v>14.152572381000001</v>
      </c>
      <c r="Y78" s="815">
        <v>1.7615240673999999</v>
      </c>
      <c r="Z78" s="808">
        <v>0</v>
      </c>
      <c r="AA78" s="815">
        <v>0</v>
      </c>
      <c r="AB78" s="808">
        <v>550.28381953999997</v>
      </c>
      <c r="AC78" s="815">
        <v>1139.7333341000001</v>
      </c>
      <c r="AD78" s="808">
        <v>0.76125442529999998</v>
      </c>
      <c r="AE78" s="815">
        <v>0.11415466740000001</v>
      </c>
      <c r="AF78" s="812">
        <v>5.7285271898000003</v>
      </c>
      <c r="AG78" s="812">
        <v>3011.1421681000002</v>
      </c>
      <c r="AH78" s="812">
        <v>929.73398125000006</v>
      </c>
      <c r="AI78" s="812">
        <v>344.74005217000001</v>
      </c>
      <c r="AJ78" s="808">
        <v>94.162302022999995</v>
      </c>
      <c r="AK78" s="808">
        <v>30.588108908999999</v>
      </c>
      <c r="AL78" s="812">
        <v>96</v>
      </c>
    </row>
    <row r="79" spans="2:38" x14ac:dyDescent="0.35">
      <c r="B79" s="837" t="s">
        <v>440</v>
      </c>
      <c r="C79" s="841" t="s">
        <v>555</v>
      </c>
      <c r="D79" s="859">
        <v>1346</v>
      </c>
      <c r="E79" s="860">
        <v>20.14</v>
      </c>
      <c r="F79" s="842">
        <v>19949.388789000001</v>
      </c>
      <c r="G79" s="840">
        <v>15053.815632</v>
      </c>
      <c r="H79" s="843">
        <v>4895.5731573000003</v>
      </c>
      <c r="I79" s="808">
        <v>2017.0222987</v>
      </c>
      <c r="J79" s="815">
        <v>99.274094849999997</v>
      </c>
      <c r="K79" s="808">
        <v>6101.0783245000002</v>
      </c>
      <c r="L79" s="815">
        <v>447.32312653999998</v>
      </c>
      <c r="M79" s="812">
        <v>2278.2854637999999</v>
      </c>
      <c r="N79" s="808">
        <v>217.78504996000001</v>
      </c>
      <c r="O79" s="815">
        <v>29.690255112999999</v>
      </c>
      <c r="P79" s="808">
        <v>163.49723503000001</v>
      </c>
      <c r="Q79" s="815">
        <v>20.544622031999999</v>
      </c>
      <c r="R79" s="808">
        <v>2098.8389864999999</v>
      </c>
      <c r="S79" s="815">
        <v>531.54488197000001</v>
      </c>
      <c r="T79" s="808">
        <v>450.84302725999999</v>
      </c>
      <c r="U79" s="815">
        <v>42.104909296000002</v>
      </c>
      <c r="V79" s="808">
        <v>5.9178857384999999</v>
      </c>
      <c r="W79" s="815">
        <v>0.51258565010000001</v>
      </c>
      <c r="X79" s="808">
        <v>32.151838114</v>
      </c>
      <c r="Y79" s="815">
        <v>5.2992781032999998</v>
      </c>
      <c r="Z79" s="808">
        <v>0</v>
      </c>
      <c r="AA79" s="815">
        <v>0</v>
      </c>
      <c r="AB79" s="808">
        <v>545.94951381999999</v>
      </c>
      <c r="AC79" s="815">
        <v>927.58262321999996</v>
      </c>
      <c r="AD79" s="808">
        <v>1.9576173729999999</v>
      </c>
      <c r="AE79" s="815">
        <v>0.32740735739999999</v>
      </c>
      <c r="AF79" s="812">
        <v>8.2739851269999996</v>
      </c>
      <c r="AG79" s="812">
        <v>2640.9034529</v>
      </c>
      <c r="AH79" s="812">
        <v>835.99396415000001</v>
      </c>
      <c r="AI79" s="812">
        <v>293.63428986000002</v>
      </c>
      <c r="AJ79" s="808">
        <v>121.46027712</v>
      </c>
      <c r="AK79" s="808">
        <v>31.591795044000001</v>
      </c>
      <c r="AL79" s="812">
        <v>94</v>
      </c>
    </row>
    <row r="80" spans="2:38" x14ac:dyDescent="0.35">
      <c r="B80" s="837" t="s">
        <v>441</v>
      </c>
      <c r="C80" s="841" t="s">
        <v>552</v>
      </c>
      <c r="D80" s="859">
        <v>8144</v>
      </c>
      <c r="E80" s="860">
        <v>20.39</v>
      </c>
      <c r="F80" s="842">
        <v>21244.547203999999</v>
      </c>
      <c r="G80" s="840">
        <v>15641.893684000001</v>
      </c>
      <c r="H80" s="843">
        <v>5602.6535199</v>
      </c>
      <c r="I80" s="808">
        <v>2415.5900864</v>
      </c>
      <c r="J80" s="815">
        <v>121.10282735</v>
      </c>
      <c r="K80" s="808">
        <v>6817.1441640000003</v>
      </c>
      <c r="L80" s="815">
        <v>475.17138972999999</v>
      </c>
      <c r="M80" s="812">
        <v>2415.6374756</v>
      </c>
      <c r="N80" s="808">
        <v>196.58144084</v>
      </c>
      <c r="O80" s="815">
        <v>31.075761089</v>
      </c>
      <c r="P80" s="808">
        <v>166.98600594000001</v>
      </c>
      <c r="Q80" s="815">
        <v>21.192657475000001</v>
      </c>
      <c r="R80" s="808">
        <v>1891.7835437000001</v>
      </c>
      <c r="S80" s="815">
        <v>460.40836388000002</v>
      </c>
      <c r="T80" s="808">
        <v>410.50599043</v>
      </c>
      <c r="U80" s="815">
        <v>43.645030650999999</v>
      </c>
      <c r="V80" s="808">
        <v>10.200052731</v>
      </c>
      <c r="W80" s="815">
        <v>1.5119555146999999</v>
      </c>
      <c r="X80" s="808">
        <v>17.335360982000001</v>
      </c>
      <c r="Y80" s="815">
        <v>3.2983488348000001</v>
      </c>
      <c r="Z80" s="808">
        <v>0.26268624860000001</v>
      </c>
      <c r="AA80" s="815">
        <v>8.95678538E-2</v>
      </c>
      <c r="AB80" s="808">
        <v>544.38803423000002</v>
      </c>
      <c r="AC80" s="815">
        <v>1203.0495652</v>
      </c>
      <c r="AD80" s="808">
        <v>2.8509321804000001</v>
      </c>
      <c r="AE80" s="815">
        <v>0.46408257359999999</v>
      </c>
      <c r="AF80" s="812">
        <v>9.5798857941000009</v>
      </c>
      <c r="AG80" s="812">
        <v>2637.7492897000002</v>
      </c>
      <c r="AH80" s="812">
        <v>859.30445429999997</v>
      </c>
      <c r="AI80" s="812">
        <v>399.93734416000001</v>
      </c>
      <c r="AJ80" s="808">
        <v>63.561081772999998</v>
      </c>
      <c r="AK80" s="808">
        <v>24.139824534999999</v>
      </c>
      <c r="AL80" s="812">
        <v>117</v>
      </c>
    </row>
    <row r="81" spans="2:38" x14ac:dyDescent="0.35">
      <c r="B81" s="837" t="s">
        <v>442</v>
      </c>
      <c r="C81" s="841" t="s">
        <v>553</v>
      </c>
      <c r="D81" s="859">
        <v>14223</v>
      </c>
      <c r="E81" s="860">
        <v>17.36</v>
      </c>
      <c r="F81" s="842">
        <v>17354.206935999999</v>
      </c>
      <c r="G81" s="840">
        <v>12962.612093</v>
      </c>
      <c r="H81" s="843">
        <v>4391.5948429</v>
      </c>
      <c r="I81" s="808">
        <v>1969.9465964000001</v>
      </c>
      <c r="J81" s="815">
        <v>100.94069202999999</v>
      </c>
      <c r="K81" s="808">
        <v>5246.8828016999996</v>
      </c>
      <c r="L81" s="815">
        <v>397.41600775000001</v>
      </c>
      <c r="M81" s="812">
        <v>1964.0089336000001</v>
      </c>
      <c r="N81" s="808">
        <v>182.40381839</v>
      </c>
      <c r="O81" s="815">
        <v>29.931830839</v>
      </c>
      <c r="P81" s="808">
        <v>143.5505574</v>
      </c>
      <c r="Q81" s="815">
        <v>17.965864550999999</v>
      </c>
      <c r="R81" s="808">
        <v>1618.538223</v>
      </c>
      <c r="S81" s="815">
        <v>415.38616030999998</v>
      </c>
      <c r="T81" s="808">
        <v>413.46848819000002</v>
      </c>
      <c r="U81" s="815">
        <v>39.264913692999997</v>
      </c>
      <c r="V81" s="808">
        <v>8.0027347904999999</v>
      </c>
      <c r="W81" s="815">
        <v>1.4897585805</v>
      </c>
      <c r="X81" s="808">
        <v>20.703554739000001</v>
      </c>
      <c r="Y81" s="815">
        <v>3.7244301960000001</v>
      </c>
      <c r="Z81" s="808">
        <v>9.5331526400000005E-2</v>
      </c>
      <c r="AA81" s="815">
        <v>5.1885453099999999E-2</v>
      </c>
      <c r="AB81" s="808">
        <v>521.33701403999999</v>
      </c>
      <c r="AC81" s="815">
        <v>878.49656841000001</v>
      </c>
      <c r="AD81" s="808">
        <v>5.0434307183999998</v>
      </c>
      <c r="AE81" s="815">
        <v>0.54917954410000003</v>
      </c>
      <c r="AF81" s="812">
        <v>7.2166258668000003</v>
      </c>
      <c r="AG81" s="812">
        <v>2243.665579</v>
      </c>
      <c r="AH81" s="812">
        <v>697.64447656000004</v>
      </c>
      <c r="AI81" s="812">
        <v>318.27818509999997</v>
      </c>
      <c r="AJ81" s="808">
        <v>76.871517691999998</v>
      </c>
      <c r="AK81" s="808">
        <v>31.331775484000001</v>
      </c>
      <c r="AL81" s="812">
        <v>123</v>
      </c>
    </row>
    <row r="82" spans="2:38" x14ac:dyDescent="0.35">
      <c r="B82" s="837" t="s">
        <v>443</v>
      </c>
      <c r="C82" s="841" t="s">
        <v>351</v>
      </c>
      <c r="D82" s="859">
        <v>72</v>
      </c>
      <c r="E82" s="860">
        <v>144.75</v>
      </c>
      <c r="F82" s="842">
        <v>187998.80966999999</v>
      </c>
      <c r="G82" s="840">
        <v>122887.49041</v>
      </c>
      <c r="H82" s="843">
        <v>65111.319258000003</v>
      </c>
      <c r="I82" s="808">
        <v>19499.391023</v>
      </c>
      <c r="J82" s="815">
        <v>2282.7829375000001</v>
      </c>
      <c r="K82" s="808">
        <v>67898.712388999993</v>
      </c>
      <c r="L82" s="815">
        <v>5485.9184152999997</v>
      </c>
      <c r="M82" s="812">
        <v>18131.934720000001</v>
      </c>
      <c r="N82" s="808">
        <v>1037.0747664999999</v>
      </c>
      <c r="O82" s="815">
        <v>652.19680917000005</v>
      </c>
      <c r="P82" s="808">
        <v>368.16847667000002</v>
      </c>
      <c r="Q82" s="815">
        <v>60.644320444000002</v>
      </c>
      <c r="R82" s="808">
        <v>9032.9422728000009</v>
      </c>
      <c r="S82" s="815">
        <v>1902.1182518999999</v>
      </c>
      <c r="T82" s="808">
        <v>824.83587427999998</v>
      </c>
      <c r="U82" s="815">
        <v>191.43396114999999</v>
      </c>
      <c r="V82" s="808">
        <v>0</v>
      </c>
      <c r="W82" s="815">
        <v>0</v>
      </c>
      <c r="X82" s="808">
        <v>583.95454485000005</v>
      </c>
      <c r="Y82" s="815">
        <v>204.04338881999999</v>
      </c>
      <c r="Z82" s="808">
        <v>0</v>
      </c>
      <c r="AA82" s="815">
        <v>0</v>
      </c>
      <c r="AB82" s="808">
        <v>3067.3879941</v>
      </c>
      <c r="AC82" s="815">
        <v>16932.287073</v>
      </c>
      <c r="AD82" s="808">
        <v>0</v>
      </c>
      <c r="AE82" s="815">
        <v>0</v>
      </c>
      <c r="AF82" s="812">
        <v>11.306917846999999</v>
      </c>
      <c r="AG82" s="812">
        <v>15737.835388</v>
      </c>
      <c r="AH82" s="812">
        <v>16700.946943999999</v>
      </c>
      <c r="AI82" s="812">
        <v>7294.7994747000002</v>
      </c>
      <c r="AJ82" s="808">
        <v>78.812101792000007</v>
      </c>
      <c r="AK82" s="808">
        <v>19.281623042</v>
      </c>
      <c r="AL82" s="812">
        <v>15</v>
      </c>
    </row>
    <row r="83" spans="2:38" x14ac:dyDescent="0.35">
      <c r="B83" s="837" t="s">
        <v>444</v>
      </c>
      <c r="C83" s="841" t="s">
        <v>1559</v>
      </c>
      <c r="D83" s="859">
        <v>618</v>
      </c>
      <c r="E83" s="860">
        <v>20.99</v>
      </c>
      <c r="F83" s="842">
        <v>28279.929848</v>
      </c>
      <c r="G83" s="840">
        <v>19865.121761999999</v>
      </c>
      <c r="H83" s="843">
        <v>8414.8080867000008</v>
      </c>
      <c r="I83" s="808">
        <v>3283.5439240999999</v>
      </c>
      <c r="J83" s="815">
        <v>250.02290196999999</v>
      </c>
      <c r="K83" s="808">
        <v>10599.879582</v>
      </c>
      <c r="L83" s="815">
        <v>654.77343718999998</v>
      </c>
      <c r="M83" s="812">
        <v>3092.8303596000001</v>
      </c>
      <c r="N83" s="808">
        <v>185.52115877</v>
      </c>
      <c r="O83" s="815">
        <v>48.722160148999997</v>
      </c>
      <c r="P83" s="808">
        <v>120.50327591</v>
      </c>
      <c r="Q83" s="815">
        <v>18.509064135999999</v>
      </c>
      <c r="R83" s="808">
        <v>1493.7291195</v>
      </c>
      <c r="S83" s="815">
        <v>334.14084126</v>
      </c>
      <c r="T83" s="808">
        <v>406.03678160999999</v>
      </c>
      <c r="U83" s="815">
        <v>67.268519167999997</v>
      </c>
      <c r="V83" s="808">
        <v>1.1548815534000001</v>
      </c>
      <c r="W83" s="815">
        <v>0</v>
      </c>
      <c r="X83" s="808">
        <v>24.679401120000001</v>
      </c>
      <c r="Y83" s="815">
        <v>6.3262786440000003</v>
      </c>
      <c r="Z83" s="808">
        <v>0</v>
      </c>
      <c r="AA83" s="815">
        <v>0</v>
      </c>
      <c r="AB83" s="808">
        <v>677.29145831000005</v>
      </c>
      <c r="AC83" s="815">
        <v>2068.4417486000002</v>
      </c>
      <c r="AD83" s="808">
        <v>0.4723481424</v>
      </c>
      <c r="AE83" s="815">
        <v>5.4632875400000003E-2</v>
      </c>
      <c r="AF83" s="812">
        <v>2.6371547395000001</v>
      </c>
      <c r="AG83" s="812">
        <v>2045.5325147000001</v>
      </c>
      <c r="AH83" s="812">
        <v>1718.3114026999999</v>
      </c>
      <c r="AI83" s="812">
        <v>1083.4638626999999</v>
      </c>
      <c r="AJ83" s="808">
        <v>75.480150891999997</v>
      </c>
      <c r="AK83" s="808">
        <v>20.602888104000002</v>
      </c>
      <c r="AL83" s="812">
        <v>24</v>
      </c>
    </row>
    <row r="84" spans="2:38" x14ac:dyDescent="0.35">
      <c r="B84" s="837" t="s">
        <v>445</v>
      </c>
      <c r="C84" s="841" t="s">
        <v>1560</v>
      </c>
      <c r="D84" s="859">
        <v>45</v>
      </c>
      <c r="E84" s="860">
        <v>25.07</v>
      </c>
      <c r="F84" s="842">
        <v>38894.736195999998</v>
      </c>
      <c r="G84" s="840">
        <v>25362.885198</v>
      </c>
      <c r="H84" s="843">
        <v>13531.850999</v>
      </c>
      <c r="I84" s="808">
        <v>3976.0678757000001</v>
      </c>
      <c r="J84" s="815">
        <v>407.60723675999998</v>
      </c>
      <c r="K84" s="808">
        <v>13492.994369</v>
      </c>
      <c r="L84" s="815">
        <v>1104.9240425</v>
      </c>
      <c r="M84" s="812">
        <v>4364.6607944999996</v>
      </c>
      <c r="N84" s="808">
        <v>335.83869786999998</v>
      </c>
      <c r="O84" s="815">
        <v>95.670126533000001</v>
      </c>
      <c r="P84" s="808">
        <v>127.77832556</v>
      </c>
      <c r="Q84" s="815">
        <v>18.534896710999998</v>
      </c>
      <c r="R84" s="808">
        <v>2378.7610676999998</v>
      </c>
      <c r="S84" s="815">
        <v>425.34952189000001</v>
      </c>
      <c r="T84" s="808">
        <v>385.92789959999999</v>
      </c>
      <c r="U84" s="815">
        <v>74.327118221999996</v>
      </c>
      <c r="V84" s="808">
        <v>0</v>
      </c>
      <c r="W84" s="815">
        <v>0</v>
      </c>
      <c r="X84" s="808">
        <v>62.929775399999997</v>
      </c>
      <c r="Y84" s="815">
        <v>12.923598910999999</v>
      </c>
      <c r="Z84" s="808">
        <v>0</v>
      </c>
      <c r="AA84" s="815">
        <v>0</v>
      </c>
      <c r="AB84" s="808">
        <v>815.85451504000002</v>
      </c>
      <c r="AC84" s="815">
        <v>3339.4188092999998</v>
      </c>
      <c r="AD84" s="808">
        <v>0</v>
      </c>
      <c r="AE84" s="815">
        <v>0</v>
      </c>
      <c r="AF84" s="812">
        <v>1.3747104221999999</v>
      </c>
      <c r="AG84" s="812">
        <v>2972.6309802000001</v>
      </c>
      <c r="AH84" s="812">
        <v>2901.2242759000001</v>
      </c>
      <c r="AI84" s="812">
        <v>1507.9837032</v>
      </c>
      <c r="AJ84" s="808">
        <v>62.322108178000001</v>
      </c>
      <c r="AK84" s="808">
        <v>29.631747356000002</v>
      </c>
      <c r="AL84" s="812">
        <v>16</v>
      </c>
    </row>
    <row r="85" spans="2:38" x14ac:dyDescent="0.35">
      <c r="B85" s="837" t="s">
        <v>446</v>
      </c>
      <c r="C85" s="841" t="s">
        <v>1561</v>
      </c>
      <c r="D85" s="859">
        <v>304</v>
      </c>
      <c r="E85" s="860">
        <v>26.07</v>
      </c>
      <c r="F85" s="842">
        <v>41311.849140999999</v>
      </c>
      <c r="G85" s="840">
        <v>26417.944742</v>
      </c>
      <c r="H85" s="843">
        <v>14893.904398999999</v>
      </c>
      <c r="I85" s="808">
        <v>4333.7343764999996</v>
      </c>
      <c r="J85" s="815">
        <v>523.01134999999999</v>
      </c>
      <c r="K85" s="808">
        <v>14088.197654</v>
      </c>
      <c r="L85" s="815">
        <v>1253.4148766999999</v>
      </c>
      <c r="M85" s="812">
        <v>4363.2171732999996</v>
      </c>
      <c r="N85" s="808">
        <v>319.30253118000002</v>
      </c>
      <c r="O85" s="815">
        <v>199.06388211999999</v>
      </c>
      <c r="P85" s="808">
        <v>107.14641803000001</v>
      </c>
      <c r="Q85" s="815">
        <v>18.42001101</v>
      </c>
      <c r="R85" s="808">
        <v>2451.4290750999999</v>
      </c>
      <c r="S85" s="815">
        <v>409.63991081</v>
      </c>
      <c r="T85" s="808">
        <v>287.93297539000002</v>
      </c>
      <c r="U85" s="815">
        <v>63.043066836000001</v>
      </c>
      <c r="V85" s="808">
        <v>26.731278345</v>
      </c>
      <c r="W85" s="815">
        <v>7.6754041151000001</v>
      </c>
      <c r="X85" s="808">
        <v>34.743951785999997</v>
      </c>
      <c r="Y85" s="815">
        <v>8.3959564670999995</v>
      </c>
      <c r="Z85" s="808">
        <v>0</v>
      </c>
      <c r="AA85" s="815">
        <v>0</v>
      </c>
      <c r="AB85" s="808">
        <v>652.85570732999997</v>
      </c>
      <c r="AC85" s="815">
        <v>3713.0869907000001</v>
      </c>
      <c r="AD85" s="808">
        <v>0.58514937170000003</v>
      </c>
      <c r="AE85" s="815">
        <v>6.1603125000000002E-2</v>
      </c>
      <c r="AF85" s="812">
        <v>3.4337199604999999</v>
      </c>
      <c r="AG85" s="812">
        <v>3287.4304570999998</v>
      </c>
      <c r="AH85" s="812">
        <v>3476.3839791</v>
      </c>
      <c r="AI85" s="812">
        <v>1640.2555636</v>
      </c>
      <c r="AJ85" s="808">
        <v>24.632949737000001</v>
      </c>
      <c r="AK85" s="808">
        <v>18.023129645000001</v>
      </c>
      <c r="AL85" s="812">
        <v>19</v>
      </c>
    </row>
    <row r="86" spans="2:38" x14ac:dyDescent="0.35">
      <c r="B86" s="837" t="s">
        <v>447</v>
      </c>
      <c r="C86" s="841" t="s">
        <v>1562</v>
      </c>
      <c r="D86" s="859">
        <v>23</v>
      </c>
      <c r="E86" s="860">
        <v>30.87</v>
      </c>
      <c r="F86" s="842">
        <v>48585.242011000002</v>
      </c>
      <c r="G86" s="840">
        <v>33848.973153999999</v>
      </c>
      <c r="H86" s="843">
        <v>14736.268856999999</v>
      </c>
      <c r="I86" s="808">
        <v>6002.5043370000003</v>
      </c>
      <c r="J86" s="815">
        <v>649.07730347999996</v>
      </c>
      <c r="K86" s="808">
        <v>17614.147333000001</v>
      </c>
      <c r="L86" s="815">
        <v>1036.4573190000001</v>
      </c>
      <c r="M86" s="812">
        <v>4465.3332229999996</v>
      </c>
      <c r="N86" s="808">
        <v>340.65585721999997</v>
      </c>
      <c r="O86" s="815">
        <v>198.89617713000001</v>
      </c>
      <c r="P86" s="808">
        <v>141.36929208999999</v>
      </c>
      <c r="Q86" s="815">
        <v>19.013668260999999</v>
      </c>
      <c r="R86" s="808">
        <v>2352.7418868999998</v>
      </c>
      <c r="S86" s="815">
        <v>410.91177843000003</v>
      </c>
      <c r="T86" s="808">
        <v>270.16019060999997</v>
      </c>
      <c r="U86" s="815">
        <v>63.533531783000001</v>
      </c>
      <c r="V86" s="808">
        <v>8.8274347825999993</v>
      </c>
      <c r="W86" s="815">
        <v>0</v>
      </c>
      <c r="X86" s="808">
        <v>454.99594743</v>
      </c>
      <c r="Y86" s="815">
        <v>134.30693309</v>
      </c>
      <c r="Z86" s="808">
        <v>0</v>
      </c>
      <c r="AA86" s="815">
        <v>0</v>
      </c>
      <c r="AB86" s="808">
        <v>850.86727660999998</v>
      </c>
      <c r="AC86" s="815">
        <v>3991.3862844999999</v>
      </c>
      <c r="AD86" s="808">
        <v>0</v>
      </c>
      <c r="AE86" s="815">
        <v>0</v>
      </c>
      <c r="AF86" s="812">
        <v>1.6427717825999999</v>
      </c>
      <c r="AG86" s="812">
        <v>3953.9512811999998</v>
      </c>
      <c r="AH86" s="812">
        <v>4050.8913824000001</v>
      </c>
      <c r="AI86" s="812">
        <v>1521.7227720999999</v>
      </c>
      <c r="AJ86" s="808">
        <v>41.701443173999998</v>
      </c>
      <c r="AK86" s="808">
        <v>10.146586348</v>
      </c>
      <c r="AL86" s="812">
        <v>11</v>
      </c>
    </row>
    <row r="87" spans="2:38" x14ac:dyDescent="0.35">
      <c r="B87" s="837" t="s">
        <v>448</v>
      </c>
      <c r="C87" s="841" t="s">
        <v>1563</v>
      </c>
      <c r="D87" s="859">
        <v>167</v>
      </c>
      <c r="E87" s="860">
        <v>23.33</v>
      </c>
      <c r="F87" s="842">
        <v>36861.920081999997</v>
      </c>
      <c r="G87" s="840">
        <v>23490.158531000001</v>
      </c>
      <c r="H87" s="843">
        <v>13371.761551</v>
      </c>
      <c r="I87" s="808">
        <v>4003.2457138</v>
      </c>
      <c r="J87" s="815">
        <v>464.69420817000002</v>
      </c>
      <c r="K87" s="808">
        <v>12325.841816</v>
      </c>
      <c r="L87" s="815">
        <v>1077.9070644000001</v>
      </c>
      <c r="M87" s="812">
        <v>3637.4517753999999</v>
      </c>
      <c r="N87" s="808">
        <v>274.03285589000001</v>
      </c>
      <c r="O87" s="815">
        <v>159.08589015000001</v>
      </c>
      <c r="P87" s="808">
        <v>125.43724829</v>
      </c>
      <c r="Q87" s="815">
        <v>18.622577359000001</v>
      </c>
      <c r="R87" s="808">
        <v>2071.9403244</v>
      </c>
      <c r="S87" s="815">
        <v>365.52595672000001</v>
      </c>
      <c r="T87" s="808">
        <v>240.96676474</v>
      </c>
      <c r="U87" s="815">
        <v>50.291150053999999</v>
      </c>
      <c r="V87" s="808">
        <v>0</v>
      </c>
      <c r="W87" s="815">
        <v>0</v>
      </c>
      <c r="X87" s="808">
        <v>243.85781610999999</v>
      </c>
      <c r="Y87" s="815">
        <v>79.144224850000001</v>
      </c>
      <c r="Z87" s="808">
        <v>0</v>
      </c>
      <c r="AA87" s="815">
        <v>0</v>
      </c>
      <c r="AB87" s="808">
        <v>602.82118103000005</v>
      </c>
      <c r="AC87" s="815">
        <v>3327.0474376000002</v>
      </c>
      <c r="AD87" s="808">
        <v>0.35323217959999997</v>
      </c>
      <c r="AE87" s="815">
        <v>8.9434616800000005E-2</v>
      </c>
      <c r="AF87" s="812">
        <v>1.6206842395000001</v>
      </c>
      <c r="AG87" s="812">
        <v>2987.1249919000002</v>
      </c>
      <c r="AH87" s="812">
        <v>3279.4818764000001</v>
      </c>
      <c r="AI87" s="812">
        <v>1494.1110308</v>
      </c>
      <c r="AJ87" s="808">
        <v>23.723364491000002</v>
      </c>
      <c r="AK87" s="808">
        <v>7.5014625867999998</v>
      </c>
      <c r="AL87" s="812">
        <v>18</v>
      </c>
    </row>
    <row r="88" spans="2:38" x14ac:dyDescent="0.35">
      <c r="B88" s="837" t="s">
        <v>449</v>
      </c>
      <c r="C88" s="841" t="s">
        <v>351</v>
      </c>
      <c r="D88" s="859">
        <v>421</v>
      </c>
      <c r="E88" s="860">
        <v>168.36</v>
      </c>
      <c r="F88" s="842">
        <v>200344.28838000001</v>
      </c>
      <c r="G88" s="840">
        <v>150320.29832</v>
      </c>
      <c r="H88" s="843">
        <v>50023.990060999997</v>
      </c>
      <c r="I88" s="808">
        <v>29488.596830999999</v>
      </c>
      <c r="J88" s="815">
        <v>922.08088031</v>
      </c>
      <c r="K88" s="808">
        <v>68268.202340000003</v>
      </c>
      <c r="L88" s="815">
        <v>3628.1185909000001</v>
      </c>
      <c r="M88" s="812">
        <v>27791.893537</v>
      </c>
      <c r="N88" s="808">
        <v>881.21043153999995</v>
      </c>
      <c r="O88" s="815">
        <v>149.69933424000001</v>
      </c>
      <c r="P88" s="808">
        <v>563.62036478000005</v>
      </c>
      <c r="Q88" s="815">
        <v>59.407550716999999</v>
      </c>
      <c r="R88" s="808">
        <v>8095.8596264999996</v>
      </c>
      <c r="S88" s="815">
        <v>2100.9658479</v>
      </c>
      <c r="T88" s="808">
        <v>3612.5022141999998</v>
      </c>
      <c r="U88" s="815">
        <v>428.16528388</v>
      </c>
      <c r="V88" s="808">
        <v>758.86655710000002</v>
      </c>
      <c r="W88" s="815">
        <v>282.04440412999998</v>
      </c>
      <c r="X88" s="808">
        <v>873.3536004</v>
      </c>
      <c r="Y88" s="815">
        <v>138.27721369</v>
      </c>
      <c r="Z88" s="808">
        <v>0</v>
      </c>
      <c r="AA88" s="815">
        <v>0</v>
      </c>
      <c r="AB88" s="808">
        <v>10482.564166</v>
      </c>
      <c r="AC88" s="815">
        <v>13669.483682</v>
      </c>
      <c r="AD88" s="808">
        <v>56.814983150000003</v>
      </c>
      <c r="AE88" s="815">
        <v>10.960074912</v>
      </c>
      <c r="AF88" s="812">
        <v>86.576102208999998</v>
      </c>
      <c r="AG88" s="812">
        <v>12053.753891</v>
      </c>
      <c r="AH88" s="812">
        <v>7434.2317067000004</v>
      </c>
      <c r="AI88" s="812">
        <v>7591.3391540000002</v>
      </c>
      <c r="AJ88" s="808">
        <v>465.24233844000003</v>
      </c>
      <c r="AK88" s="808">
        <v>450.45767393</v>
      </c>
      <c r="AL88" s="812">
        <v>110</v>
      </c>
    </row>
    <row r="89" spans="2:38" x14ac:dyDescent="0.35">
      <c r="B89" s="837" t="s">
        <v>450</v>
      </c>
      <c r="C89" s="841" t="s">
        <v>1564</v>
      </c>
      <c r="D89" s="859">
        <v>15140</v>
      </c>
      <c r="E89" s="860">
        <v>11.88</v>
      </c>
      <c r="F89" s="842">
        <v>13467.581109000001</v>
      </c>
      <c r="G89" s="840">
        <v>9842.5623532000009</v>
      </c>
      <c r="H89" s="843">
        <v>3625.0187556000001</v>
      </c>
      <c r="I89" s="808">
        <v>2156.1479281000002</v>
      </c>
      <c r="J89" s="815">
        <v>65.706812128999999</v>
      </c>
      <c r="K89" s="808">
        <v>4290.1311941000004</v>
      </c>
      <c r="L89" s="815">
        <v>270.54136856999997</v>
      </c>
      <c r="M89" s="812">
        <v>1672.4145745999999</v>
      </c>
      <c r="N89" s="808">
        <v>109.13303000000001</v>
      </c>
      <c r="O89" s="815">
        <v>16.044388102999999</v>
      </c>
      <c r="P89" s="808">
        <v>62.422696576</v>
      </c>
      <c r="Q89" s="815">
        <v>10.049775435999999</v>
      </c>
      <c r="R89" s="808">
        <v>752.96188758000005</v>
      </c>
      <c r="S89" s="815">
        <v>197.67333608999999</v>
      </c>
      <c r="T89" s="808">
        <v>301.67603529000002</v>
      </c>
      <c r="U89" s="815">
        <v>45.565178559000003</v>
      </c>
      <c r="V89" s="808">
        <v>9.3327689602999993</v>
      </c>
      <c r="W89" s="815">
        <v>3.1490206103</v>
      </c>
      <c r="X89" s="808">
        <v>18.706922663</v>
      </c>
      <c r="Y89" s="815">
        <v>4.3258221027000001</v>
      </c>
      <c r="Z89" s="808">
        <v>0.63506349949999996</v>
      </c>
      <c r="AA89" s="815">
        <v>7.5692880000000004E-2</v>
      </c>
      <c r="AB89" s="808">
        <v>502.45244688000002</v>
      </c>
      <c r="AC89" s="815">
        <v>872.59863829000005</v>
      </c>
      <c r="AD89" s="808">
        <v>5.9917523341000001</v>
      </c>
      <c r="AE89" s="815">
        <v>1.9609240912999999</v>
      </c>
      <c r="AF89" s="812">
        <v>5.2922507297000001</v>
      </c>
      <c r="AG89" s="812">
        <v>815.33651511999994</v>
      </c>
      <c r="AH89" s="812">
        <v>677.20703432000005</v>
      </c>
      <c r="AI89" s="812">
        <v>469.87146410000003</v>
      </c>
      <c r="AJ89" s="808">
        <v>96.970350382000007</v>
      </c>
      <c r="AK89" s="808">
        <v>33.206236650000001</v>
      </c>
      <c r="AL89" s="812">
        <v>216</v>
      </c>
    </row>
    <row r="90" spans="2:38" x14ac:dyDescent="0.35">
      <c r="B90" s="837" t="s">
        <v>451</v>
      </c>
      <c r="C90" s="841" t="s">
        <v>1565</v>
      </c>
      <c r="D90" s="859">
        <v>4306</v>
      </c>
      <c r="E90" s="860">
        <v>12.64</v>
      </c>
      <c r="F90" s="842">
        <v>14074.16553</v>
      </c>
      <c r="G90" s="840">
        <v>10198.138653</v>
      </c>
      <c r="H90" s="843">
        <v>3876.0268768999999</v>
      </c>
      <c r="I90" s="808">
        <v>2126.0760798000001</v>
      </c>
      <c r="J90" s="815">
        <v>63.218547319000002</v>
      </c>
      <c r="K90" s="808">
        <v>4440.8869451999999</v>
      </c>
      <c r="L90" s="815">
        <v>286.24554759</v>
      </c>
      <c r="M90" s="812">
        <v>1693.7655374999999</v>
      </c>
      <c r="N90" s="808">
        <v>142.95694223999999</v>
      </c>
      <c r="O90" s="815">
        <v>17.790402908000001</v>
      </c>
      <c r="P90" s="808">
        <v>82.883241796999997</v>
      </c>
      <c r="Q90" s="815">
        <v>13.463907436</v>
      </c>
      <c r="R90" s="808">
        <v>827.49376017999998</v>
      </c>
      <c r="S90" s="815">
        <v>226.54058082</v>
      </c>
      <c r="T90" s="808">
        <v>317.36765495999998</v>
      </c>
      <c r="U90" s="815">
        <v>45.209784497000001</v>
      </c>
      <c r="V90" s="808">
        <v>12.136791313</v>
      </c>
      <c r="W90" s="815">
        <v>6.6689805667000002</v>
      </c>
      <c r="X90" s="808">
        <v>22.712696069</v>
      </c>
      <c r="Y90" s="815">
        <v>5.3303755820000003</v>
      </c>
      <c r="Z90" s="808">
        <v>0.24778044499999999</v>
      </c>
      <c r="AA90" s="815">
        <v>5.6096896E-2</v>
      </c>
      <c r="AB90" s="808">
        <v>543.87241604999997</v>
      </c>
      <c r="AC90" s="815">
        <v>902.33344577000003</v>
      </c>
      <c r="AD90" s="808">
        <v>2.0278067507999999</v>
      </c>
      <c r="AE90" s="815">
        <v>0.64875097120000003</v>
      </c>
      <c r="AF90" s="812">
        <v>8.5368355960999995</v>
      </c>
      <c r="AG90" s="812">
        <v>884.73958371000003</v>
      </c>
      <c r="AH90" s="812">
        <v>728.58843547000004</v>
      </c>
      <c r="AI90" s="812">
        <v>507.92771118000002</v>
      </c>
      <c r="AJ90" s="808">
        <v>121.51188094</v>
      </c>
      <c r="AK90" s="808">
        <v>42.927010615</v>
      </c>
      <c r="AL90" s="812">
        <v>183</v>
      </c>
    </row>
    <row r="91" spans="2:38" x14ac:dyDescent="0.35">
      <c r="B91" s="837" t="s">
        <v>452</v>
      </c>
      <c r="C91" s="841" t="s">
        <v>1566</v>
      </c>
      <c r="D91" s="859">
        <v>3384</v>
      </c>
      <c r="E91" s="860">
        <v>13.61</v>
      </c>
      <c r="F91" s="842">
        <v>15858.395522000001</v>
      </c>
      <c r="G91" s="840">
        <v>11460.699046</v>
      </c>
      <c r="H91" s="843">
        <v>4397.6964760000001</v>
      </c>
      <c r="I91" s="808">
        <v>2341.0757419000001</v>
      </c>
      <c r="J91" s="815">
        <v>70.568884001000001</v>
      </c>
      <c r="K91" s="808">
        <v>5194.0042621000002</v>
      </c>
      <c r="L91" s="815">
        <v>307.68982627000003</v>
      </c>
      <c r="M91" s="812">
        <v>1832.7403093</v>
      </c>
      <c r="N91" s="808">
        <v>163.15778675000001</v>
      </c>
      <c r="O91" s="815">
        <v>21.897570556000002</v>
      </c>
      <c r="P91" s="808">
        <v>87.530603158999995</v>
      </c>
      <c r="Q91" s="815">
        <v>15.185703311999999</v>
      </c>
      <c r="R91" s="808">
        <v>999.17343760999995</v>
      </c>
      <c r="S91" s="815">
        <v>263.67458567</v>
      </c>
      <c r="T91" s="808">
        <v>325.78517196000001</v>
      </c>
      <c r="U91" s="815">
        <v>46.114807853000002</v>
      </c>
      <c r="V91" s="808">
        <v>5.9290764547999997</v>
      </c>
      <c r="W91" s="815">
        <v>1.7588674592</v>
      </c>
      <c r="X91" s="808">
        <v>27.904152287999999</v>
      </c>
      <c r="Y91" s="815">
        <v>5.5802783300999996</v>
      </c>
      <c r="Z91" s="808">
        <v>0</v>
      </c>
      <c r="AA91" s="815">
        <v>0</v>
      </c>
      <c r="AB91" s="808">
        <v>486.82266804</v>
      </c>
      <c r="AC91" s="815">
        <v>1044.5605882</v>
      </c>
      <c r="AD91" s="808">
        <v>9.3552231537000008</v>
      </c>
      <c r="AE91" s="815">
        <v>3.4734568548999998</v>
      </c>
      <c r="AF91" s="812">
        <v>5.3425426618999996</v>
      </c>
      <c r="AG91" s="812">
        <v>1023.3247243</v>
      </c>
      <c r="AH91" s="812">
        <v>818.84697652</v>
      </c>
      <c r="AI91" s="812">
        <v>569.60791787999995</v>
      </c>
      <c r="AJ91" s="808">
        <v>139.73812654</v>
      </c>
      <c r="AK91" s="808">
        <v>47.552233153000003</v>
      </c>
      <c r="AL91" s="812">
        <v>181</v>
      </c>
    </row>
    <row r="92" spans="2:38" x14ac:dyDescent="0.35">
      <c r="B92" s="837" t="s">
        <v>453</v>
      </c>
      <c r="C92" s="841" t="s">
        <v>1567</v>
      </c>
      <c r="D92" s="859">
        <v>2364</v>
      </c>
      <c r="E92" s="860">
        <v>14.4</v>
      </c>
      <c r="F92" s="842">
        <v>19182.078979000002</v>
      </c>
      <c r="G92" s="840">
        <v>14020.735891</v>
      </c>
      <c r="H92" s="843">
        <v>5161.3430885999996</v>
      </c>
      <c r="I92" s="808">
        <v>2799.0589641000001</v>
      </c>
      <c r="J92" s="815">
        <v>91.437447657999996</v>
      </c>
      <c r="K92" s="808">
        <v>5944.9838442</v>
      </c>
      <c r="L92" s="815">
        <v>380.55512580999999</v>
      </c>
      <c r="M92" s="812">
        <v>2270.3981824000002</v>
      </c>
      <c r="N92" s="808">
        <v>172.50193485</v>
      </c>
      <c r="O92" s="815">
        <v>27.859658945</v>
      </c>
      <c r="P92" s="808">
        <v>108.61005876999999</v>
      </c>
      <c r="Q92" s="815">
        <v>18.948325429</v>
      </c>
      <c r="R92" s="808">
        <v>1351.1471356</v>
      </c>
      <c r="S92" s="815">
        <v>310.05112035000002</v>
      </c>
      <c r="T92" s="808">
        <v>479.93596674999998</v>
      </c>
      <c r="U92" s="815">
        <v>59.770932706000004</v>
      </c>
      <c r="V92" s="808">
        <v>25.755431003000002</v>
      </c>
      <c r="W92" s="815">
        <v>4.0673083210999996</v>
      </c>
      <c r="X92" s="808">
        <v>30.017060803</v>
      </c>
      <c r="Y92" s="815">
        <v>10.681597436000001</v>
      </c>
      <c r="Z92" s="808">
        <v>3.2309869966</v>
      </c>
      <c r="AA92" s="815">
        <v>0.34539566199999999</v>
      </c>
      <c r="AB92" s="808">
        <v>887.42572010000004</v>
      </c>
      <c r="AC92" s="815">
        <v>1316.4003525999999</v>
      </c>
      <c r="AD92" s="808">
        <v>9.2326204995999994</v>
      </c>
      <c r="AE92" s="815">
        <v>1.5477631904</v>
      </c>
      <c r="AF92" s="812">
        <v>7.0950114961999997</v>
      </c>
      <c r="AG92" s="812">
        <v>1208.7652568000001</v>
      </c>
      <c r="AH92" s="812">
        <v>850.10265532000005</v>
      </c>
      <c r="AI92" s="812">
        <v>663.88829138999995</v>
      </c>
      <c r="AJ92" s="808">
        <v>108.58099016</v>
      </c>
      <c r="AK92" s="808">
        <v>39.683839861999999</v>
      </c>
      <c r="AL92" s="812">
        <v>190</v>
      </c>
    </row>
    <row r="93" spans="2:38" x14ac:dyDescent="0.35">
      <c r="B93" s="837" t="s">
        <v>454</v>
      </c>
      <c r="C93" s="841" t="s">
        <v>1568</v>
      </c>
      <c r="D93" s="859">
        <v>54</v>
      </c>
      <c r="E93" s="860">
        <v>10.35</v>
      </c>
      <c r="F93" s="842">
        <v>21137.266282000001</v>
      </c>
      <c r="G93" s="840">
        <v>15528.561582</v>
      </c>
      <c r="H93" s="843">
        <v>5608.7046996999998</v>
      </c>
      <c r="I93" s="808">
        <v>3651.1174759</v>
      </c>
      <c r="J93" s="815">
        <v>268.18978810999999</v>
      </c>
      <c r="K93" s="808">
        <v>6309.6301627000003</v>
      </c>
      <c r="L93" s="815">
        <v>465.14512694000001</v>
      </c>
      <c r="M93" s="812">
        <v>1897.0210930999999</v>
      </c>
      <c r="N93" s="808">
        <v>135.65242900000001</v>
      </c>
      <c r="O93" s="815">
        <v>16.845835167000001</v>
      </c>
      <c r="P93" s="808">
        <v>53.159653777999999</v>
      </c>
      <c r="Q93" s="815">
        <v>11.267472907</v>
      </c>
      <c r="R93" s="808">
        <v>1748.5823660000001</v>
      </c>
      <c r="S93" s="815">
        <v>621.28340680999997</v>
      </c>
      <c r="T93" s="808">
        <v>433.66158422000001</v>
      </c>
      <c r="U93" s="815">
        <v>52.996836019</v>
      </c>
      <c r="V93" s="808">
        <v>0</v>
      </c>
      <c r="W93" s="815">
        <v>0</v>
      </c>
      <c r="X93" s="808">
        <v>0.45003888889999999</v>
      </c>
      <c r="Y93" s="815">
        <v>5.50016667E-2</v>
      </c>
      <c r="Z93" s="808">
        <v>0</v>
      </c>
      <c r="AA93" s="815">
        <v>0</v>
      </c>
      <c r="AB93" s="808">
        <v>762.21194523999998</v>
      </c>
      <c r="AC93" s="815">
        <v>1552.154295</v>
      </c>
      <c r="AD93" s="808">
        <v>0</v>
      </c>
      <c r="AE93" s="815">
        <v>0</v>
      </c>
      <c r="AF93" s="812">
        <v>14.6085315</v>
      </c>
      <c r="AG93" s="812">
        <v>1430.9515208</v>
      </c>
      <c r="AH93" s="812">
        <v>1095.5071003999999</v>
      </c>
      <c r="AI93" s="812">
        <v>595.12791862999995</v>
      </c>
      <c r="AJ93" s="808">
        <v>16.9680435</v>
      </c>
      <c r="AK93" s="808">
        <v>4.678655537</v>
      </c>
      <c r="AL93" s="812">
        <v>19</v>
      </c>
    </row>
    <row r="94" spans="2:38" x14ac:dyDescent="0.35">
      <c r="B94" s="837" t="s">
        <v>455</v>
      </c>
      <c r="C94" s="841" t="s">
        <v>1569</v>
      </c>
      <c r="D94" s="859">
        <v>67</v>
      </c>
      <c r="E94" s="860">
        <v>18.55</v>
      </c>
      <c r="F94" s="842">
        <v>60374.032474</v>
      </c>
      <c r="G94" s="840">
        <v>47068.655417000002</v>
      </c>
      <c r="H94" s="843">
        <v>13305.377057</v>
      </c>
      <c r="I94" s="808">
        <v>10509.501763</v>
      </c>
      <c r="J94" s="815">
        <v>657.27779494000004</v>
      </c>
      <c r="K94" s="808">
        <v>11346.999102</v>
      </c>
      <c r="L94" s="815">
        <v>1113.2850825999999</v>
      </c>
      <c r="M94" s="812">
        <v>5074.9630502</v>
      </c>
      <c r="N94" s="808">
        <v>502.49221498999998</v>
      </c>
      <c r="O94" s="815">
        <v>68.856377881</v>
      </c>
      <c r="P94" s="808">
        <v>238.04229913</v>
      </c>
      <c r="Q94" s="815">
        <v>49.304397209000001</v>
      </c>
      <c r="R94" s="808">
        <v>12538.267317</v>
      </c>
      <c r="S94" s="815">
        <v>1553.0765056</v>
      </c>
      <c r="T94" s="808">
        <v>3980.1684786999999</v>
      </c>
      <c r="U94" s="815">
        <v>527.63315688</v>
      </c>
      <c r="V94" s="808">
        <v>0</v>
      </c>
      <c r="W94" s="815">
        <v>0</v>
      </c>
      <c r="X94" s="808">
        <v>85.336132836000004</v>
      </c>
      <c r="Y94" s="815">
        <v>19.135485074999998</v>
      </c>
      <c r="Z94" s="808">
        <v>0</v>
      </c>
      <c r="AA94" s="815">
        <v>0</v>
      </c>
      <c r="AB94" s="808">
        <v>2064.3642559</v>
      </c>
      <c r="AC94" s="815">
        <v>3882.9957402</v>
      </c>
      <c r="AD94" s="808">
        <v>0</v>
      </c>
      <c r="AE94" s="815">
        <v>0</v>
      </c>
      <c r="AF94" s="812">
        <v>11.519791045</v>
      </c>
      <c r="AG94" s="812">
        <v>3422.6294235999999</v>
      </c>
      <c r="AH94" s="812">
        <v>1439.2797234</v>
      </c>
      <c r="AI94" s="812">
        <v>1269.2772264</v>
      </c>
      <c r="AJ94" s="808">
        <v>12.631553478000001</v>
      </c>
      <c r="AK94" s="808">
        <v>6.9956018657000003</v>
      </c>
      <c r="AL94" s="812">
        <v>8</v>
      </c>
    </row>
    <row r="95" spans="2:38" x14ac:dyDescent="0.35">
      <c r="B95" s="837" t="s">
        <v>456</v>
      </c>
      <c r="C95" s="841" t="s">
        <v>1570</v>
      </c>
      <c r="D95" s="859">
        <v>53</v>
      </c>
      <c r="E95" s="860">
        <v>41.6</v>
      </c>
      <c r="F95" s="842">
        <v>96286.030734</v>
      </c>
      <c r="G95" s="840">
        <v>73130.065960000007</v>
      </c>
      <c r="H95" s="843">
        <v>23155.964774</v>
      </c>
      <c r="I95" s="808">
        <v>11451.11061</v>
      </c>
      <c r="J95" s="815">
        <v>758.42885515</v>
      </c>
      <c r="K95" s="808">
        <v>25715.528001999999</v>
      </c>
      <c r="L95" s="815">
        <v>1658.6229780000001</v>
      </c>
      <c r="M95" s="812">
        <v>9686.2486953000007</v>
      </c>
      <c r="N95" s="808">
        <v>1331.5986121000001</v>
      </c>
      <c r="O95" s="815">
        <v>259.79312573999999</v>
      </c>
      <c r="P95" s="808">
        <v>496.88620301999998</v>
      </c>
      <c r="Q95" s="815">
        <v>136.30254338</v>
      </c>
      <c r="R95" s="808">
        <v>19413.735571000001</v>
      </c>
      <c r="S95" s="815">
        <v>2342.6227426999999</v>
      </c>
      <c r="T95" s="808">
        <v>1598.2235788999999</v>
      </c>
      <c r="U95" s="815">
        <v>186.29614108999999</v>
      </c>
      <c r="V95" s="808">
        <v>4.8135565283000004</v>
      </c>
      <c r="W95" s="815">
        <v>4.9738362642</v>
      </c>
      <c r="X95" s="808">
        <v>316.39670224999998</v>
      </c>
      <c r="Y95" s="815">
        <v>78.073895093999994</v>
      </c>
      <c r="Z95" s="808">
        <v>0</v>
      </c>
      <c r="AA95" s="815">
        <v>0</v>
      </c>
      <c r="AB95" s="808">
        <v>3113.3624665000002</v>
      </c>
      <c r="AC95" s="815">
        <v>7689.5955286999997</v>
      </c>
      <c r="AD95" s="808">
        <v>0</v>
      </c>
      <c r="AE95" s="815">
        <v>0</v>
      </c>
      <c r="AF95" s="812">
        <v>4.9088778679000002</v>
      </c>
      <c r="AG95" s="812">
        <v>4960.6464572000004</v>
      </c>
      <c r="AH95" s="812">
        <v>2284.4381533000001</v>
      </c>
      <c r="AI95" s="812">
        <v>2736.8587750000002</v>
      </c>
      <c r="AJ95" s="808">
        <v>51.000748604000002</v>
      </c>
      <c r="AK95" s="808">
        <v>5.5640788868</v>
      </c>
      <c r="AL95" s="812">
        <v>14</v>
      </c>
    </row>
    <row r="96" spans="2:38" x14ac:dyDescent="0.35">
      <c r="B96" s="837" t="s">
        <v>457</v>
      </c>
      <c r="C96" s="841" t="s">
        <v>1571</v>
      </c>
      <c r="D96" s="859">
        <v>171</v>
      </c>
      <c r="E96" s="860">
        <v>25.19</v>
      </c>
      <c r="F96" s="842">
        <v>63236.958096000002</v>
      </c>
      <c r="G96" s="840">
        <v>49686.224083000001</v>
      </c>
      <c r="H96" s="843">
        <v>13550.734012999999</v>
      </c>
      <c r="I96" s="808">
        <v>8691.1539725999992</v>
      </c>
      <c r="J96" s="815">
        <v>526.33346754000002</v>
      </c>
      <c r="K96" s="808">
        <v>15009.027397</v>
      </c>
      <c r="L96" s="815">
        <v>1171.8781911000001</v>
      </c>
      <c r="M96" s="812">
        <v>5514.3297900999996</v>
      </c>
      <c r="N96" s="808">
        <v>224.53301033</v>
      </c>
      <c r="O96" s="815">
        <v>40.286756982</v>
      </c>
      <c r="P96" s="808">
        <v>320.23668301999999</v>
      </c>
      <c r="Q96" s="815">
        <v>78.486254403999993</v>
      </c>
      <c r="R96" s="808">
        <v>14804.871427</v>
      </c>
      <c r="S96" s="815">
        <v>1346.7694833999999</v>
      </c>
      <c r="T96" s="808">
        <v>1055.1699822999999</v>
      </c>
      <c r="U96" s="815">
        <v>134.28261974</v>
      </c>
      <c r="V96" s="808">
        <v>68.794656462000006</v>
      </c>
      <c r="W96" s="815">
        <v>16.044412199</v>
      </c>
      <c r="X96" s="808">
        <v>292.45379101999998</v>
      </c>
      <c r="Y96" s="815">
        <v>51.533240753999998</v>
      </c>
      <c r="Z96" s="808">
        <v>0</v>
      </c>
      <c r="AA96" s="815">
        <v>0</v>
      </c>
      <c r="AB96" s="808">
        <v>2315.0815631999999</v>
      </c>
      <c r="AC96" s="815">
        <v>4202.0820598</v>
      </c>
      <c r="AD96" s="808">
        <v>2.3908822281000002</v>
      </c>
      <c r="AE96" s="815">
        <v>0.26602471350000001</v>
      </c>
      <c r="AF96" s="812">
        <v>79.245756170000007</v>
      </c>
      <c r="AG96" s="812">
        <v>3758.7037074999998</v>
      </c>
      <c r="AH96" s="812">
        <v>1825.8731303</v>
      </c>
      <c r="AI96" s="812">
        <v>1567.1472836</v>
      </c>
      <c r="AJ96" s="808">
        <v>133.19287045999999</v>
      </c>
      <c r="AK96" s="808">
        <v>6.7896817718999998</v>
      </c>
      <c r="AL96" s="812">
        <v>19</v>
      </c>
    </row>
    <row r="97" spans="2:38" x14ac:dyDescent="0.35">
      <c r="B97" s="837" t="s">
        <v>458</v>
      </c>
      <c r="C97" s="841" t="s">
        <v>1572</v>
      </c>
      <c r="D97" s="859">
        <v>105</v>
      </c>
      <c r="E97" s="860">
        <v>14.9</v>
      </c>
      <c r="F97" s="842">
        <v>35306.159385999999</v>
      </c>
      <c r="G97" s="840">
        <v>27724.368795999999</v>
      </c>
      <c r="H97" s="843">
        <v>7581.7905907000004</v>
      </c>
      <c r="I97" s="808">
        <v>4627.5440343</v>
      </c>
      <c r="J97" s="815">
        <v>290.21555368999998</v>
      </c>
      <c r="K97" s="808">
        <v>9631.9600740000005</v>
      </c>
      <c r="L97" s="815">
        <v>590.06263354999999</v>
      </c>
      <c r="M97" s="812">
        <v>3813.7157554</v>
      </c>
      <c r="N97" s="808">
        <v>381.83218880999999</v>
      </c>
      <c r="O97" s="815">
        <v>47.262722199999999</v>
      </c>
      <c r="P97" s="808">
        <v>112.32015549</v>
      </c>
      <c r="Q97" s="815">
        <v>34.84475501</v>
      </c>
      <c r="R97" s="808">
        <v>6892.2505830999999</v>
      </c>
      <c r="S97" s="815">
        <v>760.36929844999997</v>
      </c>
      <c r="T97" s="808">
        <v>830.27121803</v>
      </c>
      <c r="U97" s="815">
        <v>48.137668314000003</v>
      </c>
      <c r="V97" s="808">
        <v>272.1104181</v>
      </c>
      <c r="W97" s="815">
        <v>69.310391429000006</v>
      </c>
      <c r="X97" s="808">
        <v>118.05566166</v>
      </c>
      <c r="Y97" s="815">
        <v>20.206320552000001</v>
      </c>
      <c r="Z97" s="808">
        <v>0</v>
      </c>
      <c r="AA97" s="815">
        <v>0</v>
      </c>
      <c r="AB97" s="808">
        <v>1210.4845533</v>
      </c>
      <c r="AC97" s="815">
        <v>2253.3210009999998</v>
      </c>
      <c r="AD97" s="808">
        <v>0</v>
      </c>
      <c r="AE97" s="815">
        <v>0</v>
      </c>
      <c r="AF97" s="812">
        <v>40.219802581000003</v>
      </c>
      <c r="AG97" s="812">
        <v>1860.6797575000001</v>
      </c>
      <c r="AH97" s="812">
        <v>703.98296449999998</v>
      </c>
      <c r="AI97" s="812">
        <v>680.37420451000003</v>
      </c>
      <c r="AJ97" s="808">
        <v>17.379556494999999</v>
      </c>
      <c r="AK97" s="808">
        <v>-0.75188558999999999</v>
      </c>
      <c r="AL97" s="812">
        <v>11</v>
      </c>
    </row>
    <row r="98" spans="2:38" x14ac:dyDescent="0.35">
      <c r="B98" s="837" t="s">
        <v>459</v>
      </c>
      <c r="C98" s="841" t="s">
        <v>1573</v>
      </c>
      <c r="D98" s="859">
        <v>131</v>
      </c>
      <c r="E98" s="860">
        <v>23.49</v>
      </c>
      <c r="F98" s="842">
        <v>53583.554945999997</v>
      </c>
      <c r="G98" s="840">
        <v>41137.997335</v>
      </c>
      <c r="H98" s="843">
        <v>12445.557611</v>
      </c>
      <c r="I98" s="808">
        <v>7035.7272153000004</v>
      </c>
      <c r="J98" s="815">
        <v>500.89050398000001</v>
      </c>
      <c r="K98" s="808">
        <v>12304.792767000001</v>
      </c>
      <c r="L98" s="815">
        <v>1042.7418064999999</v>
      </c>
      <c r="M98" s="812">
        <v>5278.9548285000001</v>
      </c>
      <c r="N98" s="808">
        <v>262.93481865000001</v>
      </c>
      <c r="O98" s="815">
        <v>56.344373931</v>
      </c>
      <c r="P98" s="808">
        <v>355.25567738000001</v>
      </c>
      <c r="Q98" s="815">
        <v>60.279968449999998</v>
      </c>
      <c r="R98" s="808">
        <v>11912.833515</v>
      </c>
      <c r="S98" s="815">
        <v>1370.7135247000001</v>
      </c>
      <c r="T98" s="808">
        <v>799.66332738000006</v>
      </c>
      <c r="U98" s="815">
        <v>86.221153771000004</v>
      </c>
      <c r="V98" s="808">
        <v>280.84486053000001</v>
      </c>
      <c r="W98" s="815">
        <v>50.216763129999997</v>
      </c>
      <c r="X98" s="808">
        <v>322.63790155999999</v>
      </c>
      <c r="Y98" s="815">
        <v>32.429380686999998</v>
      </c>
      <c r="Z98" s="808">
        <v>3.9834664121999999</v>
      </c>
      <c r="AA98" s="815">
        <v>0.52362213739999997</v>
      </c>
      <c r="AB98" s="808">
        <v>1578.3260236000001</v>
      </c>
      <c r="AC98" s="815">
        <v>3604.5541443000002</v>
      </c>
      <c r="AD98" s="808">
        <v>2.0196870992</v>
      </c>
      <c r="AE98" s="815">
        <v>0.32661877859999999</v>
      </c>
      <c r="AF98" s="812">
        <v>65.974520839999997</v>
      </c>
      <c r="AG98" s="812">
        <v>3893.7740355999999</v>
      </c>
      <c r="AH98" s="812">
        <v>1172.0330017000001</v>
      </c>
      <c r="AI98" s="812">
        <v>1466.3050009000001</v>
      </c>
      <c r="AJ98" s="808">
        <v>34.995490435000001</v>
      </c>
      <c r="AK98" s="808">
        <v>7.2569481603000003</v>
      </c>
      <c r="AL98" s="812">
        <v>26</v>
      </c>
    </row>
    <row r="99" spans="2:38" x14ac:dyDescent="0.35">
      <c r="B99" s="837" t="s">
        <v>543</v>
      </c>
      <c r="C99" s="841" t="s">
        <v>544</v>
      </c>
      <c r="D99" s="859">
        <v>45</v>
      </c>
      <c r="E99" s="860">
        <v>12.24</v>
      </c>
      <c r="F99" s="842">
        <v>29002.374346000001</v>
      </c>
      <c r="G99" s="840">
        <v>22793.926403000001</v>
      </c>
      <c r="H99" s="843">
        <v>6208.4479422000004</v>
      </c>
      <c r="I99" s="808">
        <v>4202.7891620999999</v>
      </c>
      <c r="J99" s="815">
        <v>314.53547137999999</v>
      </c>
      <c r="K99" s="808">
        <v>9011.5024916999992</v>
      </c>
      <c r="L99" s="815">
        <v>690.85282140000004</v>
      </c>
      <c r="M99" s="812">
        <v>2241.0431816999999</v>
      </c>
      <c r="N99" s="808">
        <v>134.00949964</v>
      </c>
      <c r="O99" s="815">
        <v>15.7264222</v>
      </c>
      <c r="P99" s="808">
        <v>259.69081679999999</v>
      </c>
      <c r="Q99" s="815">
        <v>52.011527444000002</v>
      </c>
      <c r="R99" s="808">
        <v>2207.7895333000001</v>
      </c>
      <c r="S99" s="815">
        <v>732.8474698</v>
      </c>
      <c r="T99" s="808">
        <v>238.83285050999999</v>
      </c>
      <c r="U99" s="815">
        <v>25.483464355999999</v>
      </c>
      <c r="V99" s="808">
        <v>673.63309777999996</v>
      </c>
      <c r="W99" s="815">
        <v>141.57817333</v>
      </c>
      <c r="X99" s="808">
        <v>75.475391110999993</v>
      </c>
      <c r="Y99" s="815">
        <v>19.758064443999999</v>
      </c>
      <c r="Z99" s="808">
        <v>0</v>
      </c>
      <c r="AA99" s="815">
        <v>0</v>
      </c>
      <c r="AB99" s="808">
        <v>1792.2645946</v>
      </c>
      <c r="AC99" s="815">
        <v>1378.6844140000001</v>
      </c>
      <c r="AD99" s="808">
        <v>0</v>
      </c>
      <c r="AE99" s="815">
        <v>0</v>
      </c>
      <c r="AF99" s="812">
        <v>13.303662222</v>
      </c>
      <c r="AG99" s="812">
        <v>1926.7471221999999</v>
      </c>
      <c r="AH99" s="812">
        <v>1491.3964963999999</v>
      </c>
      <c r="AI99" s="812">
        <v>1326.8234989</v>
      </c>
      <c r="AJ99" s="808">
        <v>34.365920377999998</v>
      </c>
      <c r="AK99" s="808">
        <v>1.2291979111</v>
      </c>
      <c r="AL99" s="812">
        <v>3</v>
      </c>
    </row>
    <row r="100" spans="2:38" x14ac:dyDescent="0.35">
      <c r="B100" s="837" t="s">
        <v>545</v>
      </c>
      <c r="C100" s="841" t="s">
        <v>1574</v>
      </c>
      <c r="D100" s="859">
        <v>301</v>
      </c>
      <c r="E100" s="860">
        <v>5.65</v>
      </c>
      <c r="F100" s="842">
        <v>13347.320530000001</v>
      </c>
      <c r="G100" s="840">
        <v>12403.631524</v>
      </c>
      <c r="H100" s="843">
        <v>943.68900612000004</v>
      </c>
      <c r="I100" s="808">
        <v>1555.5553583999999</v>
      </c>
      <c r="J100" s="815">
        <v>19.369746884000001</v>
      </c>
      <c r="K100" s="808">
        <v>4674.9202372999998</v>
      </c>
      <c r="L100" s="815">
        <v>18.263434090000001</v>
      </c>
      <c r="M100" s="812">
        <v>1912.9543120999999</v>
      </c>
      <c r="N100" s="808">
        <v>6.8468741494999996</v>
      </c>
      <c r="O100" s="815">
        <v>1.284486113</v>
      </c>
      <c r="P100" s="808">
        <v>8.8570824153000007</v>
      </c>
      <c r="Q100" s="815">
        <v>4.0626808771</v>
      </c>
      <c r="R100" s="808">
        <v>1019.8213972</v>
      </c>
      <c r="S100" s="815">
        <v>23.056700797000001</v>
      </c>
      <c r="T100" s="808">
        <v>109.04376437000001</v>
      </c>
      <c r="U100" s="815">
        <v>5.7032266644999998</v>
      </c>
      <c r="V100" s="808">
        <v>0</v>
      </c>
      <c r="W100" s="815">
        <v>0</v>
      </c>
      <c r="X100" s="808">
        <v>9.3362617607999994</v>
      </c>
      <c r="Y100" s="815">
        <v>3.1325137075999998</v>
      </c>
      <c r="Z100" s="808">
        <v>0</v>
      </c>
      <c r="AA100" s="815">
        <v>0</v>
      </c>
      <c r="AB100" s="808">
        <v>2238.6115863999999</v>
      </c>
      <c r="AC100" s="815">
        <v>207.94359523</v>
      </c>
      <c r="AD100" s="808">
        <v>0</v>
      </c>
      <c r="AE100" s="815">
        <v>0</v>
      </c>
      <c r="AF100" s="812">
        <v>2.2417384949999999</v>
      </c>
      <c r="AG100" s="812">
        <v>946.92038964999995</v>
      </c>
      <c r="AH100" s="812">
        <v>284.06268119999999</v>
      </c>
      <c r="AI100" s="812">
        <v>284.79732841999999</v>
      </c>
      <c r="AJ100" s="808">
        <v>10.378007734000001</v>
      </c>
      <c r="AK100" s="808">
        <v>0.1571259867</v>
      </c>
      <c r="AL100" s="812">
        <v>5</v>
      </c>
    </row>
    <row r="101" spans="2:38" x14ac:dyDescent="0.35">
      <c r="B101" s="837" t="s">
        <v>546</v>
      </c>
      <c r="C101" s="841" t="s">
        <v>1575</v>
      </c>
      <c r="D101" s="859">
        <v>215</v>
      </c>
      <c r="E101" s="860">
        <v>6.46</v>
      </c>
      <c r="F101" s="842">
        <v>15707.118006999999</v>
      </c>
      <c r="G101" s="840">
        <v>12538.587341</v>
      </c>
      <c r="H101" s="843">
        <v>3168.5306655999998</v>
      </c>
      <c r="I101" s="808">
        <v>2282.8640746999999</v>
      </c>
      <c r="J101" s="815">
        <v>161.88302078999999</v>
      </c>
      <c r="K101" s="808">
        <v>4360.2773435999998</v>
      </c>
      <c r="L101" s="815">
        <v>348.88560783000003</v>
      </c>
      <c r="M101" s="812">
        <v>1080.7619674</v>
      </c>
      <c r="N101" s="808">
        <v>182.27989414000001</v>
      </c>
      <c r="O101" s="815">
        <v>22.936664841999999</v>
      </c>
      <c r="P101" s="808">
        <v>220.38477501</v>
      </c>
      <c r="Q101" s="815">
        <v>44.656022726000003</v>
      </c>
      <c r="R101" s="808">
        <v>1346.8444231999999</v>
      </c>
      <c r="S101" s="815">
        <v>386.37619115000001</v>
      </c>
      <c r="T101" s="808">
        <v>612.06272035999996</v>
      </c>
      <c r="U101" s="815">
        <v>65.433770366999994</v>
      </c>
      <c r="V101" s="808">
        <v>188.30597227000001</v>
      </c>
      <c r="W101" s="815">
        <v>39.921002428000001</v>
      </c>
      <c r="X101" s="808">
        <v>142.85111004999999</v>
      </c>
      <c r="Y101" s="815">
        <v>25.226231633000001</v>
      </c>
      <c r="Z101" s="808">
        <v>0</v>
      </c>
      <c r="AA101" s="815">
        <v>0</v>
      </c>
      <c r="AB101" s="808">
        <v>924.92415492999999</v>
      </c>
      <c r="AC101" s="815">
        <v>759.45576458999994</v>
      </c>
      <c r="AD101" s="808">
        <v>0</v>
      </c>
      <c r="AE101" s="815">
        <v>0</v>
      </c>
      <c r="AF101" s="812">
        <v>24.227309591000001</v>
      </c>
      <c r="AG101" s="812">
        <v>1044.1601605999999</v>
      </c>
      <c r="AH101" s="812">
        <v>880.85414334999996</v>
      </c>
      <c r="AI101" s="812">
        <v>550.25414868999997</v>
      </c>
      <c r="AJ101" s="808">
        <v>10.351489567</v>
      </c>
      <c r="AK101" s="808">
        <v>0.94004333019999997</v>
      </c>
      <c r="AL101" s="812">
        <v>7</v>
      </c>
    </row>
    <row r="102" spans="2:38" x14ac:dyDescent="0.35">
      <c r="B102" s="837" t="s">
        <v>460</v>
      </c>
      <c r="C102" s="841" t="s">
        <v>547</v>
      </c>
      <c r="D102" s="859">
        <v>22</v>
      </c>
      <c r="E102" s="860">
        <v>9.09</v>
      </c>
      <c r="F102" s="842">
        <v>21217.626593000001</v>
      </c>
      <c r="G102" s="840">
        <v>17998.922133</v>
      </c>
      <c r="H102" s="843">
        <v>3218.7044606999998</v>
      </c>
      <c r="I102" s="808">
        <v>3918.2401484000002</v>
      </c>
      <c r="J102" s="815">
        <v>127.11024841</v>
      </c>
      <c r="K102" s="808">
        <v>7278.2410331000001</v>
      </c>
      <c r="L102" s="815">
        <v>295.85186758999998</v>
      </c>
      <c r="M102" s="812">
        <v>2335.5271822</v>
      </c>
      <c r="N102" s="808">
        <v>61.258615818000003</v>
      </c>
      <c r="O102" s="815">
        <v>1.8420167273000001</v>
      </c>
      <c r="P102" s="808">
        <v>10.176292409</v>
      </c>
      <c r="Q102" s="815">
        <v>2.6898715000000002</v>
      </c>
      <c r="R102" s="808">
        <v>1830.1061599</v>
      </c>
      <c r="S102" s="815">
        <v>457.50262881999998</v>
      </c>
      <c r="T102" s="808">
        <v>391.01070241000002</v>
      </c>
      <c r="U102" s="815">
        <v>97.502201682000006</v>
      </c>
      <c r="V102" s="808">
        <v>265.16856773000001</v>
      </c>
      <c r="W102" s="815">
        <v>60.554997772999997</v>
      </c>
      <c r="X102" s="808">
        <v>0</v>
      </c>
      <c r="Y102" s="815">
        <v>0</v>
      </c>
      <c r="Z102" s="808">
        <v>0</v>
      </c>
      <c r="AA102" s="815">
        <v>0</v>
      </c>
      <c r="AB102" s="808">
        <v>1163.2126424999999</v>
      </c>
      <c r="AC102" s="815">
        <v>1072.5245861000001</v>
      </c>
      <c r="AD102" s="808">
        <v>0</v>
      </c>
      <c r="AE102" s="815">
        <v>0</v>
      </c>
      <c r="AF102" s="812">
        <v>5.7625812273000001</v>
      </c>
      <c r="AG102" s="812">
        <v>1033.2408103</v>
      </c>
      <c r="AH102" s="812">
        <v>601.13707581999995</v>
      </c>
      <c r="AI102" s="812">
        <v>208.48632018000001</v>
      </c>
      <c r="AJ102" s="808">
        <v>6.0046590900000002E-2</v>
      </c>
      <c r="AK102" s="808">
        <v>0.41999609090000001</v>
      </c>
      <c r="AL102" s="812">
        <v>6</v>
      </c>
    </row>
    <row r="103" spans="2:38" x14ac:dyDescent="0.35">
      <c r="B103" s="837" t="s">
        <v>461</v>
      </c>
      <c r="C103" s="841" t="s">
        <v>528</v>
      </c>
      <c r="D103" s="859">
        <v>22833</v>
      </c>
      <c r="E103" s="860">
        <v>1</v>
      </c>
      <c r="F103" s="842">
        <v>868.50159701999996</v>
      </c>
      <c r="G103" s="840">
        <v>652.92863737000005</v>
      </c>
      <c r="H103" s="843">
        <v>215.57295965</v>
      </c>
      <c r="I103" s="808">
        <v>99.229059714000002</v>
      </c>
      <c r="J103" s="815">
        <v>2.2577204865999998</v>
      </c>
      <c r="K103" s="808">
        <v>113.64072349</v>
      </c>
      <c r="L103" s="815">
        <v>11.146064929</v>
      </c>
      <c r="M103" s="812">
        <v>89.951278307999999</v>
      </c>
      <c r="N103" s="808">
        <v>0.79744544770000003</v>
      </c>
      <c r="O103" s="815">
        <v>0.14133471249999999</v>
      </c>
      <c r="P103" s="808">
        <v>0.42232133290000001</v>
      </c>
      <c r="Q103" s="815">
        <v>8.3115120200000003E-2</v>
      </c>
      <c r="R103" s="808">
        <v>227.91965956999999</v>
      </c>
      <c r="S103" s="815">
        <v>48.152686658</v>
      </c>
      <c r="T103" s="808">
        <v>8.0845252142999993</v>
      </c>
      <c r="U103" s="815">
        <v>2.2322677609000001</v>
      </c>
      <c r="V103" s="808">
        <v>1.7786892200000001E-2</v>
      </c>
      <c r="W103" s="815">
        <v>1.3881767999999999E-3</v>
      </c>
      <c r="X103" s="808">
        <v>0.58660715640000005</v>
      </c>
      <c r="Y103" s="815">
        <v>0.1640935191</v>
      </c>
      <c r="Z103" s="808">
        <v>0</v>
      </c>
      <c r="AA103" s="815">
        <v>0</v>
      </c>
      <c r="AB103" s="808">
        <v>122.59484086000001</v>
      </c>
      <c r="AC103" s="815">
        <v>52.780255406999999</v>
      </c>
      <c r="AD103" s="808">
        <v>2.3997874799999999E-2</v>
      </c>
      <c r="AE103" s="815">
        <v>2.7857861000000002E-3</v>
      </c>
      <c r="AF103" s="812">
        <v>0.3372823325</v>
      </c>
      <c r="AG103" s="812">
        <v>41.808580714000001</v>
      </c>
      <c r="AH103" s="812">
        <v>25.100405334000001</v>
      </c>
      <c r="AI103" s="812">
        <v>19.593081369</v>
      </c>
      <c r="AJ103" s="808">
        <v>0.78379505199999999</v>
      </c>
      <c r="AK103" s="808">
        <v>0.64849380820000002</v>
      </c>
      <c r="AL103" s="812">
        <v>88</v>
      </c>
    </row>
    <row r="104" spans="2:38" x14ac:dyDescent="0.35">
      <c r="B104" s="837" t="s">
        <v>462</v>
      </c>
      <c r="C104" s="841" t="s">
        <v>541</v>
      </c>
      <c r="D104" s="859">
        <v>2070</v>
      </c>
      <c r="E104" s="860">
        <v>1</v>
      </c>
      <c r="F104" s="842">
        <v>858.04022063000002</v>
      </c>
      <c r="G104" s="840">
        <v>667.52946365000003</v>
      </c>
      <c r="H104" s="843">
        <v>190.51075698</v>
      </c>
      <c r="I104" s="808">
        <v>161.10513374999999</v>
      </c>
      <c r="J104" s="815">
        <v>4.4992421695999996</v>
      </c>
      <c r="K104" s="808">
        <v>199.34613632</v>
      </c>
      <c r="L104" s="815">
        <v>12.02466896</v>
      </c>
      <c r="M104" s="812">
        <v>93.041481591999997</v>
      </c>
      <c r="N104" s="808">
        <v>16.281854895999999</v>
      </c>
      <c r="O104" s="815">
        <v>1.5724226401000001</v>
      </c>
      <c r="P104" s="808">
        <v>10.720332764</v>
      </c>
      <c r="Q104" s="815">
        <v>1.6410018342999999</v>
      </c>
      <c r="R104" s="808">
        <v>62.271999199</v>
      </c>
      <c r="S104" s="815">
        <v>14.416685770000001</v>
      </c>
      <c r="T104" s="808">
        <v>53.801352403999999</v>
      </c>
      <c r="U104" s="815">
        <v>9.2053334318999998</v>
      </c>
      <c r="V104" s="808">
        <v>14.974300603</v>
      </c>
      <c r="W104" s="815">
        <v>2.6340450047999999</v>
      </c>
      <c r="X104" s="808">
        <v>2.8965801303999998</v>
      </c>
      <c r="Y104" s="815">
        <v>0.42265975410000001</v>
      </c>
      <c r="Z104" s="808">
        <v>0.26249137830000002</v>
      </c>
      <c r="AA104" s="815">
        <v>9.1775110600000001E-2</v>
      </c>
      <c r="AB104" s="808">
        <v>29.581566841000001</v>
      </c>
      <c r="AC104" s="815">
        <v>44.927219850999997</v>
      </c>
      <c r="AD104" s="808">
        <v>2.2377527501999999</v>
      </c>
      <c r="AE104" s="815">
        <v>0.18003196960000001</v>
      </c>
      <c r="AF104" s="812">
        <v>1.1326915039000001</v>
      </c>
      <c r="AG104" s="812">
        <v>52.677679013000002</v>
      </c>
      <c r="AH104" s="812">
        <v>19.438043808</v>
      </c>
      <c r="AI104" s="812">
        <v>24.770702175</v>
      </c>
      <c r="AJ104" s="808">
        <v>19.453659812000001</v>
      </c>
      <c r="AK104" s="808">
        <v>2.4313752018999999</v>
      </c>
      <c r="AL104" s="812">
        <v>183</v>
      </c>
    </row>
    <row r="105" spans="2:38" x14ac:dyDescent="0.35">
      <c r="B105" s="837" t="s">
        <v>463</v>
      </c>
      <c r="C105" s="841" t="s">
        <v>556</v>
      </c>
      <c r="D105" s="859">
        <v>216</v>
      </c>
      <c r="E105" s="860">
        <v>1</v>
      </c>
      <c r="F105" s="842">
        <v>810.14537748999999</v>
      </c>
      <c r="G105" s="840">
        <v>640.65780663999999</v>
      </c>
      <c r="H105" s="843">
        <v>169.48757085</v>
      </c>
      <c r="I105" s="808">
        <v>96.658627383999999</v>
      </c>
      <c r="J105" s="815">
        <v>2.7752277916999999</v>
      </c>
      <c r="K105" s="808">
        <v>158.55392287000001</v>
      </c>
      <c r="L105" s="815">
        <v>7.3241999537</v>
      </c>
      <c r="M105" s="812">
        <v>80.013317768999997</v>
      </c>
      <c r="N105" s="808">
        <v>17.164991611000001</v>
      </c>
      <c r="O105" s="815">
        <v>1.8791999721999999</v>
      </c>
      <c r="P105" s="808">
        <v>11.077720264</v>
      </c>
      <c r="Q105" s="815">
        <v>1.0254573935</v>
      </c>
      <c r="R105" s="808">
        <v>108.26854073</v>
      </c>
      <c r="S105" s="815">
        <v>21.378261092999999</v>
      </c>
      <c r="T105" s="808">
        <v>30.124173718000002</v>
      </c>
      <c r="U105" s="815">
        <v>4.4606179536999999</v>
      </c>
      <c r="V105" s="808">
        <v>2.3966111110999999</v>
      </c>
      <c r="W105" s="815">
        <v>6.9140277799999997E-2</v>
      </c>
      <c r="X105" s="808">
        <v>48.471081851999998</v>
      </c>
      <c r="Y105" s="815">
        <v>12.707417519</v>
      </c>
      <c r="Z105" s="808">
        <v>0</v>
      </c>
      <c r="AA105" s="815">
        <v>0</v>
      </c>
      <c r="AB105" s="808">
        <v>23.898793986000001</v>
      </c>
      <c r="AC105" s="815">
        <v>29.296405411999999</v>
      </c>
      <c r="AD105" s="808">
        <v>14.373199106</v>
      </c>
      <c r="AE105" s="815">
        <v>2.9957760925999999</v>
      </c>
      <c r="AF105" s="812">
        <v>2.9669854398000002</v>
      </c>
      <c r="AG105" s="812">
        <v>51.051518541999997</v>
      </c>
      <c r="AH105" s="812">
        <v>17.412161412</v>
      </c>
      <c r="AI105" s="812">
        <v>25.960217022999998</v>
      </c>
      <c r="AJ105" s="808">
        <v>36.540338921</v>
      </c>
      <c r="AK105" s="808">
        <v>1.3014722963000001</v>
      </c>
      <c r="AL105" s="812">
        <v>55</v>
      </c>
    </row>
    <row r="106" spans="2:38" x14ac:dyDescent="0.35">
      <c r="B106" s="837" t="s">
        <v>464</v>
      </c>
      <c r="C106" s="841" t="s">
        <v>558</v>
      </c>
      <c r="D106" s="859">
        <v>3</v>
      </c>
      <c r="E106" s="860">
        <v>1</v>
      </c>
      <c r="F106" s="842">
        <v>3239.4618977</v>
      </c>
      <c r="G106" s="840">
        <v>1956.4907897000001</v>
      </c>
      <c r="H106" s="843">
        <v>1282.971108</v>
      </c>
      <c r="I106" s="808">
        <v>212.38472833</v>
      </c>
      <c r="J106" s="815">
        <v>3.6517513333</v>
      </c>
      <c r="K106" s="808">
        <v>210.88305966999999</v>
      </c>
      <c r="L106" s="815">
        <v>67.058548000000002</v>
      </c>
      <c r="M106" s="812">
        <v>178.86516399999999</v>
      </c>
      <c r="N106" s="808">
        <v>0.19245933330000001</v>
      </c>
      <c r="O106" s="815">
        <v>8.0160333299999997E-2</v>
      </c>
      <c r="P106" s="808">
        <v>23.530829333</v>
      </c>
      <c r="Q106" s="815">
        <v>7.4568323333000004</v>
      </c>
      <c r="R106" s="808">
        <v>6.03613</v>
      </c>
      <c r="S106" s="815">
        <v>34.518754999999999</v>
      </c>
      <c r="T106" s="808">
        <v>1.7082216667000001</v>
      </c>
      <c r="U106" s="815">
        <v>0.1900946667</v>
      </c>
      <c r="V106" s="808">
        <v>0</v>
      </c>
      <c r="W106" s="815">
        <v>0</v>
      </c>
      <c r="X106" s="808">
        <v>1155.2679680000001</v>
      </c>
      <c r="Y106" s="815">
        <v>250.57020399999999</v>
      </c>
      <c r="Z106" s="808">
        <v>0</v>
      </c>
      <c r="AA106" s="815">
        <v>0</v>
      </c>
      <c r="AB106" s="808">
        <v>25.085197000000001</v>
      </c>
      <c r="AC106" s="815">
        <v>361.99022432999999</v>
      </c>
      <c r="AD106" s="808">
        <v>0</v>
      </c>
      <c r="AE106" s="815">
        <v>0</v>
      </c>
      <c r="AF106" s="812">
        <v>83.910178333000005</v>
      </c>
      <c r="AG106" s="812">
        <v>243.72119366999999</v>
      </c>
      <c r="AH106" s="812">
        <v>227.46713367000001</v>
      </c>
      <c r="AI106" s="812">
        <v>143.795333</v>
      </c>
      <c r="AJ106" s="808">
        <v>0</v>
      </c>
      <c r="AK106" s="808">
        <v>1.0977316667000001</v>
      </c>
      <c r="AL106" s="812">
        <v>3</v>
      </c>
    </row>
    <row r="107" spans="2:38" x14ac:dyDescent="0.35">
      <c r="B107" s="837" t="s">
        <v>465</v>
      </c>
      <c r="C107" s="841" t="s">
        <v>530</v>
      </c>
      <c r="D107" s="859">
        <v>1084</v>
      </c>
      <c r="E107" s="860">
        <v>1</v>
      </c>
      <c r="F107" s="842">
        <v>2798.1387988000001</v>
      </c>
      <c r="G107" s="840">
        <v>2101.3891699999999</v>
      </c>
      <c r="H107" s="843">
        <v>696.74962879999998</v>
      </c>
      <c r="I107" s="808">
        <v>721.27649595000003</v>
      </c>
      <c r="J107" s="815">
        <v>62.237168228000002</v>
      </c>
      <c r="K107" s="808">
        <v>412.49390082000002</v>
      </c>
      <c r="L107" s="815">
        <v>53.504180169000001</v>
      </c>
      <c r="M107" s="812">
        <v>543.19385050999995</v>
      </c>
      <c r="N107" s="808">
        <v>1.4197003736</v>
      </c>
      <c r="O107" s="815">
        <v>0.2166036928</v>
      </c>
      <c r="P107" s="808">
        <v>4.7266844474000003</v>
      </c>
      <c r="Q107" s="815">
        <v>0.93660262080000001</v>
      </c>
      <c r="R107" s="808">
        <v>627.91666130999999</v>
      </c>
      <c r="S107" s="815">
        <v>49.706771203000002</v>
      </c>
      <c r="T107" s="808">
        <v>11.265374675</v>
      </c>
      <c r="U107" s="815">
        <v>1.6368612038999999</v>
      </c>
      <c r="V107" s="808">
        <v>0</v>
      </c>
      <c r="W107" s="815">
        <v>0</v>
      </c>
      <c r="X107" s="808">
        <v>0.46131867160000001</v>
      </c>
      <c r="Y107" s="815">
        <v>0.1469345849</v>
      </c>
      <c r="Z107" s="808">
        <v>0</v>
      </c>
      <c r="AA107" s="815">
        <v>0</v>
      </c>
      <c r="AB107" s="808">
        <v>64.113719907000004</v>
      </c>
      <c r="AC107" s="815">
        <v>74.290993611000005</v>
      </c>
      <c r="AD107" s="808">
        <v>0</v>
      </c>
      <c r="AE107" s="815">
        <v>0</v>
      </c>
      <c r="AF107" s="812">
        <v>17.470290496000001</v>
      </c>
      <c r="AG107" s="812">
        <v>72.068560422999994</v>
      </c>
      <c r="AH107" s="812">
        <v>22.189549078999999</v>
      </c>
      <c r="AI107" s="812">
        <v>56.626170731999999</v>
      </c>
      <c r="AJ107" s="808">
        <v>0.1286584133</v>
      </c>
      <c r="AK107" s="808">
        <v>0.1117476937</v>
      </c>
      <c r="AL107" s="812">
        <v>9</v>
      </c>
    </row>
    <row r="108" spans="2:38" x14ac:dyDescent="0.35">
      <c r="B108" s="837" t="s">
        <v>466</v>
      </c>
      <c r="C108" s="841" t="s">
        <v>548</v>
      </c>
      <c r="D108" s="859">
        <v>6</v>
      </c>
      <c r="E108" s="860">
        <v>1</v>
      </c>
      <c r="F108" s="842">
        <v>2441.2214417999999</v>
      </c>
      <c r="G108" s="840">
        <v>2108.6333810000001</v>
      </c>
      <c r="H108" s="843">
        <v>332.58806083000002</v>
      </c>
      <c r="I108" s="808">
        <v>493.26393849999999</v>
      </c>
      <c r="J108" s="815">
        <v>31.419808332999999</v>
      </c>
      <c r="K108" s="808">
        <v>240.40025033000001</v>
      </c>
      <c r="L108" s="815">
        <v>17.880611167000001</v>
      </c>
      <c r="M108" s="812">
        <v>98.870420499999994</v>
      </c>
      <c r="N108" s="808">
        <v>32.241816667000002</v>
      </c>
      <c r="O108" s="815">
        <v>3.7081148332999998</v>
      </c>
      <c r="P108" s="808">
        <v>60.195349999999998</v>
      </c>
      <c r="Q108" s="815">
        <v>10.5290465</v>
      </c>
      <c r="R108" s="808">
        <v>9.8287601667000004</v>
      </c>
      <c r="S108" s="815">
        <v>14.425236</v>
      </c>
      <c r="T108" s="808">
        <v>349.74773783000001</v>
      </c>
      <c r="U108" s="815">
        <v>47.366454500000003</v>
      </c>
      <c r="V108" s="808">
        <v>0</v>
      </c>
      <c r="W108" s="815">
        <v>0</v>
      </c>
      <c r="X108" s="808">
        <v>0</v>
      </c>
      <c r="Y108" s="815">
        <v>0</v>
      </c>
      <c r="Z108" s="808">
        <v>0</v>
      </c>
      <c r="AA108" s="815">
        <v>0</v>
      </c>
      <c r="AB108" s="808">
        <v>61.124038167000002</v>
      </c>
      <c r="AC108" s="815">
        <v>56.836957667</v>
      </c>
      <c r="AD108" s="808">
        <v>0</v>
      </c>
      <c r="AE108" s="815">
        <v>0</v>
      </c>
      <c r="AF108" s="812">
        <v>32.247114500000002</v>
      </c>
      <c r="AG108" s="812">
        <v>85.259669166999998</v>
      </c>
      <c r="AH108" s="812">
        <v>33.279424333000001</v>
      </c>
      <c r="AI108" s="812">
        <v>58.435086333000001</v>
      </c>
      <c r="AJ108" s="808">
        <v>704.08560917</v>
      </c>
      <c r="AK108" s="808">
        <v>7.5997166699999993E-2</v>
      </c>
      <c r="AL108" s="812">
        <v>3</v>
      </c>
    </row>
    <row r="109" spans="2:38" x14ac:dyDescent="0.35">
      <c r="B109" s="844" t="s">
        <v>2854</v>
      </c>
      <c r="C109" s="845" t="s">
        <v>39</v>
      </c>
      <c r="D109" s="861">
        <v>231385</v>
      </c>
      <c r="E109" s="862">
        <v>11.9</v>
      </c>
      <c r="F109" s="846">
        <v>13973.529497</v>
      </c>
      <c r="G109" s="847">
        <v>10276.877576000001</v>
      </c>
      <c r="H109" s="848">
        <v>3696.6519211999998</v>
      </c>
      <c r="I109" s="813">
        <v>1684.4210794000001</v>
      </c>
      <c r="J109" s="816">
        <v>70.826784728999996</v>
      </c>
      <c r="K109" s="813">
        <v>4253.3756493999999</v>
      </c>
      <c r="L109" s="816">
        <v>280.78162838999998</v>
      </c>
      <c r="M109" s="814">
        <v>1569.9784339</v>
      </c>
      <c r="N109" s="813">
        <v>128.02628541000001</v>
      </c>
      <c r="O109" s="816">
        <v>21.037801926</v>
      </c>
      <c r="P109" s="813">
        <v>93.591962663000004</v>
      </c>
      <c r="Q109" s="816">
        <v>14.168314745</v>
      </c>
      <c r="R109" s="813">
        <v>1357.7539342</v>
      </c>
      <c r="S109" s="816">
        <v>328.87263464</v>
      </c>
      <c r="T109" s="813">
        <v>315.55915958000003</v>
      </c>
      <c r="U109" s="816">
        <v>37.321293009000001</v>
      </c>
      <c r="V109" s="813">
        <v>9.9503355680999999</v>
      </c>
      <c r="W109" s="816">
        <v>2.5278985784999999</v>
      </c>
      <c r="X109" s="813">
        <v>22.8541743</v>
      </c>
      <c r="Y109" s="816">
        <v>4.3756008344000001</v>
      </c>
      <c r="Z109" s="813">
        <v>0.41379651589999999</v>
      </c>
      <c r="AA109" s="816">
        <v>7.7535616900000007E-2</v>
      </c>
      <c r="AB109" s="813">
        <v>505.42097888000001</v>
      </c>
      <c r="AC109" s="816">
        <v>880.61429311999996</v>
      </c>
      <c r="AD109" s="813">
        <v>7.5230246738000002</v>
      </c>
      <c r="AE109" s="816">
        <v>1.1397318857000001</v>
      </c>
      <c r="AF109" s="814">
        <v>7.3050547177</v>
      </c>
      <c r="AG109" s="814">
        <v>1271.7483006</v>
      </c>
      <c r="AH109" s="814">
        <v>631.77222589999997</v>
      </c>
      <c r="AI109" s="814">
        <v>391.81309277000003</v>
      </c>
      <c r="AJ109" s="813">
        <v>57.601019520000001</v>
      </c>
      <c r="AK109" s="813">
        <v>22.67747138</v>
      </c>
      <c r="AL109" s="814">
        <v>337</v>
      </c>
    </row>
    <row r="110" spans="2:38" x14ac:dyDescent="0.35">
      <c r="D110" s="859"/>
      <c r="G110" s="849"/>
      <c r="I110" s="809"/>
      <c r="J110" s="809"/>
      <c r="K110" s="809"/>
      <c r="L110" s="809"/>
      <c r="N110" s="810"/>
    </row>
    <row r="111" spans="2:38" x14ac:dyDescent="0.35">
      <c r="D111" s="859"/>
      <c r="G111" s="849"/>
    </row>
    <row r="112" spans="2:38" x14ac:dyDescent="0.35">
      <c r="D112" s="859"/>
      <c r="G112" s="849"/>
    </row>
    <row r="113" spans="4:7" x14ac:dyDescent="0.35">
      <c r="D113" s="859"/>
      <c r="G113" s="849"/>
    </row>
    <row r="114" spans="4:7" x14ac:dyDescent="0.35">
      <c r="D114" s="859"/>
      <c r="G114" s="849"/>
    </row>
    <row r="115" spans="4:7" x14ac:dyDescent="0.35">
      <c r="D115" s="859"/>
      <c r="G115" s="849"/>
    </row>
    <row r="116" spans="4:7" x14ac:dyDescent="0.35">
      <c r="D116" s="859"/>
      <c r="G116" s="849"/>
    </row>
    <row r="117" spans="4:7" x14ac:dyDescent="0.35">
      <c r="D117" s="859"/>
      <c r="G117" s="849"/>
    </row>
    <row r="118" spans="4:7" x14ac:dyDescent="0.35">
      <c r="D118" s="859"/>
      <c r="G118" s="849"/>
    </row>
    <row r="119" spans="4:7" x14ac:dyDescent="0.35">
      <c r="D119" s="859"/>
      <c r="G119" s="849"/>
    </row>
    <row r="120" spans="4:7" x14ac:dyDescent="0.35">
      <c r="D120" s="859"/>
      <c r="G120" s="849"/>
    </row>
    <row r="121" spans="4:7" x14ac:dyDescent="0.35">
      <c r="D121" s="859"/>
      <c r="G121" s="849"/>
    </row>
    <row r="122" spans="4:7" x14ac:dyDescent="0.35">
      <c r="D122" s="859"/>
      <c r="G122" s="849"/>
    </row>
    <row r="123" spans="4:7" x14ac:dyDescent="0.35">
      <c r="D123" s="859"/>
      <c r="G123" s="849"/>
    </row>
    <row r="124" spans="4:7" x14ac:dyDescent="0.35">
      <c r="D124" s="859"/>
      <c r="G124" s="849"/>
    </row>
    <row r="125" spans="4:7" x14ac:dyDescent="0.35">
      <c r="D125" s="859"/>
      <c r="G125" s="849"/>
    </row>
    <row r="126" spans="4:7" x14ac:dyDescent="0.35">
      <c r="D126" s="859"/>
      <c r="G126" s="849"/>
    </row>
    <row r="127" spans="4:7" x14ac:dyDescent="0.35">
      <c r="D127" s="859"/>
      <c r="G127" s="849"/>
    </row>
    <row r="128" spans="4:7" x14ac:dyDescent="0.35">
      <c r="D128" s="859"/>
      <c r="G128" s="849"/>
    </row>
    <row r="129" spans="4:7" x14ac:dyDescent="0.35">
      <c r="D129" s="859"/>
      <c r="G129" s="849"/>
    </row>
    <row r="130" spans="4:7" x14ac:dyDescent="0.35">
      <c r="D130" s="859"/>
      <c r="G130" s="849"/>
    </row>
    <row r="131" spans="4:7" x14ac:dyDescent="0.35">
      <c r="D131" s="859"/>
      <c r="G131" s="849"/>
    </row>
    <row r="132" spans="4:7" x14ac:dyDescent="0.35">
      <c r="D132" s="859"/>
      <c r="G132" s="849"/>
    </row>
    <row r="133" spans="4:7" x14ac:dyDescent="0.35">
      <c r="D133" s="859"/>
      <c r="G133" s="849"/>
    </row>
    <row r="134" spans="4:7" x14ac:dyDescent="0.35">
      <c r="D134" s="859"/>
      <c r="G134" s="849"/>
    </row>
    <row r="135" spans="4:7" x14ac:dyDescent="0.35">
      <c r="D135" s="859"/>
      <c r="G135" s="849"/>
    </row>
    <row r="136" spans="4:7" x14ac:dyDescent="0.35">
      <c r="D136" s="859"/>
      <c r="G136" s="849"/>
    </row>
    <row r="137" spans="4:7" x14ac:dyDescent="0.35">
      <c r="D137" s="859"/>
      <c r="G137" s="849"/>
    </row>
    <row r="138" spans="4:7" x14ac:dyDescent="0.35">
      <c r="D138" s="859"/>
      <c r="G138" s="849"/>
    </row>
    <row r="139" spans="4:7" x14ac:dyDescent="0.35">
      <c r="D139" s="859"/>
      <c r="G139" s="849"/>
    </row>
    <row r="140" spans="4:7" x14ac:dyDescent="0.35">
      <c r="D140" s="859"/>
      <c r="G140" s="849"/>
    </row>
    <row r="141" spans="4:7" x14ac:dyDescent="0.35">
      <c r="D141" s="859"/>
      <c r="G141" s="849"/>
    </row>
    <row r="142" spans="4:7" x14ac:dyDescent="0.35">
      <c r="D142" s="859"/>
      <c r="G142" s="849"/>
    </row>
    <row r="143" spans="4:7" x14ac:dyDescent="0.35">
      <c r="D143" s="859"/>
      <c r="G143" s="849"/>
    </row>
    <row r="144" spans="4:7" x14ac:dyDescent="0.35">
      <c r="D144" s="859"/>
      <c r="G144" s="849"/>
    </row>
    <row r="145" spans="4:7" x14ac:dyDescent="0.35">
      <c r="D145" s="859"/>
      <c r="G145" s="849"/>
    </row>
    <row r="146" spans="4:7" x14ac:dyDescent="0.35">
      <c r="D146" s="859"/>
      <c r="G146" s="849"/>
    </row>
    <row r="147" spans="4:7" x14ac:dyDescent="0.35">
      <c r="D147" s="859"/>
      <c r="G147" s="849"/>
    </row>
    <row r="148" spans="4:7" x14ac:dyDescent="0.35">
      <c r="D148" s="859"/>
      <c r="G148" s="849"/>
    </row>
    <row r="149" spans="4:7" x14ac:dyDescent="0.35">
      <c r="D149" s="859"/>
      <c r="G149" s="849"/>
    </row>
    <row r="150" spans="4:7" x14ac:dyDescent="0.35">
      <c r="D150" s="859"/>
      <c r="G150" s="849"/>
    </row>
    <row r="151" spans="4:7" x14ac:dyDescent="0.35">
      <c r="D151" s="859"/>
      <c r="G151" s="849"/>
    </row>
    <row r="152" spans="4:7" x14ac:dyDescent="0.35">
      <c r="D152" s="859"/>
      <c r="G152" s="849"/>
    </row>
    <row r="153" spans="4:7" x14ac:dyDescent="0.35">
      <c r="D153" s="859"/>
      <c r="G153" s="849"/>
    </row>
    <row r="154" spans="4:7" x14ac:dyDescent="0.35">
      <c r="D154" s="859"/>
      <c r="G154" s="849"/>
    </row>
    <row r="155" spans="4:7" x14ac:dyDescent="0.35">
      <c r="D155" s="859"/>
      <c r="G155" s="849"/>
    </row>
    <row r="156" spans="4:7" x14ac:dyDescent="0.35">
      <c r="D156" s="859"/>
      <c r="G156" s="849"/>
    </row>
    <row r="157" spans="4:7" x14ac:dyDescent="0.35">
      <c r="D157" s="859"/>
      <c r="G157" s="849"/>
    </row>
    <row r="158" spans="4:7" x14ac:dyDescent="0.35">
      <c r="D158" s="859"/>
      <c r="G158" s="849"/>
    </row>
    <row r="159" spans="4:7" x14ac:dyDescent="0.35">
      <c r="D159" s="859"/>
      <c r="G159" s="849"/>
    </row>
    <row r="160" spans="4:7" x14ac:dyDescent="0.35">
      <c r="D160" s="859"/>
      <c r="G160" s="849"/>
    </row>
    <row r="161" spans="4:7" x14ac:dyDescent="0.35">
      <c r="D161" s="859"/>
      <c r="G161" s="849"/>
    </row>
    <row r="162" spans="4:7" x14ac:dyDescent="0.35">
      <c r="D162" s="859"/>
      <c r="G162" s="849"/>
    </row>
    <row r="163" spans="4:7" x14ac:dyDescent="0.35">
      <c r="D163" s="859"/>
      <c r="G163" s="849"/>
    </row>
    <row r="164" spans="4:7" x14ac:dyDescent="0.35">
      <c r="D164" s="859"/>
      <c r="G164" s="849"/>
    </row>
    <row r="165" spans="4:7" x14ac:dyDescent="0.35">
      <c r="D165" s="859"/>
      <c r="G165" s="849"/>
    </row>
    <row r="166" spans="4:7" x14ac:dyDescent="0.35">
      <c r="D166" s="859"/>
      <c r="G166" s="849"/>
    </row>
    <row r="167" spans="4:7" x14ac:dyDescent="0.35">
      <c r="D167" s="859"/>
      <c r="G167" s="849"/>
    </row>
    <row r="168" spans="4:7" x14ac:dyDescent="0.35">
      <c r="D168" s="859"/>
      <c r="G168" s="849"/>
    </row>
    <row r="169" spans="4:7" x14ac:dyDescent="0.35">
      <c r="D169" s="859"/>
      <c r="G169" s="849"/>
    </row>
    <row r="170" spans="4:7" x14ac:dyDescent="0.35">
      <c r="D170" s="859"/>
      <c r="G170" s="849"/>
    </row>
    <row r="171" spans="4:7" x14ac:dyDescent="0.35">
      <c r="D171" s="859"/>
      <c r="G171" s="849"/>
    </row>
    <row r="172" spans="4:7" x14ac:dyDescent="0.35">
      <c r="D172" s="859"/>
      <c r="G172" s="849"/>
    </row>
    <row r="173" spans="4:7" x14ac:dyDescent="0.35">
      <c r="D173" s="859"/>
      <c r="G173" s="849"/>
    </row>
    <row r="174" spans="4:7" x14ac:dyDescent="0.35">
      <c r="D174" s="859"/>
      <c r="G174" s="849"/>
    </row>
    <row r="175" spans="4:7" x14ac:dyDescent="0.35">
      <c r="D175" s="859"/>
      <c r="G175" s="849"/>
    </row>
    <row r="176" spans="4:7" x14ac:dyDescent="0.35">
      <c r="D176" s="859"/>
      <c r="G176" s="849"/>
    </row>
    <row r="177" spans="4:7" x14ac:dyDescent="0.35">
      <c r="D177" s="859"/>
      <c r="G177" s="849"/>
    </row>
    <row r="178" spans="4:7" x14ac:dyDescent="0.35">
      <c r="D178" s="859"/>
      <c r="G178" s="849"/>
    </row>
    <row r="179" spans="4:7" x14ac:dyDescent="0.35">
      <c r="D179" s="859"/>
      <c r="G179" s="849"/>
    </row>
    <row r="180" spans="4:7" x14ac:dyDescent="0.35">
      <c r="D180" s="859"/>
      <c r="G180" s="849"/>
    </row>
    <row r="181" spans="4:7" x14ac:dyDescent="0.35">
      <c r="D181" s="859"/>
      <c r="G181" s="849"/>
    </row>
    <row r="182" spans="4:7" x14ac:dyDescent="0.35">
      <c r="D182" s="859"/>
      <c r="G182" s="849"/>
    </row>
    <row r="183" spans="4:7" x14ac:dyDescent="0.35">
      <c r="D183" s="859"/>
      <c r="G183" s="849"/>
    </row>
    <row r="184" spans="4:7" x14ac:dyDescent="0.35">
      <c r="D184" s="859"/>
      <c r="G184" s="849"/>
    </row>
    <row r="185" spans="4:7" x14ac:dyDescent="0.35">
      <c r="D185" s="859"/>
      <c r="G185" s="849"/>
    </row>
    <row r="186" spans="4:7" x14ac:dyDescent="0.35">
      <c r="D186" s="859"/>
      <c r="G186" s="849"/>
    </row>
    <row r="187" spans="4:7" x14ac:dyDescent="0.35">
      <c r="D187" s="859"/>
      <c r="G187" s="849"/>
    </row>
    <row r="188" spans="4:7" x14ac:dyDescent="0.35">
      <c r="D188" s="859"/>
      <c r="G188" s="849"/>
    </row>
    <row r="189" spans="4:7" x14ac:dyDescent="0.35">
      <c r="D189" s="859"/>
      <c r="G189" s="849"/>
    </row>
    <row r="190" spans="4:7" x14ac:dyDescent="0.35">
      <c r="D190" s="859"/>
      <c r="G190" s="849"/>
    </row>
    <row r="191" spans="4:7" x14ac:dyDescent="0.35">
      <c r="D191" s="859"/>
      <c r="G191" s="849"/>
    </row>
    <row r="192" spans="4:7" x14ac:dyDescent="0.35">
      <c r="D192" s="859"/>
      <c r="G192" s="849"/>
    </row>
    <row r="193" spans="4:7" x14ac:dyDescent="0.35">
      <c r="D193" s="859"/>
      <c r="G193" s="849"/>
    </row>
    <row r="194" spans="4:7" x14ac:dyDescent="0.35">
      <c r="D194" s="859"/>
      <c r="G194" s="849"/>
    </row>
    <row r="195" spans="4:7" x14ac:dyDescent="0.35">
      <c r="D195" s="859"/>
      <c r="G195" s="849"/>
    </row>
    <row r="196" spans="4:7" x14ac:dyDescent="0.35">
      <c r="D196" s="859"/>
      <c r="G196" s="849"/>
    </row>
    <row r="197" spans="4:7" x14ac:dyDescent="0.35">
      <c r="D197" s="859"/>
      <c r="G197" s="849"/>
    </row>
    <row r="198" spans="4:7" x14ac:dyDescent="0.35">
      <c r="D198" s="859"/>
      <c r="G198" s="849"/>
    </row>
    <row r="199" spans="4:7" x14ac:dyDescent="0.35">
      <c r="D199" s="859"/>
      <c r="G199" s="849"/>
    </row>
    <row r="200" spans="4:7" x14ac:dyDescent="0.35">
      <c r="D200" s="859"/>
      <c r="G200" s="849"/>
    </row>
    <row r="201" spans="4:7" x14ac:dyDescent="0.35">
      <c r="D201" s="859"/>
      <c r="G201" s="849"/>
    </row>
    <row r="202" spans="4:7" x14ac:dyDescent="0.35">
      <c r="D202" s="859"/>
      <c r="G202" s="849"/>
    </row>
    <row r="203" spans="4:7" x14ac:dyDescent="0.35">
      <c r="D203" s="859"/>
      <c r="G203" s="849"/>
    </row>
    <row r="204" spans="4:7" x14ac:dyDescent="0.35">
      <c r="D204" s="859"/>
      <c r="G204" s="849"/>
    </row>
    <row r="205" spans="4:7" x14ac:dyDescent="0.35">
      <c r="D205" s="859"/>
      <c r="G205" s="849"/>
    </row>
    <row r="206" spans="4:7" x14ac:dyDescent="0.35">
      <c r="D206" s="859"/>
      <c r="G206" s="849"/>
    </row>
    <row r="207" spans="4:7" x14ac:dyDescent="0.35">
      <c r="D207" s="859"/>
      <c r="G207" s="849"/>
    </row>
    <row r="208" spans="4:7" x14ac:dyDescent="0.35">
      <c r="D208" s="859"/>
      <c r="G208" s="849"/>
    </row>
    <row r="209" spans="4:7" x14ac:dyDescent="0.35">
      <c r="D209" s="859"/>
      <c r="G209" s="849"/>
    </row>
    <row r="210" spans="4:7" x14ac:dyDescent="0.35">
      <c r="D210" s="859"/>
      <c r="G210" s="849"/>
    </row>
    <row r="211" spans="4:7" x14ac:dyDescent="0.35">
      <c r="D211" s="859"/>
      <c r="G211" s="849"/>
    </row>
    <row r="212" spans="4:7" x14ac:dyDescent="0.35">
      <c r="D212" s="859"/>
      <c r="G212" s="849"/>
    </row>
    <row r="213" spans="4:7" x14ac:dyDescent="0.35">
      <c r="D213" s="859"/>
      <c r="G213" s="849"/>
    </row>
    <row r="214" spans="4:7" x14ac:dyDescent="0.35">
      <c r="D214" s="859"/>
      <c r="G214" s="849"/>
    </row>
    <row r="215" spans="4:7" x14ac:dyDescent="0.35">
      <c r="D215" s="859"/>
      <c r="G215" s="849"/>
    </row>
    <row r="216" spans="4:7" x14ac:dyDescent="0.35">
      <c r="D216" s="859"/>
      <c r="G216" s="849"/>
    </row>
    <row r="217" spans="4:7" x14ac:dyDescent="0.35">
      <c r="D217" s="859"/>
      <c r="G217" s="849"/>
    </row>
    <row r="218" spans="4:7" x14ac:dyDescent="0.35">
      <c r="D218" s="859"/>
      <c r="G218" s="849"/>
    </row>
    <row r="219" spans="4:7" x14ac:dyDescent="0.35">
      <c r="D219" s="859"/>
      <c r="G219" s="849"/>
    </row>
    <row r="220" spans="4:7" x14ac:dyDescent="0.35">
      <c r="D220" s="859"/>
      <c r="G220" s="849"/>
    </row>
    <row r="221" spans="4:7" x14ac:dyDescent="0.35">
      <c r="D221" s="859"/>
      <c r="G221" s="849"/>
    </row>
    <row r="222" spans="4:7" x14ac:dyDescent="0.35">
      <c r="D222" s="859"/>
      <c r="G222" s="849"/>
    </row>
    <row r="223" spans="4:7" x14ac:dyDescent="0.35">
      <c r="D223" s="859"/>
      <c r="G223" s="849"/>
    </row>
    <row r="224" spans="4:7" x14ac:dyDescent="0.35">
      <c r="D224" s="859"/>
      <c r="G224" s="849"/>
    </row>
    <row r="225" spans="4:7" x14ac:dyDescent="0.35">
      <c r="D225" s="859"/>
      <c r="G225" s="849"/>
    </row>
    <row r="226" spans="4:7" x14ac:dyDescent="0.35">
      <c r="D226" s="859"/>
      <c r="G226" s="849"/>
    </row>
    <row r="227" spans="4:7" x14ac:dyDescent="0.35">
      <c r="D227" s="859"/>
      <c r="G227" s="849"/>
    </row>
  </sheetData>
  <mergeCells count="1">
    <mergeCell ref="I4:J4"/>
  </mergeCells>
  <pageMargins left="0.70866141732283472" right="0.70866141732283472" top="0.74803149606299213" bottom="0.74803149606299213" header="0.31496062992125984" footer="0.31496062992125984"/>
  <pageSetup paperSize="9" scale="44" fitToWidth="2" fitToHeight="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L46"/>
  <sheetViews>
    <sheetView showGridLines="0" zoomScale="70" zoomScaleNormal="70" zoomScaleSheetLayoutView="80" workbookViewId="0">
      <pane xSplit="1" ySplit="6" topLeftCell="B7" activePane="bottomRight" state="frozen"/>
      <selection pane="topRight"/>
      <selection pane="bottomLeft"/>
      <selection pane="bottomRight"/>
    </sheetView>
  </sheetViews>
  <sheetFormatPr defaultColWidth="9.1796875" defaultRowHeight="12" customHeight="1" x14ac:dyDescent="0.25"/>
  <cols>
    <col min="1" max="1" width="20.1796875" style="2" customWidth="1"/>
    <col min="2" max="2" width="11.1796875" style="2" customWidth="1"/>
    <col min="3" max="3" width="10.54296875" style="2" bestFit="1" customWidth="1"/>
    <col min="4" max="4" width="11" style="2" bestFit="1" customWidth="1"/>
    <col min="5" max="5" width="11.26953125" style="2" bestFit="1" customWidth="1"/>
    <col min="6" max="6" width="11" style="2" bestFit="1" customWidth="1"/>
    <col min="7" max="7" width="11.26953125" style="2" bestFit="1" customWidth="1"/>
    <col min="8" max="8" width="10.81640625" style="2" bestFit="1" customWidth="1"/>
    <col min="9" max="10" width="11.26953125" style="2" bestFit="1" customWidth="1"/>
    <col min="11" max="12" width="10.26953125" style="2" bestFit="1" customWidth="1"/>
    <col min="13" max="13" width="10" style="2" bestFit="1" customWidth="1"/>
    <col min="14" max="14" width="11.26953125" style="2" bestFit="1" customWidth="1"/>
    <col min="15" max="15" width="11.54296875" style="2" bestFit="1" customWidth="1"/>
    <col min="16" max="18" width="11.26953125" style="2" bestFit="1" customWidth="1"/>
    <col min="19" max="19" width="11" style="2" bestFit="1" customWidth="1"/>
    <col min="20" max="20" width="11.54296875" style="2" bestFit="1" customWidth="1"/>
    <col min="21" max="21" width="11.26953125" style="2" bestFit="1" customWidth="1"/>
    <col min="22" max="23" width="11.54296875" style="2" bestFit="1" customWidth="1"/>
    <col min="24" max="25" width="11" style="2" bestFit="1" customWidth="1"/>
    <col min="26" max="26" width="11.54296875" style="2" bestFit="1" customWidth="1"/>
    <col min="27" max="27" width="11" style="2" bestFit="1" customWidth="1"/>
    <col min="28" max="28" width="10.81640625" style="2" bestFit="1" customWidth="1"/>
    <col min="29" max="29" width="3.26953125" style="3" customWidth="1"/>
    <col min="30" max="37" width="9.54296875" style="2" customWidth="1"/>
    <col min="38" max="38" width="12.81640625" style="2" bestFit="1" customWidth="1"/>
    <col min="39" max="16384" width="9.1796875" style="2"/>
  </cols>
  <sheetData>
    <row r="1" spans="1:38" s="459" customFormat="1" ht="12" customHeight="1" x14ac:dyDescent="0.25">
      <c r="B1" s="459">
        <v>0</v>
      </c>
      <c r="C1" s="459">
        <v>1</v>
      </c>
      <c r="D1" s="459">
        <v>2</v>
      </c>
      <c r="E1" s="459">
        <v>3</v>
      </c>
      <c r="F1" s="459">
        <v>4</v>
      </c>
      <c r="G1" s="459">
        <v>5</v>
      </c>
      <c r="H1" s="459">
        <v>6</v>
      </c>
      <c r="I1" s="459">
        <v>7</v>
      </c>
      <c r="J1" s="459">
        <v>8</v>
      </c>
      <c r="K1" s="459">
        <v>9</v>
      </c>
      <c r="L1" s="459">
        <v>10</v>
      </c>
      <c r="M1" s="459">
        <v>11</v>
      </c>
      <c r="N1" s="459">
        <v>12</v>
      </c>
      <c r="O1" s="459">
        <v>13</v>
      </c>
      <c r="P1" s="459">
        <v>14</v>
      </c>
      <c r="Q1" s="459">
        <v>15</v>
      </c>
      <c r="R1" s="459">
        <v>16</v>
      </c>
      <c r="S1" s="459">
        <v>17</v>
      </c>
      <c r="T1" s="459">
        <v>18</v>
      </c>
      <c r="U1" s="459">
        <v>19</v>
      </c>
      <c r="V1" s="459">
        <v>20</v>
      </c>
      <c r="W1" s="459">
        <v>21</v>
      </c>
      <c r="X1" s="459">
        <v>22</v>
      </c>
      <c r="Y1" s="459">
        <v>23</v>
      </c>
      <c r="Z1" s="459">
        <v>24</v>
      </c>
      <c r="AA1" s="459">
        <v>25</v>
      </c>
      <c r="AB1" s="459">
        <v>26</v>
      </c>
      <c r="AC1" s="709"/>
      <c r="AD1" s="459">
        <v>0</v>
      </c>
      <c r="AE1" s="459">
        <v>1</v>
      </c>
      <c r="AF1" s="459">
        <v>2</v>
      </c>
      <c r="AG1" s="459">
        <v>3</v>
      </c>
      <c r="AH1" s="459">
        <v>4</v>
      </c>
      <c r="AI1" s="459">
        <v>5</v>
      </c>
      <c r="AJ1" s="459">
        <v>6</v>
      </c>
      <c r="AK1" s="459">
        <v>7</v>
      </c>
      <c r="AL1" s="459">
        <v>8</v>
      </c>
    </row>
    <row r="2" spans="1:38" ht="12" customHeight="1" x14ac:dyDescent="0.25">
      <c r="A2" s="462">
        <v>24</v>
      </c>
      <c r="B2" s="1" t="s">
        <v>2853</v>
      </c>
      <c r="C2" s="1"/>
      <c r="E2" s="1"/>
      <c r="G2" s="1"/>
      <c r="I2" s="1"/>
      <c r="K2" s="1"/>
      <c r="M2" s="1"/>
      <c r="O2" s="1"/>
      <c r="Q2" s="1"/>
      <c r="S2" s="1"/>
      <c r="T2" s="1"/>
      <c r="U2" s="1"/>
      <c r="V2" s="1"/>
      <c r="W2" s="1"/>
      <c r="X2" s="1"/>
      <c r="Y2" s="1"/>
      <c r="Z2" s="1"/>
      <c r="AA2" s="1"/>
      <c r="AB2" s="1"/>
      <c r="AC2" s="6"/>
      <c r="AD2" s="1"/>
    </row>
    <row r="3" spans="1:38" ht="12" customHeight="1" x14ac:dyDescent="0.25">
      <c r="A3" s="1"/>
      <c r="B3" s="1"/>
      <c r="C3" s="1"/>
      <c r="E3" s="1"/>
      <c r="G3" s="1"/>
      <c r="I3" s="1"/>
      <c r="K3" s="1"/>
      <c r="M3" s="1"/>
      <c r="O3" s="1"/>
      <c r="Q3" s="1"/>
      <c r="S3" s="1"/>
      <c r="T3" s="1"/>
      <c r="U3" s="1"/>
      <c r="V3" s="1"/>
      <c r="W3" s="1"/>
      <c r="X3" s="1"/>
      <c r="Y3" s="1"/>
      <c r="Z3" s="1"/>
      <c r="AA3" s="1"/>
      <c r="AB3" s="1"/>
      <c r="AC3" s="6"/>
    </row>
    <row r="4" spans="1:38" s="4" customFormat="1" ht="15" customHeight="1" x14ac:dyDescent="0.25">
      <c r="A4" s="1069" t="s">
        <v>0</v>
      </c>
      <c r="B4" s="1015" t="s">
        <v>469</v>
      </c>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7"/>
      <c r="AC4" s="6"/>
      <c r="AD4" s="930" t="s">
        <v>1</v>
      </c>
      <c r="AE4" s="931"/>
      <c r="AF4" s="931"/>
      <c r="AG4" s="931"/>
      <c r="AH4" s="931"/>
      <c r="AI4" s="931"/>
      <c r="AJ4" s="931"/>
      <c r="AK4" s="931"/>
      <c r="AL4" s="932"/>
    </row>
    <row r="5" spans="1:38" s="5" customFormat="1" ht="12" customHeight="1" x14ac:dyDescent="0.25">
      <c r="A5" s="1070"/>
      <c r="B5" s="1024" t="s">
        <v>2</v>
      </c>
      <c r="C5" s="1025"/>
      <c r="D5" s="1026"/>
      <c r="E5" s="1024" t="s">
        <v>3</v>
      </c>
      <c r="F5" s="1025"/>
      <c r="G5" s="1026"/>
      <c r="H5" s="1024" t="s">
        <v>10</v>
      </c>
      <c r="I5" s="1025"/>
      <c r="J5" s="1026"/>
      <c r="K5" s="1024" t="s">
        <v>4</v>
      </c>
      <c r="L5" s="1025"/>
      <c r="M5" s="1026"/>
      <c r="N5" s="1024" t="s">
        <v>5</v>
      </c>
      <c r="O5" s="1025"/>
      <c r="P5" s="1026"/>
      <c r="Q5" s="1024" t="s">
        <v>6</v>
      </c>
      <c r="R5" s="1025"/>
      <c r="S5" s="1026"/>
      <c r="T5" s="1024" t="s">
        <v>7</v>
      </c>
      <c r="U5" s="1025"/>
      <c r="V5" s="1026"/>
      <c r="W5" s="1024" t="s">
        <v>8</v>
      </c>
      <c r="X5" s="1025"/>
      <c r="Y5" s="1026"/>
      <c r="Z5" s="1024" t="s">
        <v>9</v>
      </c>
      <c r="AA5" s="1025"/>
      <c r="AB5" s="1026"/>
      <c r="AC5" s="6"/>
      <c r="AD5" s="121" t="s">
        <v>2</v>
      </c>
      <c r="AE5" s="122" t="s">
        <v>3</v>
      </c>
      <c r="AF5" s="122" t="s">
        <v>10</v>
      </c>
      <c r="AG5" s="122" t="s">
        <v>4</v>
      </c>
      <c r="AH5" s="122" t="s">
        <v>5</v>
      </c>
      <c r="AI5" s="122" t="s">
        <v>6</v>
      </c>
      <c r="AJ5" s="122" t="s">
        <v>7</v>
      </c>
      <c r="AK5" s="122" t="s">
        <v>8</v>
      </c>
      <c r="AL5" s="123" t="s">
        <v>9</v>
      </c>
    </row>
    <row r="6" spans="1:38" ht="15" customHeight="1" x14ac:dyDescent="0.25">
      <c r="A6" s="1070"/>
      <c r="B6" s="136" t="s">
        <v>29</v>
      </c>
      <c r="C6" s="32" t="s">
        <v>30</v>
      </c>
      <c r="D6" s="102" t="s">
        <v>31</v>
      </c>
      <c r="E6" s="136" t="s">
        <v>29</v>
      </c>
      <c r="F6" s="32" t="s">
        <v>30</v>
      </c>
      <c r="G6" s="102" t="s">
        <v>31</v>
      </c>
      <c r="H6" s="136" t="s">
        <v>29</v>
      </c>
      <c r="I6" s="32" t="s">
        <v>30</v>
      </c>
      <c r="J6" s="102" t="s">
        <v>31</v>
      </c>
      <c r="K6" s="136" t="s">
        <v>29</v>
      </c>
      <c r="L6" s="32" t="s">
        <v>30</v>
      </c>
      <c r="M6" s="102" t="s">
        <v>31</v>
      </c>
      <c r="N6" s="136" t="s">
        <v>29</v>
      </c>
      <c r="O6" s="32" t="s">
        <v>30</v>
      </c>
      <c r="P6" s="102" t="s">
        <v>31</v>
      </c>
      <c r="Q6" s="136" t="s">
        <v>29</v>
      </c>
      <c r="R6" s="32" t="s">
        <v>30</v>
      </c>
      <c r="S6" s="102" t="s">
        <v>31</v>
      </c>
      <c r="T6" s="136" t="s">
        <v>29</v>
      </c>
      <c r="U6" s="32" t="s">
        <v>30</v>
      </c>
      <c r="V6" s="102" t="s">
        <v>31</v>
      </c>
      <c r="W6" s="136" t="s">
        <v>29</v>
      </c>
      <c r="X6" s="32" t="s">
        <v>30</v>
      </c>
      <c r="Y6" s="102" t="s">
        <v>31</v>
      </c>
      <c r="Z6" s="136" t="s">
        <v>29</v>
      </c>
      <c r="AA6" s="32" t="s">
        <v>30</v>
      </c>
      <c r="AB6" s="102" t="s">
        <v>31</v>
      </c>
      <c r="AC6" s="6"/>
      <c r="AD6" s="1008" t="s">
        <v>2841</v>
      </c>
      <c r="AE6" s="1009"/>
      <c r="AF6" s="1009"/>
      <c r="AG6" s="1009"/>
      <c r="AH6" s="1009"/>
      <c r="AI6" s="1009"/>
      <c r="AJ6" s="1009"/>
      <c r="AK6" s="1009"/>
      <c r="AL6" s="1010"/>
    </row>
    <row r="7" spans="1:38" ht="12" customHeight="1" x14ac:dyDescent="0.25">
      <c r="A7" s="7" t="s">
        <v>11</v>
      </c>
      <c r="B7" s="62">
        <v>1185.4217020999999</v>
      </c>
      <c r="C7" s="8">
        <v>1196.7298338999999</v>
      </c>
      <c r="D7" s="61">
        <v>1284.1609917000001</v>
      </c>
      <c r="E7" s="62">
        <v>1760.9703348</v>
      </c>
      <c r="F7" s="8">
        <v>1521.9486542</v>
      </c>
      <c r="G7" s="61">
        <v>1679.0930647</v>
      </c>
      <c r="H7" s="62">
        <v>2180.1522003999999</v>
      </c>
      <c r="I7" s="8">
        <v>1993.6793005</v>
      </c>
      <c r="J7" s="61">
        <v>2171.9332669</v>
      </c>
      <c r="K7" s="62">
        <v>1736.9399377</v>
      </c>
      <c r="L7" s="8">
        <v>1856.8474968</v>
      </c>
      <c r="M7" s="61">
        <v>2253.5761625</v>
      </c>
      <c r="N7" s="62">
        <v>2323.0839101000001</v>
      </c>
      <c r="O7" s="8">
        <v>2405.4200099</v>
      </c>
      <c r="P7" s="61">
        <v>2483.7679238999999</v>
      </c>
      <c r="Q7" s="62">
        <v>2064.5317442</v>
      </c>
      <c r="R7" s="8">
        <v>2575.0657022999999</v>
      </c>
      <c r="S7" s="61">
        <v>1924.9760358999999</v>
      </c>
      <c r="T7" s="62">
        <v>5327.3386965</v>
      </c>
      <c r="U7" s="8">
        <v>5421.0142487000003</v>
      </c>
      <c r="V7" s="61">
        <v>6118.6038760000001</v>
      </c>
      <c r="W7" s="62">
        <v>1628.6692485000001</v>
      </c>
      <c r="X7" s="8">
        <v>1286.5083899000001</v>
      </c>
      <c r="Y7" s="61">
        <v>2208.5048465</v>
      </c>
      <c r="Z7" s="62">
        <v>1666.9938072</v>
      </c>
      <c r="AA7" s="8">
        <v>1598.3206379999999</v>
      </c>
      <c r="AB7" s="61">
        <v>1755.2478641</v>
      </c>
      <c r="AC7" s="8"/>
      <c r="AD7" s="73">
        <v>87.431157800000165</v>
      </c>
      <c r="AE7" s="9">
        <v>157.14441050000005</v>
      </c>
      <c r="AF7" s="9">
        <v>178.25396640000008</v>
      </c>
      <c r="AG7" s="9">
        <v>396.72866569999996</v>
      </c>
      <c r="AH7" s="9">
        <v>78.347913999999946</v>
      </c>
      <c r="AI7" s="9">
        <v>-650.08966639999994</v>
      </c>
      <c r="AJ7" s="9">
        <v>697.58962729999985</v>
      </c>
      <c r="AK7" s="9">
        <v>921.99645659999987</v>
      </c>
      <c r="AL7" s="74">
        <v>156.9272261000001</v>
      </c>
    </row>
    <row r="8" spans="1:38" ht="12" customHeight="1" x14ac:dyDescent="0.25">
      <c r="A8" s="10" t="s">
        <v>12</v>
      </c>
      <c r="B8" s="62">
        <v>3171.3418879999999</v>
      </c>
      <c r="C8" s="8">
        <v>3236.6837722999999</v>
      </c>
      <c r="D8" s="61">
        <v>3387.3214769000001</v>
      </c>
      <c r="E8" s="62">
        <v>5455.5110111000004</v>
      </c>
      <c r="F8" s="8">
        <v>4576.4585874000004</v>
      </c>
      <c r="G8" s="61">
        <v>4729.9085809999997</v>
      </c>
      <c r="H8" s="62">
        <v>5119.4426862999999</v>
      </c>
      <c r="I8" s="8">
        <v>4775.5726591000002</v>
      </c>
      <c r="J8" s="61">
        <v>5203.3595796999998</v>
      </c>
      <c r="K8" s="62">
        <v>4289.4289490000001</v>
      </c>
      <c r="L8" s="8">
        <v>4084.6703855000001</v>
      </c>
      <c r="M8" s="61">
        <v>4469.8421202</v>
      </c>
      <c r="N8" s="62">
        <v>7498.0712970000004</v>
      </c>
      <c r="O8" s="8">
        <v>7744.3939239000001</v>
      </c>
      <c r="P8" s="61">
        <v>7768.9580979000002</v>
      </c>
      <c r="Q8" s="62">
        <v>5792.1603818000003</v>
      </c>
      <c r="R8" s="8">
        <v>5759.3083635000003</v>
      </c>
      <c r="S8" s="61">
        <v>3828.9820319</v>
      </c>
      <c r="T8" s="62">
        <v>11554.957632</v>
      </c>
      <c r="U8" s="8">
        <v>11857.694181000001</v>
      </c>
      <c r="V8" s="61">
        <v>14890.229214999999</v>
      </c>
      <c r="W8" s="62">
        <v>4667.4646617999997</v>
      </c>
      <c r="X8" s="8">
        <v>3885.3189041000001</v>
      </c>
      <c r="Y8" s="61">
        <v>5179.2883265</v>
      </c>
      <c r="Z8" s="62">
        <v>4528.3870366000001</v>
      </c>
      <c r="AA8" s="8">
        <v>4294.3696223999996</v>
      </c>
      <c r="AB8" s="61">
        <v>4534.1572778</v>
      </c>
      <c r="AC8" s="8"/>
      <c r="AD8" s="73">
        <v>150.63770460000023</v>
      </c>
      <c r="AE8" s="9">
        <v>153.44999359999929</v>
      </c>
      <c r="AF8" s="9">
        <v>427.78692059999958</v>
      </c>
      <c r="AG8" s="9">
        <v>385.17173469999989</v>
      </c>
      <c r="AH8" s="9">
        <v>24.564174000000094</v>
      </c>
      <c r="AI8" s="9">
        <v>-1930.3263316000002</v>
      </c>
      <c r="AJ8" s="9">
        <v>3032.5350339999986</v>
      </c>
      <c r="AK8" s="9">
        <v>1293.9694224</v>
      </c>
      <c r="AL8" s="74">
        <v>239.7876554000004</v>
      </c>
    </row>
    <row r="9" spans="1:38" ht="12" customHeight="1" x14ac:dyDescent="0.25">
      <c r="A9" s="10" t="s">
        <v>13</v>
      </c>
      <c r="B9" s="62">
        <v>1190.3487101000001</v>
      </c>
      <c r="C9" s="8">
        <v>1250.2516727</v>
      </c>
      <c r="D9" s="61">
        <v>1301.8548094</v>
      </c>
      <c r="E9" s="62">
        <v>2100.0670183000002</v>
      </c>
      <c r="F9" s="8">
        <v>1673.5425783999999</v>
      </c>
      <c r="G9" s="61">
        <v>1728.6623474</v>
      </c>
      <c r="H9" s="62">
        <v>1719.6689031000001</v>
      </c>
      <c r="I9" s="8">
        <v>1666.1937957</v>
      </c>
      <c r="J9" s="61">
        <v>1896.0793836</v>
      </c>
      <c r="K9" s="62">
        <v>1377.4143498999999</v>
      </c>
      <c r="L9" s="8">
        <v>1459.9407612</v>
      </c>
      <c r="M9" s="61">
        <v>1772.2136203</v>
      </c>
      <c r="N9" s="62">
        <v>3116.1401624</v>
      </c>
      <c r="O9" s="8">
        <v>3272.9645188999998</v>
      </c>
      <c r="P9" s="61">
        <v>3148.2411440000001</v>
      </c>
      <c r="Q9" s="62">
        <v>1835.3586111</v>
      </c>
      <c r="R9" s="8">
        <v>1929.6499332000001</v>
      </c>
      <c r="S9" s="61">
        <v>1671.4622033999999</v>
      </c>
      <c r="T9" s="62">
        <v>1912.0052851</v>
      </c>
      <c r="U9" s="8">
        <v>2296.278143</v>
      </c>
      <c r="V9" s="61">
        <v>3325.0746785000001</v>
      </c>
      <c r="W9" s="62">
        <v>1156.3602914999999</v>
      </c>
      <c r="X9" s="8">
        <v>1043.1534039999999</v>
      </c>
      <c r="Y9" s="61">
        <v>1508.6937671000001</v>
      </c>
      <c r="Z9" s="62">
        <v>1641.8292168</v>
      </c>
      <c r="AA9" s="8">
        <v>1577.3132079</v>
      </c>
      <c r="AB9" s="61">
        <v>1686.6265688999999</v>
      </c>
      <c r="AC9" s="8"/>
      <c r="AD9" s="73">
        <v>51.60313670000005</v>
      </c>
      <c r="AE9" s="9">
        <v>55.119769000000133</v>
      </c>
      <c r="AF9" s="9">
        <v>229.88558790000002</v>
      </c>
      <c r="AG9" s="9">
        <v>312.27285910000001</v>
      </c>
      <c r="AH9" s="9">
        <v>-124.72337489999973</v>
      </c>
      <c r="AI9" s="9">
        <v>-258.18772980000017</v>
      </c>
      <c r="AJ9" s="9">
        <v>1028.7965355000001</v>
      </c>
      <c r="AK9" s="9">
        <v>465.54036310000015</v>
      </c>
      <c r="AL9" s="74">
        <v>109.31336099999999</v>
      </c>
    </row>
    <row r="10" spans="1:38" ht="12" customHeight="1" x14ac:dyDescent="0.25">
      <c r="A10" s="10" t="s">
        <v>14</v>
      </c>
      <c r="B10" s="62">
        <v>1045.5902644</v>
      </c>
      <c r="C10" s="8">
        <v>1077.0397969999999</v>
      </c>
      <c r="D10" s="61">
        <v>1107.8316057</v>
      </c>
      <c r="E10" s="62">
        <v>1809.4682817</v>
      </c>
      <c r="F10" s="8">
        <v>1721.6371457</v>
      </c>
      <c r="G10" s="61">
        <v>1717.6062755999999</v>
      </c>
      <c r="H10" s="62">
        <v>1902.1389710999999</v>
      </c>
      <c r="I10" s="8">
        <v>1849.350551</v>
      </c>
      <c r="J10" s="61">
        <v>1978.0473732</v>
      </c>
      <c r="K10" s="62">
        <v>1097.5971599</v>
      </c>
      <c r="L10" s="8">
        <v>970.60441523999998</v>
      </c>
      <c r="M10" s="61">
        <v>982.46670720999998</v>
      </c>
      <c r="N10" s="62">
        <v>2243.7559543000002</v>
      </c>
      <c r="O10" s="8">
        <v>2089.5354090999999</v>
      </c>
      <c r="P10" s="61">
        <v>2005.2335103</v>
      </c>
      <c r="Q10" s="62">
        <v>2660.9717116000002</v>
      </c>
      <c r="R10" s="8">
        <v>2074.3708222</v>
      </c>
      <c r="S10" s="61">
        <v>1831.9326025</v>
      </c>
      <c r="T10" s="62">
        <v>8272.6022159000004</v>
      </c>
      <c r="U10" s="8">
        <v>8125.3848355</v>
      </c>
      <c r="V10" s="61">
        <v>10371.972811</v>
      </c>
      <c r="W10" s="62">
        <v>1391.7121715999999</v>
      </c>
      <c r="X10" s="8">
        <v>1311.198136</v>
      </c>
      <c r="Y10" s="61">
        <v>1654.9089856000001</v>
      </c>
      <c r="Z10" s="62">
        <v>1541.3542341</v>
      </c>
      <c r="AA10" s="8">
        <v>1509.6373715</v>
      </c>
      <c r="AB10" s="61">
        <v>1569.9784339</v>
      </c>
      <c r="AC10" s="8"/>
      <c r="AD10" s="73">
        <v>30.791808700000047</v>
      </c>
      <c r="AE10" s="9">
        <v>-4.0308701000001292</v>
      </c>
      <c r="AF10" s="9">
        <v>128.69682220000004</v>
      </c>
      <c r="AG10" s="9">
        <v>11.862291970000001</v>
      </c>
      <c r="AH10" s="9">
        <v>-84.30189879999989</v>
      </c>
      <c r="AI10" s="9">
        <v>-242.43821969999999</v>
      </c>
      <c r="AJ10" s="9">
        <v>2246.5879754999996</v>
      </c>
      <c r="AK10" s="9">
        <v>343.71084960000007</v>
      </c>
      <c r="AL10" s="74">
        <v>60.341062400000055</v>
      </c>
    </row>
    <row r="11" spans="1:38" ht="12" customHeight="1" x14ac:dyDescent="0.25">
      <c r="A11" s="10" t="s">
        <v>15</v>
      </c>
      <c r="B11" s="62">
        <v>682.82345796000004</v>
      </c>
      <c r="C11" s="8">
        <v>710.00146270000005</v>
      </c>
      <c r="D11" s="61">
        <v>744.77846012999998</v>
      </c>
      <c r="E11" s="62">
        <v>2549.3309398000001</v>
      </c>
      <c r="F11" s="8">
        <v>2196.9990386999998</v>
      </c>
      <c r="G11" s="61">
        <v>2326.9651113</v>
      </c>
      <c r="H11" s="62">
        <v>1154.7633094</v>
      </c>
      <c r="I11" s="8">
        <v>972.24577722000004</v>
      </c>
      <c r="J11" s="61">
        <v>405.38228893000002</v>
      </c>
      <c r="K11" s="62">
        <v>1199.9688407000001</v>
      </c>
      <c r="L11" s="8">
        <v>1426.0468201000001</v>
      </c>
      <c r="M11" s="61">
        <v>1668.365914</v>
      </c>
      <c r="N11" s="62">
        <v>2003.204475</v>
      </c>
      <c r="O11" s="8">
        <v>2002.9313792999999</v>
      </c>
      <c r="P11" s="61">
        <v>1982.2162708000001</v>
      </c>
      <c r="Q11" s="62">
        <v>1809.9457669000001</v>
      </c>
      <c r="R11" s="8">
        <v>1640.6047712</v>
      </c>
      <c r="S11" s="61">
        <v>1366.2622897000001</v>
      </c>
      <c r="T11" s="62">
        <v>2746.3103445000002</v>
      </c>
      <c r="U11" s="8">
        <v>2616.8238087</v>
      </c>
      <c r="V11" s="61">
        <v>3186.0120944999999</v>
      </c>
      <c r="W11" s="62">
        <v>1681.8999619000001</v>
      </c>
      <c r="X11" s="8">
        <v>1464.7319021000001</v>
      </c>
      <c r="Y11" s="61">
        <v>2252.5801161999998</v>
      </c>
      <c r="Z11" s="62">
        <v>1356.4229811</v>
      </c>
      <c r="AA11" s="8">
        <v>1286.4810660000001</v>
      </c>
      <c r="AB11" s="61">
        <v>1271.7483006</v>
      </c>
      <c r="AC11" s="8"/>
      <c r="AD11" s="73">
        <v>34.776997429999938</v>
      </c>
      <c r="AE11" s="9">
        <v>129.96607260000019</v>
      </c>
      <c r="AF11" s="9">
        <v>-566.86348829000008</v>
      </c>
      <c r="AG11" s="9">
        <v>242.31909389999987</v>
      </c>
      <c r="AH11" s="9">
        <v>-20.715108499999815</v>
      </c>
      <c r="AI11" s="9">
        <v>-274.34248149999985</v>
      </c>
      <c r="AJ11" s="9">
        <v>569.1882857999999</v>
      </c>
      <c r="AK11" s="9">
        <v>787.84821409999972</v>
      </c>
      <c r="AL11" s="74">
        <v>-14.732765400000062</v>
      </c>
    </row>
    <row r="12" spans="1:38" ht="12" customHeight="1" x14ac:dyDescent="0.25">
      <c r="A12" s="10" t="s">
        <v>16</v>
      </c>
      <c r="B12" s="62">
        <v>126.40621138</v>
      </c>
      <c r="C12" s="8">
        <v>127.74633077</v>
      </c>
      <c r="D12" s="61">
        <v>135.83261041</v>
      </c>
      <c r="E12" s="62">
        <v>147.46843147000001</v>
      </c>
      <c r="F12" s="8">
        <v>133.95203225</v>
      </c>
      <c r="G12" s="61">
        <v>129.14531192999999</v>
      </c>
      <c r="H12" s="62">
        <v>138.46458317</v>
      </c>
      <c r="I12" s="8">
        <v>130.92224711</v>
      </c>
      <c r="J12" s="61">
        <v>135.03949462</v>
      </c>
      <c r="K12" s="62">
        <v>167.15162968000001</v>
      </c>
      <c r="L12" s="8">
        <v>136.27492207</v>
      </c>
      <c r="M12" s="61">
        <v>124.26309096999999</v>
      </c>
      <c r="N12" s="62">
        <v>416.05035514999997</v>
      </c>
      <c r="O12" s="8">
        <v>394.73508282</v>
      </c>
      <c r="P12" s="61">
        <v>368.84897275999998</v>
      </c>
      <c r="Q12" s="62">
        <v>121.35517595</v>
      </c>
      <c r="R12" s="8">
        <v>119.60788180999999</v>
      </c>
      <c r="S12" s="61">
        <v>126.37051267</v>
      </c>
      <c r="T12" s="62">
        <v>541.04393035999999</v>
      </c>
      <c r="U12" s="8">
        <v>489.57588270999997</v>
      </c>
      <c r="V12" s="61">
        <v>430.11941242</v>
      </c>
      <c r="W12" s="62">
        <v>230.37553421000001</v>
      </c>
      <c r="X12" s="8">
        <v>191.31961203</v>
      </c>
      <c r="Y12" s="61">
        <v>240.17933891000001</v>
      </c>
      <c r="Z12" s="62">
        <v>157.38290316999999</v>
      </c>
      <c r="AA12" s="8">
        <v>148.36494607</v>
      </c>
      <c r="AB12" s="61">
        <v>149.06408733000001</v>
      </c>
      <c r="AC12" s="8"/>
      <c r="AD12" s="73">
        <v>8.0862796400000008</v>
      </c>
      <c r="AE12" s="9">
        <v>-4.8067203200000108</v>
      </c>
      <c r="AF12" s="9">
        <v>4.1172475099999986</v>
      </c>
      <c r="AG12" s="9">
        <v>-12.011831100000009</v>
      </c>
      <c r="AH12" s="9">
        <v>-25.886110060000021</v>
      </c>
      <c r="AI12" s="9">
        <v>6.7626308600000016</v>
      </c>
      <c r="AJ12" s="9">
        <v>-59.45647028999997</v>
      </c>
      <c r="AK12" s="9">
        <v>48.859726880000011</v>
      </c>
      <c r="AL12" s="74">
        <v>0.69914126000000465</v>
      </c>
    </row>
    <row r="13" spans="1:38" ht="12" customHeight="1" x14ac:dyDescent="0.25">
      <c r="A13" s="10" t="s">
        <v>17</v>
      </c>
      <c r="B13" s="62">
        <v>78.126883628000002</v>
      </c>
      <c r="C13" s="8">
        <v>82.732929909999996</v>
      </c>
      <c r="D13" s="61">
        <v>82.050380392999998</v>
      </c>
      <c r="E13" s="62">
        <v>125.13770748</v>
      </c>
      <c r="F13" s="8">
        <v>109.03148166</v>
      </c>
      <c r="G13" s="61">
        <v>110.55451164999999</v>
      </c>
      <c r="H13" s="62">
        <v>107.8907135</v>
      </c>
      <c r="I13" s="8">
        <v>102.76518582999999</v>
      </c>
      <c r="J13" s="61">
        <v>115.54547529</v>
      </c>
      <c r="K13" s="62">
        <v>151.11198261999999</v>
      </c>
      <c r="L13" s="8">
        <v>146.84297305999999</v>
      </c>
      <c r="M13" s="61">
        <v>141.13851549</v>
      </c>
      <c r="N13" s="62">
        <v>232.14956174</v>
      </c>
      <c r="O13" s="8">
        <v>199.51482088</v>
      </c>
      <c r="P13" s="61">
        <v>190.45257899999999</v>
      </c>
      <c r="Q13" s="62">
        <v>113.02420221</v>
      </c>
      <c r="R13" s="8">
        <v>102.03714586</v>
      </c>
      <c r="S13" s="61">
        <v>88.963493963000005</v>
      </c>
      <c r="T13" s="62">
        <v>234.87243125000001</v>
      </c>
      <c r="U13" s="8">
        <v>170.56586623999999</v>
      </c>
      <c r="V13" s="61">
        <v>250.62283009000001</v>
      </c>
      <c r="W13" s="62">
        <v>126.47402833</v>
      </c>
      <c r="X13" s="8">
        <v>113.70659571</v>
      </c>
      <c r="Y13" s="61">
        <v>120.85042808999999</v>
      </c>
      <c r="Z13" s="62">
        <v>110.30047218</v>
      </c>
      <c r="AA13" s="8">
        <v>105.12515843</v>
      </c>
      <c r="AB13" s="61">
        <v>107.76027741</v>
      </c>
      <c r="AC13" s="8"/>
      <c r="AD13" s="73">
        <v>-0.68254951699999822</v>
      </c>
      <c r="AE13" s="9">
        <v>1.5230299899999977</v>
      </c>
      <c r="AF13" s="9">
        <v>12.780289460000006</v>
      </c>
      <c r="AG13" s="9">
        <v>-5.7044575699999882</v>
      </c>
      <c r="AH13" s="9">
        <v>-9.0622418800000162</v>
      </c>
      <c r="AI13" s="9">
        <v>-13.073651896999991</v>
      </c>
      <c r="AJ13" s="9">
        <v>80.056963850000017</v>
      </c>
      <c r="AK13" s="9">
        <v>7.1438323799999921</v>
      </c>
      <c r="AL13" s="74">
        <v>2.6351189800000014</v>
      </c>
    </row>
    <row r="14" spans="1:38" ht="12" customHeight="1" x14ac:dyDescent="0.25">
      <c r="A14" s="10" t="s">
        <v>18</v>
      </c>
      <c r="B14" s="62">
        <v>8.1887706134999991</v>
      </c>
      <c r="C14" s="8">
        <v>4.9740545742000002</v>
      </c>
      <c r="D14" s="61">
        <v>5.5341895495999998</v>
      </c>
      <c r="E14" s="62">
        <v>6.8894826285999997</v>
      </c>
      <c r="F14" s="8">
        <v>7.6403127749999999</v>
      </c>
      <c r="G14" s="61">
        <v>6.0846132562999999</v>
      </c>
      <c r="H14" s="62">
        <v>14.191113818</v>
      </c>
      <c r="I14" s="8">
        <v>11.453059060999999</v>
      </c>
      <c r="J14" s="61">
        <v>10.425592538</v>
      </c>
      <c r="K14" s="62">
        <v>10.627207418999999</v>
      </c>
      <c r="L14" s="8">
        <v>7.4167616900000004</v>
      </c>
      <c r="M14" s="61">
        <v>8.6330699415000005</v>
      </c>
      <c r="N14" s="62">
        <v>6.1069188361000002</v>
      </c>
      <c r="O14" s="8">
        <v>1.3782242491000001</v>
      </c>
      <c r="P14" s="61">
        <v>2.1106081763</v>
      </c>
      <c r="Q14" s="62">
        <v>3.0454543708999999</v>
      </c>
      <c r="R14" s="8">
        <v>0.1342378132</v>
      </c>
      <c r="S14" s="61">
        <v>1.3949972436</v>
      </c>
      <c r="T14" s="62">
        <v>17.005194653</v>
      </c>
      <c r="U14" s="8">
        <v>4.9652658048999996</v>
      </c>
      <c r="V14" s="61">
        <v>5.0666854772000001</v>
      </c>
      <c r="W14" s="62">
        <v>55.408955161999998</v>
      </c>
      <c r="X14" s="8">
        <v>38.382291494</v>
      </c>
      <c r="Y14" s="61">
        <v>32.039574334999998</v>
      </c>
      <c r="Z14" s="62">
        <v>10.342289586</v>
      </c>
      <c r="AA14" s="8">
        <v>7.8363212440999996</v>
      </c>
      <c r="AB14" s="61">
        <v>7.3050547177</v>
      </c>
      <c r="AC14" s="8"/>
      <c r="AD14" s="73">
        <v>0.56013497539999957</v>
      </c>
      <c r="AE14" s="9">
        <v>-1.5556995187</v>
      </c>
      <c r="AF14" s="9">
        <v>-1.0274665229999993</v>
      </c>
      <c r="AG14" s="9">
        <v>1.2163082515000001</v>
      </c>
      <c r="AH14" s="9">
        <v>0.7323839271999999</v>
      </c>
      <c r="AI14" s="9">
        <v>1.2607594304</v>
      </c>
      <c r="AJ14" s="9">
        <v>0.10141967230000049</v>
      </c>
      <c r="AK14" s="9">
        <v>-6.3427171590000029</v>
      </c>
      <c r="AL14" s="74">
        <v>-0.53126652639999961</v>
      </c>
    </row>
    <row r="15" spans="1:38" ht="12" customHeight="1" x14ac:dyDescent="0.25">
      <c r="A15" s="10" t="s">
        <v>19</v>
      </c>
      <c r="B15" s="62">
        <v>1133.2799855999999</v>
      </c>
      <c r="C15" s="8">
        <v>1101.4298149000001</v>
      </c>
      <c r="D15" s="61">
        <v>1143.5435170000001</v>
      </c>
      <c r="E15" s="62">
        <v>1351.7783449000001</v>
      </c>
      <c r="F15" s="8">
        <v>1097.3518395000001</v>
      </c>
      <c r="G15" s="61">
        <v>1172.5862926</v>
      </c>
      <c r="H15" s="62">
        <v>1505.2750292000001</v>
      </c>
      <c r="I15" s="8">
        <v>1243.7062261999999</v>
      </c>
      <c r="J15" s="61">
        <v>1191.5629518000001</v>
      </c>
      <c r="K15" s="62">
        <v>1708.0573079999999</v>
      </c>
      <c r="L15" s="8">
        <v>1754.9507695</v>
      </c>
      <c r="M15" s="61">
        <v>1609.2083081000001</v>
      </c>
      <c r="N15" s="62">
        <v>3996.3143092</v>
      </c>
      <c r="O15" s="8">
        <v>3713.6921781000001</v>
      </c>
      <c r="P15" s="61">
        <v>3432.1975355</v>
      </c>
      <c r="Q15" s="62">
        <v>3241.0002724000001</v>
      </c>
      <c r="R15" s="8">
        <v>4132.6259287000003</v>
      </c>
      <c r="S15" s="61">
        <v>3040.7280006999999</v>
      </c>
      <c r="T15" s="62">
        <v>6764.6323670000002</v>
      </c>
      <c r="U15" s="8">
        <v>7520.1626377000002</v>
      </c>
      <c r="V15" s="61">
        <v>7477.4732258000004</v>
      </c>
      <c r="W15" s="62">
        <v>1136.7125249000001</v>
      </c>
      <c r="X15" s="8">
        <v>920.79370881</v>
      </c>
      <c r="Y15" s="61">
        <v>1883.0566521000001</v>
      </c>
      <c r="Z15" s="62">
        <v>1519.4091613999999</v>
      </c>
      <c r="AA15" s="8">
        <v>1381.2298714000001</v>
      </c>
      <c r="AB15" s="61">
        <v>1386.0352720000001</v>
      </c>
      <c r="AC15" s="8"/>
      <c r="AD15" s="73">
        <v>42.113702099999955</v>
      </c>
      <c r="AE15" s="9">
        <v>75.234453099999882</v>
      </c>
      <c r="AF15" s="9">
        <v>-52.143274399999882</v>
      </c>
      <c r="AG15" s="9">
        <v>-145.74246139999991</v>
      </c>
      <c r="AH15" s="9">
        <v>-281.49464260000013</v>
      </c>
      <c r="AI15" s="9">
        <v>-1091.8979280000003</v>
      </c>
      <c r="AJ15" s="9">
        <v>-42.689411899999868</v>
      </c>
      <c r="AK15" s="9">
        <v>962.26294329000007</v>
      </c>
      <c r="AL15" s="74">
        <v>4.8054005999999845</v>
      </c>
    </row>
    <row r="16" spans="1:38" ht="12" customHeight="1" x14ac:dyDescent="0.25">
      <c r="A16" s="10" t="s">
        <v>20</v>
      </c>
      <c r="B16" s="62">
        <v>264.1570782</v>
      </c>
      <c r="C16" s="8">
        <v>268.85374917000001</v>
      </c>
      <c r="D16" s="61">
        <v>270.37786956999997</v>
      </c>
      <c r="E16" s="62">
        <v>470.84179695</v>
      </c>
      <c r="F16" s="8">
        <v>402.81088126999998</v>
      </c>
      <c r="G16" s="61">
        <v>403.9828986</v>
      </c>
      <c r="H16" s="62">
        <v>468.26316194999998</v>
      </c>
      <c r="I16" s="8">
        <v>459.48072640999999</v>
      </c>
      <c r="J16" s="61">
        <v>459.68095963000002</v>
      </c>
      <c r="K16" s="62">
        <v>236.11698405999999</v>
      </c>
      <c r="L16" s="8">
        <v>199.1949639</v>
      </c>
      <c r="M16" s="61">
        <v>228.51589804</v>
      </c>
      <c r="N16" s="62">
        <v>341.78708696000001</v>
      </c>
      <c r="O16" s="8">
        <v>323.10079392</v>
      </c>
      <c r="P16" s="61">
        <v>284.53049342999998</v>
      </c>
      <c r="Q16" s="62">
        <v>232.73500473999999</v>
      </c>
      <c r="R16" s="8">
        <v>297.39635357999998</v>
      </c>
      <c r="S16" s="61">
        <v>229.81631218000001</v>
      </c>
      <c r="T16" s="62">
        <v>1133.6352125999999</v>
      </c>
      <c r="U16" s="8">
        <v>918.24245033</v>
      </c>
      <c r="V16" s="61">
        <v>1865.4827717000001</v>
      </c>
      <c r="W16" s="62">
        <v>154.62325734999999</v>
      </c>
      <c r="X16" s="8">
        <v>179.14041112000001</v>
      </c>
      <c r="Y16" s="61">
        <v>267.99976558999998</v>
      </c>
      <c r="Z16" s="62">
        <v>358.12370542999997</v>
      </c>
      <c r="AA16" s="8">
        <v>343.92898674000003</v>
      </c>
      <c r="AB16" s="61">
        <v>352.88045259</v>
      </c>
      <c r="AC16" s="8"/>
      <c r="AD16" s="73">
        <v>1.5241203999999584</v>
      </c>
      <c r="AE16" s="9">
        <v>1.172017330000017</v>
      </c>
      <c r="AF16" s="9">
        <v>0.20023322000002963</v>
      </c>
      <c r="AG16" s="9">
        <v>29.320934139999991</v>
      </c>
      <c r="AH16" s="9">
        <v>-38.570300490000022</v>
      </c>
      <c r="AI16" s="9">
        <v>-67.580041399999971</v>
      </c>
      <c r="AJ16" s="9">
        <v>947.24032137000006</v>
      </c>
      <c r="AK16" s="9">
        <v>88.859354469999971</v>
      </c>
      <c r="AL16" s="74">
        <v>8.9514658499999769</v>
      </c>
    </row>
    <row r="17" spans="1:38" ht="12" customHeight="1" x14ac:dyDescent="0.25">
      <c r="A17" s="10" t="s">
        <v>21</v>
      </c>
      <c r="B17" s="62">
        <v>7.0792222725</v>
      </c>
      <c r="C17" s="8">
        <v>9.9138640081999991</v>
      </c>
      <c r="D17" s="61">
        <v>10.597402283999999</v>
      </c>
      <c r="E17" s="62">
        <v>6.3758623784999999</v>
      </c>
      <c r="F17" s="8">
        <v>5.7415033483000002</v>
      </c>
      <c r="G17" s="61">
        <v>7.7498361885999998</v>
      </c>
      <c r="H17" s="62">
        <v>11.047365014</v>
      </c>
      <c r="I17" s="8">
        <v>14.461219894999999</v>
      </c>
      <c r="J17" s="61">
        <v>16.815846468</v>
      </c>
      <c r="K17" s="62">
        <v>8.9906195651999994</v>
      </c>
      <c r="L17" s="8">
        <v>16.404999552</v>
      </c>
      <c r="M17" s="61">
        <v>11.471673555000001</v>
      </c>
      <c r="N17" s="62">
        <v>6.1475642590000001</v>
      </c>
      <c r="O17" s="8">
        <v>5.0178824737000003</v>
      </c>
      <c r="P17" s="61">
        <v>3.1727893621000001</v>
      </c>
      <c r="Q17" s="62">
        <v>11.387284997</v>
      </c>
      <c r="R17" s="8">
        <v>8.4562210688999997</v>
      </c>
      <c r="S17" s="61">
        <v>4.3025811483999998</v>
      </c>
      <c r="T17" s="62">
        <v>41.383743303999999</v>
      </c>
      <c r="U17" s="8">
        <v>0</v>
      </c>
      <c r="V17" s="61">
        <v>357.28670653</v>
      </c>
      <c r="W17" s="62">
        <v>4.3082509984000001</v>
      </c>
      <c r="X17" s="8">
        <v>5.8987071832</v>
      </c>
      <c r="Y17" s="61">
        <v>6.2500429439999996</v>
      </c>
      <c r="Z17" s="62">
        <v>7.9811104972000004</v>
      </c>
      <c r="AA17" s="8">
        <v>9.8149536451999992</v>
      </c>
      <c r="AB17" s="61">
        <v>12.478234147</v>
      </c>
      <c r="AC17" s="8"/>
      <c r="AD17" s="73">
        <v>0.68353827580000015</v>
      </c>
      <c r="AE17" s="9">
        <v>2.0083328402999996</v>
      </c>
      <c r="AF17" s="9">
        <v>2.3546265730000009</v>
      </c>
      <c r="AG17" s="9">
        <v>-4.933325996999999</v>
      </c>
      <c r="AH17" s="9">
        <v>-1.8450931116000002</v>
      </c>
      <c r="AI17" s="9">
        <v>-4.1536399204999999</v>
      </c>
      <c r="AJ17" s="9">
        <v>357.28670653</v>
      </c>
      <c r="AK17" s="9">
        <v>0.35133576079999962</v>
      </c>
      <c r="AL17" s="74">
        <v>2.663280501800001</v>
      </c>
    </row>
    <row r="18" spans="1:38" ht="12" customHeight="1" x14ac:dyDescent="0.25">
      <c r="A18" s="10" t="s">
        <v>22</v>
      </c>
      <c r="B18" s="62">
        <v>15.16869417</v>
      </c>
      <c r="C18" s="8">
        <v>15.191734415999999</v>
      </c>
      <c r="D18" s="61">
        <v>17.60862186</v>
      </c>
      <c r="E18" s="62">
        <v>26.976581403000001</v>
      </c>
      <c r="F18" s="8">
        <v>19.182208216999999</v>
      </c>
      <c r="G18" s="61">
        <v>22.449556450999999</v>
      </c>
      <c r="H18" s="62">
        <v>46.429586129</v>
      </c>
      <c r="I18" s="8">
        <v>36.353876172</v>
      </c>
      <c r="J18" s="61">
        <v>48.906447563</v>
      </c>
      <c r="K18" s="62">
        <v>15.767838086999999</v>
      </c>
      <c r="L18" s="8">
        <v>36.324082734000001</v>
      </c>
      <c r="M18" s="61">
        <v>22.031854151000001</v>
      </c>
      <c r="N18" s="62">
        <v>36.590150723000001</v>
      </c>
      <c r="O18" s="8">
        <v>27.340066519000001</v>
      </c>
      <c r="P18" s="61">
        <v>44.839148186000003</v>
      </c>
      <c r="Q18" s="62">
        <v>17.073795888999999</v>
      </c>
      <c r="R18" s="8">
        <v>16.093676931000001</v>
      </c>
      <c r="S18" s="61">
        <v>11.307570665</v>
      </c>
      <c r="T18" s="62">
        <v>143.76955673000001</v>
      </c>
      <c r="U18" s="8">
        <v>92.44232907</v>
      </c>
      <c r="V18" s="61">
        <v>82.754151551000007</v>
      </c>
      <c r="W18" s="62">
        <v>7.0884641823000001</v>
      </c>
      <c r="X18" s="8">
        <v>6.8230001451</v>
      </c>
      <c r="Y18" s="61">
        <v>5.9349971225000004</v>
      </c>
      <c r="Z18" s="62">
        <v>26.249370825</v>
      </c>
      <c r="AA18" s="8">
        <v>22.851252839000001</v>
      </c>
      <c r="AB18" s="61">
        <v>27.229775135000001</v>
      </c>
      <c r="AC18" s="8"/>
      <c r="AD18" s="73">
        <v>2.4168874440000003</v>
      </c>
      <c r="AE18" s="9">
        <v>3.267348234</v>
      </c>
      <c r="AF18" s="9">
        <v>12.552571391000001</v>
      </c>
      <c r="AG18" s="9">
        <v>-14.292228583</v>
      </c>
      <c r="AH18" s="9">
        <v>17.499081667000002</v>
      </c>
      <c r="AI18" s="9">
        <v>-4.7861062660000009</v>
      </c>
      <c r="AJ18" s="9">
        <v>-9.6881775189999928</v>
      </c>
      <c r="AK18" s="9">
        <v>-0.88800302259999953</v>
      </c>
      <c r="AL18" s="74">
        <v>4.3785222959999999</v>
      </c>
    </row>
    <row r="19" spans="1:38" ht="12" customHeight="1" x14ac:dyDescent="0.25">
      <c r="A19" s="10" t="s">
        <v>1517</v>
      </c>
      <c r="B19" s="62" t="s">
        <v>353</v>
      </c>
      <c r="C19" s="8">
        <v>83.154706472000001</v>
      </c>
      <c r="D19" s="61">
        <v>92.535624299000006</v>
      </c>
      <c r="E19" s="62" t="s">
        <v>353</v>
      </c>
      <c r="F19" s="8">
        <v>103.74469351</v>
      </c>
      <c r="G19" s="61">
        <v>90.750459719000006</v>
      </c>
      <c r="H19" s="62" t="s">
        <v>353</v>
      </c>
      <c r="I19" s="8">
        <v>95.956341287000001</v>
      </c>
      <c r="J19" s="61">
        <v>79.013612242999997</v>
      </c>
      <c r="K19" s="62" t="s">
        <v>353</v>
      </c>
      <c r="L19" s="8">
        <v>0</v>
      </c>
      <c r="M19" s="61">
        <v>32.506180102000002</v>
      </c>
      <c r="N19" s="62" t="s">
        <v>353</v>
      </c>
      <c r="O19" s="8">
        <v>41.252811987999998</v>
      </c>
      <c r="P19" s="61">
        <v>41.230460413000003</v>
      </c>
      <c r="Q19" s="62" t="s">
        <v>353</v>
      </c>
      <c r="R19" s="8">
        <v>47.432730143999997</v>
      </c>
      <c r="S19" s="61">
        <v>73.459808764000002</v>
      </c>
      <c r="T19" s="62" t="s">
        <v>353</v>
      </c>
      <c r="U19" s="8">
        <v>137.80778551</v>
      </c>
      <c r="V19" s="61">
        <v>40.084477753999998</v>
      </c>
      <c r="W19" s="62" t="s">
        <v>353</v>
      </c>
      <c r="X19" s="8">
        <v>0</v>
      </c>
      <c r="Y19" s="61">
        <v>0</v>
      </c>
      <c r="Z19" s="62" t="s">
        <v>353</v>
      </c>
      <c r="AA19" s="8">
        <v>81.550708404999995</v>
      </c>
      <c r="AB19" s="61">
        <v>80.278490899999994</v>
      </c>
      <c r="AC19" s="8"/>
      <c r="AD19" s="73">
        <v>9.3809178270000046</v>
      </c>
      <c r="AE19" s="9">
        <v>-12.994233790999999</v>
      </c>
      <c r="AF19" s="9">
        <v>-16.942729044000004</v>
      </c>
      <c r="AG19" s="9">
        <v>32.506180102000002</v>
      </c>
      <c r="AH19" s="9">
        <v>-2.2351574999994739E-2</v>
      </c>
      <c r="AI19" s="9">
        <v>26.027078620000005</v>
      </c>
      <c r="AJ19" s="9">
        <v>-97.723307755999997</v>
      </c>
      <c r="AK19" s="9">
        <v>0</v>
      </c>
      <c r="AL19" s="74">
        <v>-1.2722175050000004</v>
      </c>
    </row>
    <row r="20" spans="1:38" ht="12" customHeight="1" x14ac:dyDescent="0.25">
      <c r="A20" s="10" t="s">
        <v>23</v>
      </c>
      <c r="B20" s="62">
        <v>3.9289327583999998</v>
      </c>
      <c r="C20" s="8">
        <v>1.6397717261</v>
      </c>
      <c r="D20" s="61">
        <v>3.4714238849000001</v>
      </c>
      <c r="E20" s="62">
        <v>3.4689405316999999</v>
      </c>
      <c r="F20" s="8">
        <v>8.2778819645000006</v>
      </c>
      <c r="G20" s="61">
        <v>12.110171659000001</v>
      </c>
      <c r="H20" s="62">
        <v>6.5145850098000002</v>
      </c>
      <c r="I20" s="8">
        <v>6.9827025970000003</v>
      </c>
      <c r="J20" s="61">
        <v>7.7979475409000001</v>
      </c>
      <c r="K20" s="62">
        <v>2.0841837882999998</v>
      </c>
      <c r="L20" s="8">
        <v>12.319066037000001</v>
      </c>
      <c r="M20" s="61">
        <v>20.629720553999999</v>
      </c>
      <c r="N20" s="62">
        <v>4.0001682065999997</v>
      </c>
      <c r="O20" s="8">
        <v>2.5783840444999999</v>
      </c>
      <c r="P20" s="61">
        <v>5.2505820435999997</v>
      </c>
      <c r="Q20" s="62">
        <v>5.5150610239000004</v>
      </c>
      <c r="R20" s="8">
        <v>9.0455820726000002</v>
      </c>
      <c r="S20" s="61">
        <v>6.8185949311999998</v>
      </c>
      <c r="T20" s="62">
        <v>23.956918176999999</v>
      </c>
      <c r="U20" s="8">
        <v>29.568602452</v>
      </c>
      <c r="V20" s="61">
        <v>14.710920141000001</v>
      </c>
      <c r="W20" s="62">
        <v>49.631719263999997</v>
      </c>
      <c r="X20" s="8">
        <v>39.350233256999999</v>
      </c>
      <c r="Y20" s="61">
        <v>34.933499728999998</v>
      </c>
      <c r="Z20" s="62">
        <v>5.5631410936999997</v>
      </c>
      <c r="AA20" s="8">
        <v>6.3650695067000003</v>
      </c>
      <c r="AB20" s="61">
        <v>8.6627565595</v>
      </c>
      <c r="AC20" s="8"/>
      <c r="AD20" s="73">
        <v>1.8316521588000001</v>
      </c>
      <c r="AE20" s="9">
        <v>3.8322896945</v>
      </c>
      <c r="AF20" s="9">
        <v>0.8152449438999998</v>
      </c>
      <c r="AG20" s="9">
        <v>8.3106545169999979</v>
      </c>
      <c r="AH20" s="9">
        <v>2.6721979990999998</v>
      </c>
      <c r="AI20" s="9">
        <v>-2.2269871414000004</v>
      </c>
      <c r="AJ20" s="9">
        <v>-14.857682311</v>
      </c>
      <c r="AK20" s="9">
        <v>-4.4167335280000017</v>
      </c>
      <c r="AL20" s="74">
        <v>2.2976870527999997</v>
      </c>
    </row>
    <row r="21" spans="1:38" ht="12" customHeight="1" x14ac:dyDescent="0.25">
      <c r="A21" s="10" t="s">
        <v>24</v>
      </c>
      <c r="B21" s="62">
        <v>0.17011134589999999</v>
      </c>
      <c r="C21" s="8">
        <v>9.8783603799999994E-2</v>
      </c>
      <c r="D21" s="61">
        <v>0.11155623369999999</v>
      </c>
      <c r="E21" s="62">
        <v>0.33999146479999998</v>
      </c>
      <c r="F21" s="8">
        <v>0.3305336881</v>
      </c>
      <c r="G21" s="61">
        <v>0.39021740059999999</v>
      </c>
      <c r="H21" s="62">
        <v>0</v>
      </c>
      <c r="I21" s="8">
        <v>0</v>
      </c>
      <c r="J21" s="61">
        <v>0</v>
      </c>
      <c r="K21" s="62">
        <v>36.908897475000003</v>
      </c>
      <c r="L21" s="8">
        <v>21.606316549999999</v>
      </c>
      <c r="M21" s="61">
        <v>0</v>
      </c>
      <c r="N21" s="62">
        <v>0.29615356469999998</v>
      </c>
      <c r="O21" s="8">
        <v>1.0356385044</v>
      </c>
      <c r="P21" s="61">
        <v>0.89886937779999998</v>
      </c>
      <c r="Q21" s="62">
        <v>0</v>
      </c>
      <c r="R21" s="8">
        <v>0</v>
      </c>
      <c r="S21" s="61">
        <v>0</v>
      </c>
      <c r="T21" s="62">
        <v>8.2749894822000005</v>
      </c>
      <c r="U21" s="8">
        <v>15.966174108000001</v>
      </c>
      <c r="V21" s="61">
        <v>0</v>
      </c>
      <c r="W21" s="62">
        <v>6.7159475151999999</v>
      </c>
      <c r="X21" s="8">
        <v>7.7036701001000001</v>
      </c>
      <c r="Y21" s="61">
        <v>12.467986809999999</v>
      </c>
      <c r="Z21" s="62">
        <v>2.2660954269000002</v>
      </c>
      <c r="AA21" s="8">
        <v>1.6758835110999999</v>
      </c>
      <c r="AB21" s="61">
        <v>0.49133213279999999</v>
      </c>
      <c r="AC21" s="8"/>
      <c r="AD21" s="73">
        <v>1.2772629899999999E-2</v>
      </c>
      <c r="AE21" s="9">
        <v>5.9683712499999986E-2</v>
      </c>
      <c r="AF21" s="9">
        <v>0</v>
      </c>
      <c r="AG21" s="9">
        <v>-21.606316549999999</v>
      </c>
      <c r="AH21" s="9">
        <v>-0.13676912660000007</v>
      </c>
      <c r="AI21" s="9">
        <v>0</v>
      </c>
      <c r="AJ21" s="9">
        <v>-15.966174108000001</v>
      </c>
      <c r="AK21" s="9">
        <v>4.7643167098999992</v>
      </c>
      <c r="AL21" s="74">
        <v>-1.1845513782999999</v>
      </c>
    </row>
    <row r="22" spans="1:38" ht="12" customHeight="1" x14ac:dyDescent="0.25">
      <c r="A22" s="10" t="s">
        <v>25</v>
      </c>
      <c r="B22" s="62">
        <v>593.56660505000002</v>
      </c>
      <c r="C22" s="8">
        <v>629.83979899999997</v>
      </c>
      <c r="D22" s="61">
        <v>681.37790170999995</v>
      </c>
      <c r="E22" s="62">
        <v>623.90007677000006</v>
      </c>
      <c r="F22" s="8">
        <v>510.50391166999998</v>
      </c>
      <c r="G22" s="61">
        <v>497.74002118999999</v>
      </c>
      <c r="H22" s="62">
        <v>311.74762707000002</v>
      </c>
      <c r="I22" s="8">
        <v>282.76087696000002</v>
      </c>
      <c r="J22" s="61">
        <v>296.40111424000003</v>
      </c>
      <c r="K22" s="62">
        <v>723.62842281999997</v>
      </c>
      <c r="L22" s="8">
        <v>746.93746555999996</v>
      </c>
      <c r="M22" s="61">
        <v>863.78113011999994</v>
      </c>
      <c r="N22" s="62">
        <v>2554.4038012000001</v>
      </c>
      <c r="O22" s="8">
        <v>2367.7392393</v>
      </c>
      <c r="P22" s="61">
        <v>2053.3589028000001</v>
      </c>
      <c r="Q22" s="62">
        <v>362.89028938000001</v>
      </c>
      <c r="R22" s="8">
        <v>446.41173333</v>
      </c>
      <c r="S22" s="61">
        <v>648.22979734</v>
      </c>
      <c r="T22" s="62">
        <v>489.94501750000001</v>
      </c>
      <c r="U22" s="8">
        <v>468.67275935999999</v>
      </c>
      <c r="V22" s="61">
        <v>557.80723949000003</v>
      </c>
      <c r="W22" s="62">
        <v>684.27519712000003</v>
      </c>
      <c r="X22" s="8">
        <v>525.10509778999995</v>
      </c>
      <c r="Y22" s="61">
        <v>786.30093003000002</v>
      </c>
      <c r="Z22" s="62">
        <v>660.13129215000004</v>
      </c>
      <c r="AA22" s="8">
        <v>619.06733856999995</v>
      </c>
      <c r="AB22" s="61">
        <v>631.77222589999997</v>
      </c>
      <c r="AC22" s="8"/>
      <c r="AD22" s="73">
        <v>51.538102709999976</v>
      </c>
      <c r="AE22" s="9">
        <v>-12.763890479999986</v>
      </c>
      <c r="AF22" s="9">
        <v>13.640237280000008</v>
      </c>
      <c r="AG22" s="9">
        <v>116.84366455999998</v>
      </c>
      <c r="AH22" s="9">
        <v>-314.38033649999988</v>
      </c>
      <c r="AI22" s="9">
        <v>201.81806401</v>
      </c>
      <c r="AJ22" s="9">
        <v>89.134480130000043</v>
      </c>
      <c r="AK22" s="9">
        <v>261.19583224000007</v>
      </c>
      <c r="AL22" s="74">
        <v>12.70488733000002</v>
      </c>
    </row>
    <row r="23" spans="1:38" ht="12" customHeight="1" x14ac:dyDescent="0.25">
      <c r="A23" s="10" t="s">
        <v>26</v>
      </c>
      <c r="B23" s="62">
        <v>347.08896184999998</v>
      </c>
      <c r="C23" s="8">
        <v>362.56136781999999</v>
      </c>
      <c r="D23" s="61">
        <v>399.61826639999998</v>
      </c>
      <c r="E23" s="62">
        <v>157.35378044999999</v>
      </c>
      <c r="F23" s="8">
        <v>133.40817762</v>
      </c>
      <c r="G23" s="61">
        <v>131.76028797999999</v>
      </c>
      <c r="H23" s="62">
        <v>390.44594465</v>
      </c>
      <c r="I23" s="8">
        <v>439.09790981999998</v>
      </c>
      <c r="J23" s="61">
        <v>379.02633019000001</v>
      </c>
      <c r="K23" s="62">
        <v>592.00794396000003</v>
      </c>
      <c r="L23" s="8">
        <v>593.19523534999996</v>
      </c>
      <c r="M23" s="61">
        <v>640.70595931000003</v>
      </c>
      <c r="N23" s="62">
        <v>1414.6392797000001</v>
      </c>
      <c r="O23" s="8">
        <v>1466.5414493000001</v>
      </c>
      <c r="P23" s="61">
        <v>1307.6368617000001</v>
      </c>
      <c r="Q23" s="62">
        <v>652.51452273999996</v>
      </c>
      <c r="R23" s="8">
        <v>686.95241794000003</v>
      </c>
      <c r="S23" s="61">
        <v>605.02578160999997</v>
      </c>
      <c r="T23" s="62">
        <v>1993.8803582</v>
      </c>
      <c r="U23" s="8">
        <v>2050.728423</v>
      </c>
      <c r="V23" s="61">
        <v>3076.5492304999998</v>
      </c>
      <c r="W23" s="62">
        <v>27.720913992</v>
      </c>
      <c r="X23" s="8">
        <v>-10.275733410000001</v>
      </c>
      <c r="Y23" s="61">
        <v>13.390706921</v>
      </c>
      <c r="Z23" s="62">
        <v>394.16488072999999</v>
      </c>
      <c r="AA23" s="8">
        <v>399.20517410000002</v>
      </c>
      <c r="AB23" s="61">
        <v>391.81309277000003</v>
      </c>
      <c r="AC23" s="8"/>
      <c r="AD23" s="73">
        <v>37.056898579999995</v>
      </c>
      <c r="AE23" s="9">
        <v>-1.6478896400000167</v>
      </c>
      <c r="AF23" s="9">
        <v>-60.071579629999974</v>
      </c>
      <c r="AG23" s="9">
        <v>47.510723960000064</v>
      </c>
      <c r="AH23" s="9">
        <v>-158.90458760000001</v>
      </c>
      <c r="AI23" s="9">
        <v>-81.926636330000065</v>
      </c>
      <c r="AJ23" s="9">
        <v>1025.8208074999998</v>
      </c>
      <c r="AK23" s="9">
        <v>23.666440331</v>
      </c>
      <c r="AL23" s="74">
        <v>-7.3920813299999963</v>
      </c>
    </row>
    <row r="24" spans="1:38" ht="12" customHeight="1" x14ac:dyDescent="0.25">
      <c r="A24" s="11" t="s">
        <v>27</v>
      </c>
      <c r="B24" s="184">
        <v>9852.6874795000003</v>
      </c>
      <c r="C24" s="185">
        <v>10158.843445</v>
      </c>
      <c r="D24" s="186">
        <v>10668.606707000001</v>
      </c>
      <c r="E24" s="184">
        <v>16595.878582000001</v>
      </c>
      <c r="F24" s="185">
        <v>14222.561462</v>
      </c>
      <c r="G24" s="186">
        <v>14767.539559000001</v>
      </c>
      <c r="H24" s="184">
        <v>15076.43578</v>
      </c>
      <c r="I24" s="185">
        <v>14080.982454999999</v>
      </c>
      <c r="J24" s="186">
        <v>14395.017664000001</v>
      </c>
      <c r="K24" s="184">
        <v>13353.802255000001</v>
      </c>
      <c r="L24" s="185">
        <v>13469.577434999999</v>
      </c>
      <c r="M24" s="186">
        <v>14849.349924</v>
      </c>
      <c r="N24" s="184">
        <v>26192.741148000001</v>
      </c>
      <c r="O24" s="185">
        <v>26059.171813000001</v>
      </c>
      <c r="P24" s="186">
        <v>25122.944749999999</v>
      </c>
      <c r="Q24" s="184">
        <v>18923.509279000002</v>
      </c>
      <c r="R24" s="185">
        <v>19845.193501999998</v>
      </c>
      <c r="S24" s="186">
        <v>15460.032614</v>
      </c>
      <c r="T24" s="184">
        <v>41205.613893000002</v>
      </c>
      <c r="U24" s="185">
        <v>42215.893392999998</v>
      </c>
      <c r="V24" s="186">
        <v>52049.850326</v>
      </c>
      <c r="W24" s="184">
        <v>13009.441128</v>
      </c>
      <c r="X24" s="185">
        <v>11008.858329999999</v>
      </c>
      <c r="Y24" s="186">
        <v>16207.379965</v>
      </c>
      <c r="Z24" s="184">
        <v>13986.901698</v>
      </c>
      <c r="AA24" s="185">
        <v>13393.137570000001</v>
      </c>
      <c r="AB24" s="186">
        <v>13973.529497</v>
      </c>
      <c r="AC24" s="12"/>
      <c r="AD24" s="182">
        <v>509.7632620000004</v>
      </c>
      <c r="AE24" s="13">
        <v>544.97809700000107</v>
      </c>
      <c r="AF24" s="13">
        <v>314.03520900000149</v>
      </c>
      <c r="AG24" s="13">
        <v>1379.7724890000009</v>
      </c>
      <c r="AH24" s="13">
        <v>-936.22706300000209</v>
      </c>
      <c r="AI24" s="13">
        <v>-4385.1608879999985</v>
      </c>
      <c r="AJ24" s="13">
        <v>9833.9569330000013</v>
      </c>
      <c r="AK24" s="13">
        <v>5198.521635000001</v>
      </c>
      <c r="AL24" s="76">
        <v>580.39192699999876</v>
      </c>
    </row>
    <row r="25" spans="1:38" s="14" customFormat="1" ht="12" customHeight="1" x14ac:dyDescent="0.25">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15"/>
      <c r="AE25" s="15"/>
      <c r="AG25" s="15"/>
      <c r="AI25" s="15"/>
      <c r="AK25" s="15"/>
    </row>
    <row r="26" spans="1:38" s="14" customFormat="1" ht="14" x14ac:dyDescent="0.3">
      <c r="B26" s="1018" t="s">
        <v>468</v>
      </c>
      <c r="C26" s="1019"/>
      <c r="D26" s="1019"/>
      <c r="E26" s="1019"/>
      <c r="F26" s="1019"/>
      <c r="G26" s="1019"/>
      <c r="H26" s="1019"/>
      <c r="I26" s="1019"/>
      <c r="J26" s="1019"/>
      <c r="K26" s="1019"/>
      <c r="L26" s="1019"/>
      <c r="M26" s="1019"/>
      <c r="N26" s="1019"/>
      <c r="O26" s="1019"/>
      <c r="P26" s="1019"/>
      <c r="Q26" s="1019"/>
      <c r="R26" s="1019"/>
      <c r="S26" s="1019"/>
      <c r="T26" s="1019"/>
      <c r="U26" s="1019"/>
      <c r="V26" s="1019"/>
      <c r="W26" s="1019"/>
      <c r="X26" s="1019"/>
      <c r="Y26" s="1019"/>
      <c r="Z26" s="1019"/>
      <c r="AA26" s="1019"/>
      <c r="AB26" s="1020"/>
      <c r="AC26" s="15"/>
      <c r="AD26" s="947" t="s">
        <v>2846</v>
      </c>
      <c r="AE26" s="1071"/>
      <c r="AF26" s="1071"/>
      <c r="AG26" s="1071"/>
      <c r="AH26" s="1071"/>
      <c r="AI26" s="1071"/>
      <c r="AJ26" s="1071"/>
      <c r="AK26" s="1071"/>
      <c r="AL26" s="1072"/>
    </row>
    <row r="27" spans="1:38" s="14" customFormat="1" ht="12" customHeight="1" x14ac:dyDescent="0.35">
      <c r="B27" s="1024" t="s">
        <v>2</v>
      </c>
      <c r="C27" s="1025"/>
      <c r="D27" s="1026"/>
      <c r="E27" s="1024" t="s">
        <v>3</v>
      </c>
      <c r="F27" s="1025"/>
      <c r="G27" s="1026"/>
      <c r="H27" s="1024" t="s">
        <v>10</v>
      </c>
      <c r="I27" s="1025"/>
      <c r="J27" s="1026"/>
      <c r="K27" s="1024" t="s">
        <v>4</v>
      </c>
      <c r="L27" s="1025"/>
      <c r="M27" s="1026"/>
      <c r="N27" s="1024" t="s">
        <v>5</v>
      </c>
      <c r="O27" s="1025"/>
      <c r="P27" s="1026"/>
      <c r="Q27" s="1024" t="s">
        <v>6</v>
      </c>
      <c r="R27" s="1025"/>
      <c r="S27" s="1026"/>
      <c r="T27" s="1024" t="s">
        <v>7</v>
      </c>
      <c r="U27" s="1025"/>
      <c r="V27" s="1026"/>
      <c r="W27" s="1024" t="s">
        <v>8</v>
      </c>
      <c r="X27" s="1025"/>
      <c r="Y27" s="1026"/>
      <c r="Z27" s="1024" t="s">
        <v>9</v>
      </c>
      <c r="AA27" s="1025"/>
      <c r="AB27" s="1026"/>
      <c r="AC27" s="15"/>
      <c r="AD27" s="137" t="s">
        <v>2</v>
      </c>
      <c r="AE27" s="138" t="s">
        <v>3</v>
      </c>
      <c r="AF27" s="139" t="s">
        <v>10</v>
      </c>
      <c r="AG27" s="139" t="s">
        <v>4</v>
      </c>
      <c r="AH27" s="139" t="s">
        <v>5</v>
      </c>
      <c r="AI27" s="139" t="s">
        <v>6</v>
      </c>
      <c r="AJ27" s="139" t="s">
        <v>7</v>
      </c>
      <c r="AK27" s="139" t="s">
        <v>8</v>
      </c>
      <c r="AL27" s="140" t="s">
        <v>9</v>
      </c>
    </row>
    <row r="28" spans="1:38" s="14" customFormat="1" ht="12" customHeight="1" x14ac:dyDescent="0.35">
      <c r="A28" s="16"/>
      <c r="B28" s="136" t="s">
        <v>29</v>
      </c>
      <c r="C28" s="16" t="s">
        <v>30</v>
      </c>
      <c r="D28" s="87" t="s">
        <v>31</v>
      </c>
      <c r="E28" s="136" t="s">
        <v>29</v>
      </c>
      <c r="F28" s="16" t="s">
        <v>30</v>
      </c>
      <c r="G28" s="87" t="s">
        <v>31</v>
      </c>
      <c r="H28" s="136" t="s">
        <v>29</v>
      </c>
      <c r="I28" s="16" t="s">
        <v>30</v>
      </c>
      <c r="J28" s="87" t="s">
        <v>31</v>
      </c>
      <c r="K28" s="136" t="s">
        <v>29</v>
      </c>
      <c r="L28" s="16" t="s">
        <v>30</v>
      </c>
      <c r="M28" s="87" t="s">
        <v>31</v>
      </c>
      <c r="N28" s="136" t="s">
        <v>29</v>
      </c>
      <c r="O28" s="16" t="s">
        <v>30</v>
      </c>
      <c r="P28" s="87" t="s">
        <v>31</v>
      </c>
      <c r="Q28" s="136" t="s">
        <v>29</v>
      </c>
      <c r="R28" s="16" t="s">
        <v>30</v>
      </c>
      <c r="S28" s="87" t="s">
        <v>31</v>
      </c>
      <c r="T28" s="136" t="s">
        <v>29</v>
      </c>
      <c r="U28" s="16" t="s">
        <v>30</v>
      </c>
      <c r="V28" s="87" t="s">
        <v>31</v>
      </c>
      <c r="W28" s="136" t="s">
        <v>29</v>
      </c>
      <c r="X28" s="16" t="s">
        <v>30</v>
      </c>
      <c r="Y28" s="87" t="s">
        <v>31</v>
      </c>
      <c r="Z28" s="136" t="s">
        <v>29</v>
      </c>
      <c r="AA28" s="16" t="s">
        <v>30</v>
      </c>
      <c r="AB28" s="87" t="s">
        <v>31</v>
      </c>
      <c r="AC28" s="15"/>
      <c r="AD28" s="941" t="s">
        <v>28</v>
      </c>
      <c r="AE28" s="1009"/>
      <c r="AF28" s="1013"/>
      <c r="AG28" s="1013"/>
      <c r="AH28" s="1013"/>
      <c r="AI28" s="1013"/>
      <c r="AJ28" s="1013"/>
      <c r="AK28" s="1013"/>
      <c r="AL28" s="1014"/>
    </row>
    <row r="29" spans="1:38" s="3" customFormat="1" ht="12" customHeight="1" x14ac:dyDescent="0.25">
      <c r="A29" s="7" t="s">
        <v>11</v>
      </c>
      <c r="B29" s="409">
        <v>12.031455423457558</v>
      </c>
      <c r="C29" s="410">
        <v>11.780177934452839</v>
      </c>
      <c r="D29" s="410">
        <v>12.036820054547164</v>
      </c>
      <c r="E29" s="411">
        <v>10.610889481298848</v>
      </c>
      <c r="F29" s="412">
        <v>10.700946227442648</v>
      </c>
      <c r="G29" s="413">
        <v>11.370161278622618</v>
      </c>
      <c r="H29" s="410">
        <v>14.46066054497769</v>
      </c>
      <c r="I29" s="410">
        <v>14.158666178946953</v>
      </c>
      <c r="J29" s="410">
        <v>15.088090320746039</v>
      </c>
      <c r="K29" s="411">
        <v>13.007081463198874</v>
      </c>
      <c r="L29" s="412">
        <v>13.785491829882659</v>
      </c>
      <c r="M29" s="413">
        <v>15.176261411788904</v>
      </c>
      <c r="N29" s="410">
        <v>8.8691897382694584</v>
      </c>
      <c r="O29" s="410">
        <v>9.2306080451938239</v>
      </c>
      <c r="P29" s="410">
        <v>9.8864521999743715</v>
      </c>
      <c r="Q29" s="411">
        <v>10.909877833591139</v>
      </c>
      <c r="R29" s="412">
        <v>12.975765149812924</v>
      </c>
      <c r="S29" s="413">
        <v>12.451306435668293</v>
      </c>
      <c r="T29" s="410">
        <v>12.92867207439393</v>
      </c>
      <c r="U29" s="410">
        <v>12.841169078693806</v>
      </c>
      <c r="V29" s="410">
        <v>11.75527660045999</v>
      </c>
      <c r="W29" s="411">
        <v>12.519133085233719</v>
      </c>
      <c r="X29" s="412">
        <v>11.686119952653675</v>
      </c>
      <c r="Y29" s="413">
        <v>13.626538350676928</v>
      </c>
      <c r="Z29" s="410">
        <v>11.918249253184818</v>
      </c>
      <c r="AA29" s="410">
        <v>11.93387755195619</v>
      </c>
      <c r="AB29" s="414">
        <v>12.561234901249557</v>
      </c>
      <c r="AC29" s="8"/>
      <c r="AD29" s="73">
        <v>0.25664212009432497</v>
      </c>
      <c r="AE29" s="9">
        <v>0.66921505117996993</v>
      </c>
      <c r="AF29" s="9">
        <v>0.92942414179908539</v>
      </c>
      <c r="AG29" s="9">
        <v>1.3907695819062447</v>
      </c>
      <c r="AH29" s="9">
        <v>0.65584415478054758</v>
      </c>
      <c r="AI29" s="9">
        <v>-0.52445871414463063</v>
      </c>
      <c r="AJ29" s="9">
        <v>-1.0858924782338164</v>
      </c>
      <c r="AK29" s="9">
        <v>1.9404183980232528</v>
      </c>
      <c r="AL29" s="74">
        <v>0.62735734929336751</v>
      </c>
    </row>
    <row r="30" spans="1:38" ht="12" customHeight="1" x14ac:dyDescent="0.25">
      <c r="A30" s="10" t="s">
        <v>12</v>
      </c>
      <c r="B30" s="84">
        <v>32.18758226749334</v>
      </c>
      <c r="C30" s="17">
        <v>31.860750584777442</v>
      </c>
      <c r="D30" s="17">
        <v>31.75036412714314</v>
      </c>
      <c r="E30" s="84">
        <v>32.872685734007874</v>
      </c>
      <c r="F30" s="17">
        <v>32.177456920599937</v>
      </c>
      <c r="G30" s="69">
        <v>32.029090304604274</v>
      </c>
      <c r="H30" s="17">
        <v>33.956584706549563</v>
      </c>
      <c r="I30" s="17">
        <v>33.915052975945237</v>
      </c>
      <c r="J30" s="17">
        <v>36.146948207984437</v>
      </c>
      <c r="K30" s="84">
        <v>32.121405328572138</v>
      </c>
      <c r="L30" s="17">
        <v>30.325156117621074</v>
      </c>
      <c r="M30" s="69">
        <v>30.101264654098401</v>
      </c>
      <c r="N30" s="17">
        <v>28.62652386985992</v>
      </c>
      <c r="O30" s="17">
        <v>29.718495965315164</v>
      </c>
      <c r="P30" s="17">
        <v>30.923755854729581</v>
      </c>
      <c r="Q30" s="84">
        <v>30.608278286605486</v>
      </c>
      <c r="R30" s="17">
        <v>29.02117514259178</v>
      </c>
      <c r="S30" s="69">
        <v>24.766972537174706</v>
      </c>
      <c r="T30" s="17">
        <v>28.042192653489646</v>
      </c>
      <c r="U30" s="17">
        <v>28.088222770891882</v>
      </c>
      <c r="V30" s="17">
        <v>28.607631187427963</v>
      </c>
      <c r="W30" s="84">
        <v>35.877518609451158</v>
      </c>
      <c r="X30" s="17">
        <v>35.292659670221646</v>
      </c>
      <c r="Y30" s="69">
        <v>31.956357769426145</v>
      </c>
      <c r="Z30" s="17">
        <v>32.375912366310658</v>
      </c>
      <c r="AA30" s="17">
        <v>32.063955140246357</v>
      </c>
      <c r="AB30" s="69">
        <v>32.448189119352335</v>
      </c>
      <c r="AD30" s="73">
        <v>-0.1103864576343021</v>
      </c>
      <c r="AE30" s="9">
        <v>-0.1483666159956627</v>
      </c>
      <c r="AF30" s="9">
        <v>2.2318952320392</v>
      </c>
      <c r="AG30" s="9">
        <v>-0.22389146352267275</v>
      </c>
      <c r="AH30" s="9">
        <v>1.2052598894144175</v>
      </c>
      <c r="AI30" s="9">
        <v>-4.2542026054170741</v>
      </c>
      <c r="AJ30" s="9">
        <v>0.51940841653608061</v>
      </c>
      <c r="AK30" s="9">
        <v>-3.336301900795501</v>
      </c>
      <c r="AL30" s="74">
        <v>0.38423397910597856</v>
      </c>
    </row>
    <row r="31" spans="1:38" ht="12" customHeight="1" x14ac:dyDescent="0.25">
      <c r="A31" s="10" t="s">
        <v>13</v>
      </c>
      <c r="B31" s="84">
        <v>12.081462165377337</v>
      </c>
      <c r="C31" s="17">
        <v>12.307027659915425</v>
      </c>
      <c r="D31" s="17">
        <v>12.202669430995609</v>
      </c>
      <c r="E31" s="84">
        <v>12.654147883208344</v>
      </c>
      <c r="F31" s="17">
        <v>11.76681558301819</v>
      </c>
      <c r="G31" s="69">
        <v>11.705825066779195</v>
      </c>
      <c r="H31" s="17">
        <v>11.406335875504794</v>
      </c>
      <c r="I31" s="17">
        <v>11.832937091152209</v>
      </c>
      <c r="J31" s="17">
        <v>13.171775316970846</v>
      </c>
      <c r="K31" s="84">
        <v>10.314772703915366</v>
      </c>
      <c r="L31" s="17">
        <v>10.838801501103045</v>
      </c>
      <c r="M31" s="69">
        <v>11.934620904655404</v>
      </c>
      <c r="N31" s="17">
        <v>11.896960859316403</v>
      </c>
      <c r="O31" s="17">
        <v>12.559741124398579</v>
      </c>
      <c r="P31" s="17">
        <v>12.531338087044951</v>
      </c>
      <c r="Q31" s="84">
        <v>9.6988279711289067</v>
      </c>
      <c r="R31" s="17">
        <v>9.7235128145240406</v>
      </c>
      <c r="S31" s="69">
        <v>10.811505027614732</v>
      </c>
      <c r="T31" s="17">
        <v>4.6401572612243571</v>
      </c>
      <c r="U31" s="17">
        <v>5.4393688216265454</v>
      </c>
      <c r="V31" s="17">
        <v>6.388250220981142</v>
      </c>
      <c r="W31" s="84">
        <v>8.8886238854826374</v>
      </c>
      <c r="X31" s="17">
        <v>9.475582051284217</v>
      </c>
      <c r="Y31" s="69">
        <v>9.3086838860217078</v>
      </c>
      <c r="Z31" s="17">
        <v>11.738333851312232</v>
      </c>
      <c r="AA31" s="17">
        <v>11.777025358138317</v>
      </c>
      <c r="AB31" s="69">
        <v>12.070154281888051</v>
      </c>
      <c r="AD31" s="73">
        <v>-0.10435822891981594</v>
      </c>
      <c r="AE31" s="9">
        <v>-6.0990516238994985E-2</v>
      </c>
      <c r="AF31" s="9">
        <v>1.3388382258186375</v>
      </c>
      <c r="AG31" s="9">
        <v>1.0958194035523583</v>
      </c>
      <c r="AH31" s="9">
        <v>-2.8403037353628591E-2</v>
      </c>
      <c r="AI31" s="9">
        <v>1.0879922130906916</v>
      </c>
      <c r="AJ31" s="9">
        <v>0.94888139935459659</v>
      </c>
      <c r="AK31" s="9">
        <v>-0.16689816526250922</v>
      </c>
      <c r="AL31" s="74">
        <v>0.29312892374973387</v>
      </c>
    </row>
    <row r="32" spans="1:38" ht="12" customHeight="1" x14ac:dyDescent="0.25">
      <c r="A32" s="10" t="s">
        <v>14</v>
      </c>
      <c r="B32" s="84">
        <v>10.612234140006136</v>
      </c>
      <c r="C32" s="17">
        <v>10.601992272390499</v>
      </c>
      <c r="D32" s="17">
        <v>10.384032667818456</v>
      </c>
      <c r="E32" s="84">
        <v>10.903118341976528</v>
      </c>
      <c r="F32" s="17">
        <v>12.104972443362437</v>
      </c>
      <c r="G32" s="69">
        <v>11.630957674305929</v>
      </c>
      <c r="H32" s="17">
        <v>12.61663564837518</v>
      </c>
      <c r="I32" s="17">
        <v>13.133675557996602</v>
      </c>
      <c r="J32" s="17">
        <v>13.741194483453789</v>
      </c>
      <c r="K32" s="84">
        <v>8.2193605908443494</v>
      </c>
      <c r="L32" s="17">
        <v>7.2059010012388942</v>
      </c>
      <c r="M32" s="69">
        <v>6.6162270550722653</v>
      </c>
      <c r="N32" s="17">
        <v>8.566327371361254</v>
      </c>
      <c r="O32" s="17">
        <v>8.0184260040131896</v>
      </c>
      <c r="P32" s="17">
        <v>7.9816818063417161</v>
      </c>
      <c r="Q32" s="84">
        <v>14.061724346819039</v>
      </c>
      <c r="R32" s="17">
        <v>10.452761884269668</v>
      </c>
      <c r="S32" s="69">
        <v>11.849474371536417</v>
      </c>
      <c r="T32" s="17">
        <v>20.076395991406191</v>
      </c>
      <c r="U32" s="17">
        <v>19.247217534455206</v>
      </c>
      <c r="V32" s="17">
        <v>19.926998340912945</v>
      </c>
      <c r="W32" s="84">
        <v>10.697709131947196</v>
      </c>
      <c r="X32" s="17">
        <v>11.910391583363824</v>
      </c>
      <c r="Y32" s="69">
        <v>10.210835984759633</v>
      </c>
      <c r="Z32" s="17">
        <v>11.019983319741023</v>
      </c>
      <c r="AA32" s="17">
        <v>11.271723026664688</v>
      </c>
      <c r="AB32" s="69">
        <v>11.235374958411153</v>
      </c>
      <c r="AD32" s="73">
        <v>-0.21795960457204266</v>
      </c>
      <c r="AE32" s="9">
        <v>-0.47401476905650775</v>
      </c>
      <c r="AF32" s="9">
        <v>0.60751892545718711</v>
      </c>
      <c r="AG32" s="9">
        <v>-0.58967394616662894</v>
      </c>
      <c r="AH32" s="9">
        <v>-3.6744197671473522E-2</v>
      </c>
      <c r="AI32" s="9">
        <v>1.3967124872667487</v>
      </c>
      <c r="AJ32" s="9">
        <v>0.67978080645773886</v>
      </c>
      <c r="AK32" s="9">
        <v>-1.6995555986041904</v>
      </c>
      <c r="AL32" s="74">
        <v>-3.6348068253534649E-2</v>
      </c>
    </row>
    <row r="33" spans="1:38" ht="12" customHeight="1" x14ac:dyDescent="0.25">
      <c r="A33" s="10" t="s">
        <v>15</v>
      </c>
      <c r="B33" s="84">
        <v>6.9303269730790324</v>
      </c>
      <c r="C33" s="17">
        <v>6.9889989598326343</v>
      </c>
      <c r="D33" s="17">
        <v>6.9810283625106786</v>
      </c>
      <c r="E33" s="84">
        <v>15.361229158096959</v>
      </c>
      <c r="F33" s="17">
        <v>15.447281030140742</v>
      </c>
      <c r="G33" s="69">
        <v>15.757297294260589</v>
      </c>
      <c r="H33" s="17">
        <v>7.6593919561967692</v>
      </c>
      <c r="I33" s="17">
        <v>6.9046728829940065</v>
      </c>
      <c r="J33" s="17">
        <v>2.8161291523181129</v>
      </c>
      <c r="K33" s="84">
        <v>8.9859713197411697</v>
      </c>
      <c r="L33" s="17">
        <v>10.587168209235081</v>
      </c>
      <c r="M33" s="69">
        <v>11.235279136647385</v>
      </c>
      <c r="N33" s="17">
        <v>7.6479375093087638</v>
      </c>
      <c r="O33" s="17">
        <v>7.686089925104743</v>
      </c>
      <c r="P33" s="17">
        <v>7.8900634083817334</v>
      </c>
      <c r="Q33" s="84">
        <v>9.5645355213252277</v>
      </c>
      <c r="R33" s="17">
        <v>8.2670132244546757</v>
      </c>
      <c r="S33" s="69">
        <v>8.8373829716788457</v>
      </c>
      <c r="T33" s="17">
        <v>6.6648936516620303</v>
      </c>
      <c r="U33" s="17">
        <v>6.1986697387350462</v>
      </c>
      <c r="V33" s="17">
        <v>6.1210783018924051</v>
      </c>
      <c r="W33" s="84">
        <v>12.92830295559892</v>
      </c>
      <c r="X33" s="17">
        <v>13.305029987211883</v>
      </c>
      <c r="Y33" s="69">
        <v>13.898484030957089</v>
      </c>
      <c r="Z33" s="17">
        <v>9.6978087810965938</v>
      </c>
      <c r="AA33" s="17">
        <v>9.6055241667686388</v>
      </c>
      <c r="AB33" s="69">
        <v>9.1011243858100599</v>
      </c>
      <c r="AD33" s="73">
        <v>-7.970597321955708E-3</v>
      </c>
      <c r="AE33" s="9">
        <v>0.31001626411984695</v>
      </c>
      <c r="AF33" s="9">
        <v>-4.0885437306758936</v>
      </c>
      <c r="AG33" s="9">
        <v>0.64811092741230425</v>
      </c>
      <c r="AH33" s="9">
        <v>0.20397348327699039</v>
      </c>
      <c r="AI33" s="9">
        <v>0.57036974722417</v>
      </c>
      <c r="AJ33" s="9">
        <v>-7.7591436842641137E-2</v>
      </c>
      <c r="AK33" s="9">
        <v>0.59345404374520605</v>
      </c>
      <c r="AL33" s="74">
        <v>-0.50439978095857896</v>
      </c>
    </row>
    <row r="34" spans="1:38" ht="12" customHeight="1" x14ac:dyDescent="0.25">
      <c r="A34" s="10" t="s">
        <v>16</v>
      </c>
      <c r="B34" s="84">
        <v>1.2829617466699015</v>
      </c>
      <c r="C34" s="17">
        <v>1.2574889204858051</v>
      </c>
      <c r="D34" s="17">
        <v>1.2731991546325834</v>
      </c>
      <c r="E34" s="84">
        <v>0.88858466118702673</v>
      </c>
      <c r="F34" s="17">
        <v>0.9418277615399423</v>
      </c>
      <c r="G34" s="69">
        <v>0.87452152348951662</v>
      </c>
      <c r="H34" s="17">
        <v>0.91841722534593417</v>
      </c>
      <c r="I34" s="17">
        <v>0.92978062808958406</v>
      </c>
      <c r="J34" s="17">
        <v>0.93809884619639583</v>
      </c>
      <c r="K34" s="84">
        <v>1.2517156274460226</v>
      </c>
      <c r="L34" s="17">
        <v>1.0117238104106003</v>
      </c>
      <c r="M34" s="69">
        <v>0.83682512434173173</v>
      </c>
      <c r="N34" s="17">
        <v>1.5884185347144439</v>
      </c>
      <c r="O34" s="17">
        <v>1.5147644969287584</v>
      </c>
      <c r="P34" s="17">
        <v>1.4681757112296963</v>
      </c>
      <c r="Q34" s="84">
        <v>0.64129318805969349</v>
      </c>
      <c r="R34" s="17">
        <v>0.60270453800340729</v>
      </c>
      <c r="S34" s="69">
        <v>0.81740133297348361</v>
      </c>
      <c r="T34" s="17">
        <v>1.3130345097189497</v>
      </c>
      <c r="U34" s="17">
        <v>1.1596956581026294</v>
      </c>
      <c r="V34" s="17">
        <v>0.82636051731622606</v>
      </c>
      <c r="W34" s="84">
        <v>1.7708334427097789</v>
      </c>
      <c r="X34" s="17">
        <v>1.737869689020473</v>
      </c>
      <c r="Y34" s="69">
        <v>1.4819134211473628</v>
      </c>
      <c r="Z34" s="17">
        <v>1.125216338578076</v>
      </c>
      <c r="AA34" s="17">
        <v>1.107768402225914</v>
      </c>
      <c r="AB34" s="69">
        <v>1.0667604585023054</v>
      </c>
      <c r="AD34" s="73">
        <v>1.5710234146778301E-2</v>
      </c>
      <c r="AE34" s="9">
        <v>-6.7306238050425682E-2</v>
      </c>
      <c r="AF34" s="9">
        <v>8.31821810681177E-3</v>
      </c>
      <c r="AG34" s="9">
        <v>-0.1748986860688686</v>
      </c>
      <c r="AH34" s="9">
        <v>-4.6588785699062107E-2</v>
      </c>
      <c r="AI34" s="9">
        <v>0.21469679497007632</v>
      </c>
      <c r="AJ34" s="9">
        <v>-0.33333514078640336</v>
      </c>
      <c r="AK34" s="9">
        <v>-0.25595626787311021</v>
      </c>
      <c r="AL34" s="74">
        <v>-4.1007943723608609E-2</v>
      </c>
    </row>
    <row r="35" spans="1:38" ht="12" customHeight="1" x14ac:dyDescent="0.25">
      <c r="A35" s="10" t="s">
        <v>17</v>
      </c>
      <c r="B35" s="84">
        <v>0.79294998233855785</v>
      </c>
      <c r="C35" s="17">
        <v>0.81439319700277035</v>
      </c>
      <c r="D35" s="17">
        <v>0.76908243637758034</v>
      </c>
      <c r="E35" s="84">
        <v>0.75402882023233508</v>
      </c>
      <c r="F35" s="17">
        <v>0.76660931965234191</v>
      </c>
      <c r="G35" s="69">
        <v>0.74863189775871797</v>
      </c>
      <c r="H35" s="17">
        <v>0.71562480068716861</v>
      </c>
      <c r="I35" s="17">
        <v>0.72981545257530234</v>
      </c>
      <c r="J35" s="17">
        <v>0.80267685655800447</v>
      </c>
      <c r="K35" s="84">
        <v>1.1316026681996376</v>
      </c>
      <c r="L35" s="17">
        <v>1.0901824780348914</v>
      </c>
      <c r="M35" s="69">
        <v>0.95046932160122088</v>
      </c>
      <c r="N35" s="17">
        <v>0.88631258723647588</v>
      </c>
      <c r="O35" s="17">
        <v>0.76562226271115741</v>
      </c>
      <c r="P35" s="17">
        <v>0.75808222681643378</v>
      </c>
      <c r="Q35" s="84">
        <v>0.5972687229510325</v>
      </c>
      <c r="R35" s="17">
        <v>0.51416553762258776</v>
      </c>
      <c r="S35" s="69">
        <v>0.57544182590467507</v>
      </c>
      <c r="T35" s="17">
        <v>0.57000104854265921</v>
      </c>
      <c r="U35" s="17">
        <v>0.40403235021323797</v>
      </c>
      <c r="V35" s="17">
        <v>0.4815053809340667</v>
      </c>
      <c r="W35" s="84">
        <v>0.97217111082998975</v>
      </c>
      <c r="X35" s="17">
        <v>1.0328645559616147</v>
      </c>
      <c r="Y35" s="69">
        <v>0.74565061320734083</v>
      </c>
      <c r="Z35" s="17">
        <v>0.78859832262562102</v>
      </c>
      <c r="AA35" s="17">
        <v>0.78491808120769246</v>
      </c>
      <c r="AB35" s="69">
        <v>0.7711743653167088</v>
      </c>
      <c r="AD35" s="73">
        <v>-4.5310760625190016E-2</v>
      </c>
      <c r="AE35" s="9">
        <v>-1.7977421893623946E-2</v>
      </c>
      <c r="AF35" s="9">
        <v>7.2861403982702133E-2</v>
      </c>
      <c r="AG35" s="9">
        <v>-0.13971315643367055</v>
      </c>
      <c r="AH35" s="9">
        <v>-7.540035894723629E-3</v>
      </c>
      <c r="AI35" s="9">
        <v>6.127628828208731E-2</v>
      </c>
      <c r="AJ35" s="9">
        <v>7.7473030720828728E-2</v>
      </c>
      <c r="AK35" s="9">
        <v>-0.28721394275427392</v>
      </c>
      <c r="AL35" s="74">
        <v>-1.3743715890983665E-2</v>
      </c>
    </row>
    <row r="36" spans="1:38" ht="12" customHeight="1" x14ac:dyDescent="0.25">
      <c r="A36" s="10" t="s">
        <v>18</v>
      </c>
      <c r="B36" s="84">
        <v>8.3112050702892612E-2</v>
      </c>
      <c r="C36" s="17">
        <v>4.8962803700481103E-2</v>
      </c>
      <c r="D36" s="17">
        <v>5.1873592319686884E-2</v>
      </c>
      <c r="E36" s="84">
        <v>4.1513214226692532E-2</v>
      </c>
      <c r="F36" s="17">
        <v>5.3719667835373769E-2</v>
      </c>
      <c r="G36" s="69">
        <v>4.1202620329169735E-2</v>
      </c>
      <c r="H36" s="17">
        <v>9.4127776785303888E-2</v>
      </c>
      <c r="I36" s="17">
        <v>8.133707358640585E-2</v>
      </c>
      <c r="J36" s="17">
        <v>7.2425006908779219E-2</v>
      </c>
      <c r="K36" s="84">
        <v>7.9581883993227062E-2</v>
      </c>
      <c r="L36" s="17">
        <v>5.5063061375736834E-2</v>
      </c>
      <c r="M36" s="69">
        <v>5.8137696164267602E-2</v>
      </c>
      <c r="N36" s="17">
        <v>2.3315310152206704E-2</v>
      </c>
      <c r="O36" s="17">
        <v>5.2888259802713446E-3</v>
      </c>
      <c r="P36" s="17">
        <v>8.4011177723483411E-3</v>
      </c>
      <c r="Q36" s="84">
        <v>1.609349685595169E-2</v>
      </c>
      <c r="R36" s="17">
        <v>6.7642481384140227E-4</v>
      </c>
      <c r="S36" s="69">
        <v>9.0232490342952686E-3</v>
      </c>
      <c r="T36" s="17">
        <v>4.1269120991746969E-2</v>
      </c>
      <c r="U36" s="17">
        <v>1.1761603049958349E-2</v>
      </c>
      <c r="V36" s="17">
        <v>9.7342940381616588E-3</v>
      </c>
      <c r="W36" s="84">
        <v>0.42591341638315822</v>
      </c>
      <c r="X36" s="17">
        <v>0.34864915454726858</v>
      </c>
      <c r="Y36" s="69">
        <v>0.19768509410660318</v>
      </c>
      <c r="Z36" s="17">
        <v>7.3942677292608019E-2</v>
      </c>
      <c r="AA36" s="17">
        <v>5.8509973506881779E-2</v>
      </c>
      <c r="AB36" s="69">
        <v>5.2277806543613713E-2</v>
      </c>
      <c r="AD36" s="73">
        <v>2.9107886192057814E-3</v>
      </c>
      <c r="AE36" s="9">
        <v>-1.2517047506204033E-2</v>
      </c>
      <c r="AF36" s="9">
        <v>-8.9120666776266316E-3</v>
      </c>
      <c r="AG36" s="9">
        <v>3.0746347885307682E-3</v>
      </c>
      <c r="AH36" s="9">
        <v>3.1122917920769965E-3</v>
      </c>
      <c r="AI36" s="9">
        <v>8.3468242204538662E-3</v>
      </c>
      <c r="AJ36" s="9">
        <v>-2.0273090117966901E-3</v>
      </c>
      <c r="AK36" s="9">
        <v>-0.1509640604406654</v>
      </c>
      <c r="AL36" s="74">
        <v>-6.2321669632680668E-3</v>
      </c>
    </row>
    <row r="37" spans="1:38" ht="12" customHeight="1" x14ac:dyDescent="0.25">
      <c r="A37" s="10" t="s">
        <v>19</v>
      </c>
      <c r="B37" s="84">
        <v>11.502242286342755</v>
      </c>
      <c r="C37" s="17">
        <v>10.842078833740903</v>
      </c>
      <c r="D37" s="17">
        <v>10.718770954451035</v>
      </c>
      <c r="E37" s="84">
        <v>8.1452653332607277</v>
      </c>
      <c r="F37" s="17">
        <v>7.7155710836034963</v>
      </c>
      <c r="G37" s="69">
        <v>7.9402955918624194</v>
      </c>
      <c r="H37" s="17">
        <v>9.9842897299091629</v>
      </c>
      <c r="I37" s="17">
        <v>8.8325245073404872</v>
      </c>
      <c r="J37" s="17">
        <v>8.2776067357141851</v>
      </c>
      <c r="K37" s="84">
        <v>12.790793778619079</v>
      </c>
      <c r="L37" s="17">
        <v>13.028996477352782</v>
      </c>
      <c r="M37" s="69">
        <v>10.836893980390665</v>
      </c>
      <c r="N37" s="17">
        <v>15.257335177587409</v>
      </c>
      <c r="O37" s="17">
        <v>14.250998476548107</v>
      </c>
      <c r="P37" s="17">
        <v>13.661605236575539</v>
      </c>
      <c r="Q37" s="84">
        <v>17.126845896099837</v>
      </c>
      <c r="R37" s="17">
        <v>20.824316620326545</v>
      </c>
      <c r="S37" s="69">
        <v>19.668315562448655</v>
      </c>
      <c r="T37" s="17">
        <v>16.416773657404761</v>
      </c>
      <c r="U37" s="17">
        <v>17.813581647223923</v>
      </c>
      <c r="V37" s="17">
        <v>14.365984107354365</v>
      </c>
      <c r="W37" s="84">
        <v>8.7375969012625152</v>
      </c>
      <c r="X37" s="17">
        <v>8.3641162523929822</v>
      </c>
      <c r="Y37" s="69">
        <v>11.618513641481362</v>
      </c>
      <c r="Z37" s="17">
        <v>10.863086008432365</v>
      </c>
      <c r="AA37" s="17">
        <v>10.31296710090519</v>
      </c>
      <c r="AB37" s="69">
        <v>9.9190063062326708</v>
      </c>
      <c r="AD37" s="73">
        <v>-0.12330787928986808</v>
      </c>
      <c r="AE37" s="9">
        <v>0.22472450825892309</v>
      </c>
      <c r="AF37" s="9">
        <v>-0.55491777162630207</v>
      </c>
      <c r="AG37" s="9">
        <v>-2.1921024969621179</v>
      </c>
      <c r="AH37" s="9">
        <v>-0.58939323997256743</v>
      </c>
      <c r="AI37" s="9">
        <v>-1.1560010578778908</v>
      </c>
      <c r="AJ37" s="9">
        <v>-3.4475975398695589</v>
      </c>
      <c r="AK37" s="9">
        <v>3.2543973890883802</v>
      </c>
      <c r="AL37" s="74">
        <v>-0.39396079467251965</v>
      </c>
    </row>
    <row r="38" spans="1:38" ht="12" customHeight="1" x14ac:dyDescent="0.25">
      <c r="A38" s="10" t="s">
        <v>20</v>
      </c>
      <c r="B38" s="84">
        <v>2.6810662446316389</v>
      </c>
      <c r="C38" s="17">
        <v>2.6464995806497145</v>
      </c>
      <c r="D38" s="17">
        <v>2.5343315859778213</v>
      </c>
      <c r="E38" s="84">
        <v>2.8371007573957927</v>
      </c>
      <c r="F38" s="17">
        <v>2.832196453148291</v>
      </c>
      <c r="G38" s="69">
        <v>2.7356141285165338</v>
      </c>
      <c r="H38" s="17">
        <v>3.105927480399989</v>
      </c>
      <c r="I38" s="17">
        <v>3.2631297417130631</v>
      </c>
      <c r="J38" s="17">
        <v>3.1933337655092817</v>
      </c>
      <c r="K38" s="84">
        <v>1.7681629513223267</v>
      </c>
      <c r="L38" s="17">
        <v>1.4788508760840855</v>
      </c>
      <c r="M38" s="69">
        <v>1.5388949630872482</v>
      </c>
      <c r="N38" s="17">
        <v>1.3048923937526449</v>
      </c>
      <c r="O38" s="17">
        <v>1.2398736085555599</v>
      </c>
      <c r="P38" s="17">
        <v>1.1325523192657481</v>
      </c>
      <c r="Q38" s="84">
        <v>1.2298723313152797</v>
      </c>
      <c r="R38" s="17">
        <v>1.4985812738750972</v>
      </c>
      <c r="S38" s="69">
        <v>1.486518935042493</v>
      </c>
      <c r="T38" s="17">
        <v>2.751166905404443</v>
      </c>
      <c r="U38" s="17">
        <v>2.1751107853570524</v>
      </c>
      <c r="V38" s="17">
        <v>3.5840310010496021</v>
      </c>
      <c r="W38" s="84">
        <v>1.1885465011510548</v>
      </c>
      <c r="X38" s="17">
        <v>1.6272387721301516</v>
      </c>
      <c r="Y38" s="69">
        <v>1.6535662530114179</v>
      </c>
      <c r="Z38" s="17">
        <v>2.5604219801860326</v>
      </c>
      <c r="AA38" s="17">
        <v>2.5679493317807762</v>
      </c>
      <c r="AB38" s="69">
        <v>2.5253494664214062</v>
      </c>
      <c r="AD38" s="73">
        <v>-0.1121679946718932</v>
      </c>
      <c r="AE38" s="9">
        <v>-9.6582324631757199E-2</v>
      </c>
      <c r="AF38" s="9">
        <v>-6.9795976203781418E-2</v>
      </c>
      <c r="AG38" s="9">
        <v>6.0044087003162661E-2</v>
      </c>
      <c r="AH38" s="9">
        <v>-0.10732128928981188</v>
      </c>
      <c r="AI38" s="9">
        <v>-1.2062338832604214E-2</v>
      </c>
      <c r="AJ38" s="9">
        <v>1.4089202156925498</v>
      </c>
      <c r="AK38" s="9">
        <v>2.6327480881266352E-2</v>
      </c>
      <c r="AL38" s="74">
        <v>-4.2599865359369993E-2</v>
      </c>
    </row>
    <row r="39" spans="1:38" ht="12" customHeight="1" x14ac:dyDescent="0.25">
      <c r="A39" s="10" t="s">
        <v>21</v>
      </c>
      <c r="B39" s="84">
        <v>7.185067310092709E-2</v>
      </c>
      <c r="C39" s="17">
        <v>9.7588510561292377E-2</v>
      </c>
      <c r="D39" s="17">
        <v>9.9332579919975406E-2</v>
      </c>
      <c r="E39" s="84">
        <v>3.8418347946740608E-2</v>
      </c>
      <c r="F39" s="17">
        <v>4.0368982504955409E-2</v>
      </c>
      <c r="G39" s="69">
        <v>5.2478858497954466E-2</v>
      </c>
      <c r="H39" s="17">
        <v>7.327570770270371E-2</v>
      </c>
      <c r="I39" s="17">
        <v>0.10270036157886633</v>
      </c>
      <c r="J39" s="17">
        <v>0.11681712978737847</v>
      </c>
      <c r="K39" s="84">
        <v>6.732628949970286E-2</v>
      </c>
      <c r="L39" s="17">
        <v>0.12179297852034816</v>
      </c>
      <c r="M39" s="69">
        <v>7.725370883771307E-2</v>
      </c>
      <c r="N39" s="17">
        <v>2.3470488347073024E-2</v>
      </c>
      <c r="O39" s="17">
        <v>1.925572504632897E-2</v>
      </c>
      <c r="P39" s="17">
        <v>1.2629050430660016E-2</v>
      </c>
      <c r="Q39" s="84">
        <v>6.0175334442094282E-2</v>
      </c>
      <c r="R39" s="17">
        <v>4.2610927770480291E-2</v>
      </c>
      <c r="S39" s="69">
        <v>2.7830349751866223E-2</v>
      </c>
      <c r="T39" s="17">
        <v>0.10043229403451007</v>
      </c>
      <c r="U39" s="17">
        <v>0</v>
      </c>
      <c r="V39" s="17">
        <v>0.6864317654885107</v>
      </c>
      <c r="W39" s="84">
        <v>3.3116341862066322E-2</v>
      </c>
      <c r="X39" s="17">
        <v>5.3581461457715959E-2</v>
      </c>
      <c r="Y39" s="69">
        <v>3.8562944520934159E-2</v>
      </c>
      <c r="Z39" s="17">
        <v>5.7061318291644479E-2</v>
      </c>
      <c r="AA39" s="17">
        <v>7.3283452766091883E-2</v>
      </c>
      <c r="AB39" s="69">
        <v>8.9299086174151013E-2</v>
      </c>
      <c r="AD39" s="73">
        <v>1.7440693586830286E-3</v>
      </c>
      <c r="AE39" s="9">
        <v>1.2109875992999057E-2</v>
      </c>
      <c r="AF39" s="9">
        <v>1.411676820851214E-2</v>
      </c>
      <c r="AG39" s="9">
        <v>-4.4539269682635094E-2</v>
      </c>
      <c r="AH39" s="9">
        <v>-6.6266746156689541E-3</v>
      </c>
      <c r="AI39" s="9">
        <v>-1.4780578018614068E-2</v>
      </c>
      <c r="AJ39" s="9">
        <v>0.6864317654885107</v>
      </c>
      <c r="AK39" s="9">
        <v>-1.5018516936781801E-2</v>
      </c>
      <c r="AL39" s="74">
        <v>1.6015633408059129E-2</v>
      </c>
    </row>
    <row r="40" spans="1:38" ht="12" customHeight="1" x14ac:dyDescent="0.25">
      <c r="A40" s="10" t="s">
        <v>22</v>
      </c>
      <c r="B40" s="84">
        <v>0.15395488998987475</v>
      </c>
      <c r="C40" s="17">
        <v>0.14954196802315634</v>
      </c>
      <c r="D40" s="17">
        <v>0.16505081069064337</v>
      </c>
      <c r="E40" s="84">
        <v>0.16254988411431973</v>
      </c>
      <c r="F40" s="17">
        <v>0.13487168446009296</v>
      </c>
      <c r="G40" s="69">
        <v>0.15201961275864043</v>
      </c>
      <c r="H40" s="17">
        <v>0.30796129010263101</v>
      </c>
      <c r="I40" s="17">
        <v>0.25817712853869396</v>
      </c>
      <c r="J40" s="17">
        <v>0.3397456585535823</v>
      </c>
      <c r="K40" s="84">
        <v>0.11807751669739208</v>
      </c>
      <c r="L40" s="17">
        <v>0.2696749984155935</v>
      </c>
      <c r="M40" s="69">
        <v>0.14836914924191408</v>
      </c>
      <c r="N40" s="17">
        <v>0.13969576729589367</v>
      </c>
      <c r="O40" s="17">
        <v>0.10491533159604308</v>
      </c>
      <c r="P40" s="17">
        <v>0.17847887113880953</v>
      </c>
      <c r="Q40" s="84">
        <v>9.0225315172783108E-2</v>
      </c>
      <c r="R40" s="17">
        <v>8.1096094778124295E-2</v>
      </c>
      <c r="S40" s="69">
        <v>7.3140665009402001E-2</v>
      </c>
      <c r="T40" s="17">
        <v>0.34890769277806982</v>
      </c>
      <c r="U40" s="17">
        <v>0.21897518124044577</v>
      </c>
      <c r="V40" s="17">
        <v>0.1589901815893254</v>
      </c>
      <c r="W40" s="84">
        <v>5.4487076826591235E-2</v>
      </c>
      <c r="X40" s="17">
        <v>6.1977363504648227E-2</v>
      </c>
      <c r="Y40" s="69">
        <v>3.661910275137966E-2</v>
      </c>
      <c r="Z40" s="17">
        <v>0.1876710896467616</v>
      </c>
      <c r="AA40" s="17">
        <v>0.17061911534262328</v>
      </c>
      <c r="AB40" s="69">
        <v>0.19486683833927895</v>
      </c>
      <c r="AD40" s="73">
        <v>1.5508842667487033E-2</v>
      </c>
      <c r="AE40" s="9">
        <v>1.7147928298547471E-2</v>
      </c>
      <c r="AF40" s="9">
        <v>8.1568530014888341E-2</v>
      </c>
      <c r="AG40" s="9">
        <v>-0.12130584917367943</v>
      </c>
      <c r="AH40" s="9">
        <v>7.3563539542766454E-2</v>
      </c>
      <c r="AI40" s="9">
        <v>-7.9554297687222941E-3</v>
      </c>
      <c r="AJ40" s="9">
        <v>-5.9984999651120363E-2</v>
      </c>
      <c r="AK40" s="9">
        <v>-2.5358260753268566E-2</v>
      </c>
      <c r="AL40" s="74">
        <v>2.4247722996655674E-2</v>
      </c>
    </row>
    <row r="41" spans="1:38" ht="12" customHeight="1" x14ac:dyDescent="0.25">
      <c r="A41" s="10" t="s">
        <v>1517</v>
      </c>
      <c r="B41" s="84">
        <v>0</v>
      </c>
      <c r="C41" s="17">
        <v>0.81854501373549915</v>
      </c>
      <c r="D41" s="69">
        <v>0.86736372271184381</v>
      </c>
      <c r="E41" s="17">
        <v>0</v>
      </c>
      <c r="F41" s="17">
        <v>0.7294374771247315</v>
      </c>
      <c r="G41" s="69">
        <v>0.61452660653954483</v>
      </c>
      <c r="H41" s="17">
        <v>0</v>
      </c>
      <c r="I41" s="17">
        <v>0.68146055571475705</v>
      </c>
      <c r="J41" s="69">
        <v>0.54889555598195938</v>
      </c>
      <c r="K41" s="17">
        <v>0</v>
      </c>
      <c r="L41" s="17">
        <v>0</v>
      </c>
      <c r="M41" s="69">
        <v>0.21890641857845042</v>
      </c>
      <c r="N41" s="17">
        <v>0</v>
      </c>
      <c r="O41" s="17">
        <v>0.15830438620119877</v>
      </c>
      <c r="P41" s="69">
        <v>0.1641147597300526</v>
      </c>
      <c r="Q41" s="17">
        <v>0</v>
      </c>
      <c r="R41" s="17">
        <v>0.23901369437419193</v>
      </c>
      <c r="S41" s="69">
        <v>0.47515946825723043</v>
      </c>
      <c r="T41" s="17">
        <v>0</v>
      </c>
      <c r="U41" s="17">
        <v>0.32643579096266845</v>
      </c>
      <c r="V41" s="69">
        <v>7.7011706090589743E-2</v>
      </c>
      <c r="W41" s="17">
        <v>0</v>
      </c>
      <c r="X41" s="17">
        <v>0</v>
      </c>
      <c r="Y41" s="69">
        <v>0</v>
      </c>
      <c r="Z41" s="17">
        <v>0</v>
      </c>
      <c r="AA41" s="17">
        <v>0.60889920660622432</v>
      </c>
      <c r="AB41" s="69">
        <v>0.57450403577604048</v>
      </c>
      <c r="AD41" s="73">
        <v>4.881870897634466E-2</v>
      </c>
      <c r="AE41" s="9">
        <v>-0.11491087058518668</v>
      </c>
      <c r="AF41" s="9">
        <v>-0.13256499973279767</v>
      </c>
      <c r="AG41" s="9">
        <v>0.21890641857845042</v>
      </c>
      <c r="AH41" s="9">
        <v>5.8103735288538294E-3</v>
      </c>
      <c r="AI41" s="9">
        <v>0.23614577388303851</v>
      </c>
      <c r="AJ41" s="9">
        <v>-0.24942408487207871</v>
      </c>
      <c r="AK41" s="9">
        <v>0</v>
      </c>
      <c r="AL41" s="74">
        <v>-3.4395170830183841E-2</v>
      </c>
    </row>
    <row r="42" spans="1:38" ht="12" customHeight="1" x14ac:dyDescent="0.25">
      <c r="A42" s="10" t="s">
        <v>23</v>
      </c>
      <c r="B42" s="84">
        <v>3.987676221947898E-2</v>
      </c>
      <c r="C42" s="17">
        <v>1.6141322926989884E-2</v>
      </c>
      <c r="D42" s="17">
        <v>3.2538680824031725E-2</v>
      </c>
      <c r="E42" s="84">
        <v>2.0902421734007942E-2</v>
      </c>
      <c r="F42" s="17">
        <v>5.8202469271733621E-2</v>
      </c>
      <c r="G42" s="69">
        <v>8.2005344295336263E-2</v>
      </c>
      <c r="H42" s="17">
        <v>4.3210378798706726E-2</v>
      </c>
      <c r="I42" s="17">
        <v>4.9589598022607831E-2</v>
      </c>
      <c r="J42" s="17">
        <v>5.4171156456141595E-2</v>
      </c>
      <c r="K42" s="84">
        <v>1.5607418385804175E-2</v>
      </c>
      <c r="L42" s="17">
        <v>9.1458444755164583E-2</v>
      </c>
      <c r="M42" s="69">
        <v>0.13892675880647484</v>
      </c>
      <c r="N42" s="17">
        <v>1.5272048786133278E-2</v>
      </c>
      <c r="O42" s="17">
        <v>9.8943437764744142E-3</v>
      </c>
      <c r="P42" s="17">
        <v>2.0899548583664336E-2</v>
      </c>
      <c r="Q42" s="84">
        <v>2.9143965543074871E-2</v>
      </c>
      <c r="R42" s="17">
        <v>4.5580719945351289E-2</v>
      </c>
      <c r="S42" s="69">
        <v>4.4104660715618506E-2</v>
      </c>
      <c r="T42" s="17">
        <v>5.8139937531475137E-2</v>
      </c>
      <c r="U42" s="17">
        <v>7.0041399282037689E-2</v>
      </c>
      <c r="V42" s="17">
        <v>2.8263136298633116E-2</v>
      </c>
      <c r="W42" s="84">
        <v>0.38150539115737103</v>
      </c>
      <c r="X42" s="17">
        <v>0.35744154458405669</v>
      </c>
      <c r="Y42" s="69">
        <v>0.21554069692668909</v>
      </c>
      <c r="Z42" s="17">
        <v>3.977393431156101E-2</v>
      </c>
      <c r="AA42" s="17">
        <v>4.7524857213692553E-2</v>
      </c>
      <c r="AB42" s="69">
        <v>6.1994047827549748E-2</v>
      </c>
      <c r="AD42" s="73">
        <v>1.6397357897041841E-2</v>
      </c>
      <c r="AE42" s="9">
        <v>2.3802875023602642E-2</v>
      </c>
      <c r="AF42" s="9">
        <v>4.5815584335337639E-3</v>
      </c>
      <c r="AG42" s="9">
        <v>4.7468314051310259E-2</v>
      </c>
      <c r="AH42" s="9">
        <v>1.1005204807189922E-2</v>
      </c>
      <c r="AI42" s="9">
        <v>-1.4760592297327832E-3</v>
      </c>
      <c r="AJ42" s="9">
        <v>-4.1778262983404577E-2</v>
      </c>
      <c r="AK42" s="9">
        <v>-0.1419008476573676</v>
      </c>
      <c r="AL42" s="74">
        <v>1.4469190613857194E-2</v>
      </c>
    </row>
    <row r="43" spans="1:38" ht="12" customHeight="1" x14ac:dyDescent="0.25">
      <c r="A43" s="10" t="s">
        <v>24</v>
      </c>
      <c r="B43" s="84">
        <v>1.7265476678843229E-3</v>
      </c>
      <c r="C43" s="17">
        <v>9.7239025618519909E-4</v>
      </c>
      <c r="D43" s="17">
        <v>1.0456495094375246E-3</v>
      </c>
      <c r="E43" s="84">
        <v>2.0486499893182116E-3</v>
      </c>
      <c r="F43" s="17">
        <v>2.3240095603459161E-3</v>
      </c>
      <c r="G43" s="69">
        <v>2.6423995618965945E-3</v>
      </c>
      <c r="H43" s="17">
        <v>0</v>
      </c>
      <c r="I43" s="17">
        <v>0</v>
      </c>
      <c r="J43" s="17">
        <v>0</v>
      </c>
      <c r="K43" s="84">
        <v>0.27639242195667563</v>
      </c>
      <c r="L43" s="17">
        <v>0.16040827304729652</v>
      </c>
      <c r="M43" s="69">
        <v>0</v>
      </c>
      <c r="N43" s="17">
        <v>1.1306703755165231E-3</v>
      </c>
      <c r="O43" s="17">
        <v>3.9741804222475719E-3</v>
      </c>
      <c r="P43" s="17">
        <v>3.5778822377602265E-3</v>
      </c>
      <c r="Q43" s="84">
        <v>0</v>
      </c>
      <c r="R43" s="17">
        <v>0</v>
      </c>
      <c r="S43" s="69">
        <v>0</v>
      </c>
      <c r="T43" s="17">
        <v>2.0082189537659827E-2</v>
      </c>
      <c r="U43" s="17">
        <v>3.7820291896457872E-2</v>
      </c>
      <c r="V43" s="17">
        <v>0</v>
      </c>
      <c r="W43" s="84">
        <v>5.1623643544365425E-2</v>
      </c>
      <c r="X43" s="17">
        <v>6.9977011865766256E-2</v>
      </c>
      <c r="Y43" s="69">
        <v>7.6927836808439204E-2</v>
      </c>
      <c r="Z43" s="17">
        <v>1.6201553966574606E-2</v>
      </c>
      <c r="AA43" s="17">
        <v>1.2513001545069088E-2</v>
      </c>
      <c r="AB43" s="69">
        <v>3.5161634210546609E-3</v>
      </c>
      <c r="AD43" s="73">
        <v>7.3259253252325467E-5</v>
      </c>
      <c r="AE43" s="9">
        <v>3.1839000155067841E-4</v>
      </c>
      <c r="AF43" s="9">
        <v>0</v>
      </c>
      <c r="AG43" s="9">
        <v>-0.16040827304729652</v>
      </c>
      <c r="AH43" s="9">
        <v>-3.9629818448734533E-4</v>
      </c>
      <c r="AI43" s="9">
        <v>0</v>
      </c>
      <c r="AJ43" s="9">
        <v>-3.7820291896457872E-2</v>
      </c>
      <c r="AK43" s="9">
        <v>6.9508249426729479E-3</v>
      </c>
      <c r="AL43" s="74">
        <v>-8.9968381240144273E-3</v>
      </c>
    </row>
    <row r="44" spans="1:38" ht="12" customHeight="1" x14ac:dyDescent="0.25">
      <c r="A44" s="10" t="s">
        <v>25</v>
      </c>
      <c r="B44" s="84">
        <v>6.024413199843436</v>
      </c>
      <c r="C44" s="17">
        <v>6.1999163823302856</v>
      </c>
      <c r="D44" s="17">
        <v>6.3867562128411244</v>
      </c>
      <c r="E44" s="84">
        <v>3.7593675663663073</v>
      </c>
      <c r="F44" s="17">
        <v>3.5893950118516433</v>
      </c>
      <c r="G44" s="69">
        <v>3.3705006796430839</v>
      </c>
      <c r="H44" s="17">
        <v>2.0677806851899865</v>
      </c>
      <c r="I44" s="17">
        <v>2.0081047460034727</v>
      </c>
      <c r="J44" s="17">
        <v>2.0590534944040662</v>
      </c>
      <c r="K44" s="84">
        <v>5.4188942521347725</v>
      </c>
      <c r="L44" s="17">
        <v>5.5453667286386272</v>
      </c>
      <c r="M44" s="69">
        <v>5.8169625910176288</v>
      </c>
      <c r="N44" s="17">
        <v>9.7523347660844095</v>
      </c>
      <c r="O44" s="17">
        <v>9.0860110838241024</v>
      </c>
      <c r="P44" s="17">
        <v>8.1732413268500483</v>
      </c>
      <c r="Q44" s="84">
        <v>1.9176690962756164</v>
      </c>
      <c r="R44" s="17">
        <v>2.2494702976460803</v>
      </c>
      <c r="S44" s="69">
        <v>4.19293939087291</v>
      </c>
      <c r="T44" s="17">
        <v>1.1890249196849982</v>
      </c>
      <c r="U44" s="17">
        <v>1.1101808387541077</v>
      </c>
      <c r="V44" s="17">
        <v>1.0716788540052857</v>
      </c>
      <c r="W44" s="84">
        <v>5.2598354561919622</v>
      </c>
      <c r="X44" s="17">
        <v>4.769841540637648</v>
      </c>
      <c r="Y44" s="69">
        <v>4.8514993277949916</v>
      </c>
      <c r="Z44" s="17">
        <v>4.7196391766359698</v>
      </c>
      <c r="AA44" s="17">
        <v>4.6222726774987581</v>
      </c>
      <c r="AB44" s="69">
        <v>4.5212072300024051</v>
      </c>
      <c r="AD44" s="73">
        <v>0.18683983051083874</v>
      </c>
      <c r="AE44" s="9">
        <v>-0.21889433220855947</v>
      </c>
      <c r="AF44" s="9">
        <v>5.0948748400593491E-2</v>
      </c>
      <c r="AG44" s="9">
        <v>0.27159586237900157</v>
      </c>
      <c r="AH44" s="9">
        <v>-0.91276975697405405</v>
      </c>
      <c r="AI44" s="9">
        <v>1.9434690932268297</v>
      </c>
      <c r="AJ44" s="9">
        <v>-3.8501984748821938E-2</v>
      </c>
      <c r="AK44" s="9">
        <v>8.165778715734362E-2</v>
      </c>
      <c r="AL44" s="74">
        <v>-0.10106544749635304</v>
      </c>
    </row>
    <row r="45" spans="1:38" ht="12" customHeight="1" x14ac:dyDescent="0.25">
      <c r="A45" s="18" t="s">
        <v>26</v>
      </c>
      <c r="B45" s="85">
        <v>3.522784647079253</v>
      </c>
      <c r="C45" s="71">
        <v>3.5689236652180734</v>
      </c>
      <c r="D45" s="71">
        <v>3.7457399767291895</v>
      </c>
      <c r="E45" s="85">
        <v>0.94814974495816429</v>
      </c>
      <c r="F45" s="71">
        <v>0.93800387488311232</v>
      </c>
      <c r="G45" s="72">
        <v>0.89222911817459605</v>
      </c>
      <c r="H45" s="71">
        <v>2.5897761934744228</v>
      </c>
      <c r="I45" s="71">
        <v>3.1183755198017784</v>
      </c>
      <c r="J45" s="71">
        <v>2.6330383124570163</v>
      </c>
      <c r="K45" s="85">
        <v>4.4332537854734797</v>
      </c>
      <c r="L45" s="71">
        <v>4.4039632142841167</v>
      </c>
      <c r="M45" s="72">
        <v>4.3147071256703295</v>
      </c>
      <c r="N45" s="71">
        <v>5.400882907551992</v>
      </c>
      <c r="O45" s="71">
        <v>5.6277362143842664</v>
      </c>
      <c r="P45" s="71">
        <v>5.2049505928968767</v>
      </c>
      <c r="Q45" s="85">
        <v>3.4481686938148592</v>
      </c>
      <c r="R45" s="71">
        <v>3.4615556551912428</v>
      </c>
      <c r="S45" s="72">
        <v>3.9134832163163513</v>
      </c>
      <c r="T45" s="71">
        <v>4.83885609219457</v>
      </c>
      <c r="U45" s="71">
        <v>4.8577165095150123</v>
      </c>
      <c r="V45" s="71">
        <v>5.9107744041607955</v>
      </c>
      <c r="W45" s="85">
        <v>0.21308305036752559</v>
      </c>
      <c r="X45" s="71">
        <v>-9.3340590837565407E-2</v>
      </c>
      <c r="Y45" s="72">
        <v>8.262104640198327E-2</v>
      </c>
      <c r="Z45" s="71">
        <v>2.8181000283874393</v>
      </c>
      <c r="AA45" s="71">
        <v>2.9806695556268932</v>
      </c>
      <c r="AB45" s="72">
        <v>2.8039665487316374</v>
      </c>
      <c r="AD45" s="73">
        <v>0.1768163115111161</v>
      </c>
      <c r="AE45" s="9">
        <v>-4.5774756708516273E-2</v>
      </c>
      <c r="AF45" s="9">
        <v>-0.48533720734476216</v>
      </c>
      <c r="AG45" s="9">
        <v>-8.9256088613787199E-2</v>
      </c>
      <c r="AH45" s="9">
        <v>-0.42278562148738974</v>
      </c>
      <c r="AI45" s="9">
        <v>0.45192756112510857</v>
      </c>
      <c r="AJ45" s="9">
        <v>1.0530578946457831</v>
      </c>
      <c r="AK45" s="9">
        <v>0.17596163723954866</v>
      </c>
      <c r="AL45" s="74">
        <v>-0.17670300689525575</v>
      </c>
    </row>
    <row r="46" spans="1:38" ht="12" customHeight="1" x14ac:dyDescent="0.25">
      <c r="AD46" s="21"/>
      <c r="AE46" s="21"/>
      <c r="AF46" s="21"/>
      <c r="AG46" s="21"/>
      <c r="AH46" s="21"/>
      <c r="AI46" s="21"/>
      <c r="AJ46" s="21"/>
      <c r="AK46" s="21"/>
      <c r="AL46" s="21"/>
    </row>
  </sheetData>
  <mergeCells count="25">
    <mergeCell ref="AD4:AL4"/>
    <mergeCell ref="AD6:AL6"/>
    <mergeCell ref="AD26:AL26"/>
    <mergeCell ref="AD28:AL28"/>
    <mergeCell ref="B26:AB26"/>
    <mergeCell ref="B4:AB4"/>
    <mergeCell ref="B27:D27"/>
    <mergeCell ref="E27:G27"/>
    <mergeCell ref="H27:J27"/>
    <mergeCell ref="K27:M27"/>
    <mergeCell ref="N27:P27"/>
    <mergeCell ref="Q27:S27"/>
    <mergeCell ref="T27:V27"/>
    <mergeCell ref="T5:V5"/>
    <mergeCell ref="Q5:S5"/>
    <mergeCell ref="K5:M5"/>
    <mergeCell ref="H5:J5"/>
    <mergeCell ref="E5:G5"/>
    <mergeCell ref="B5:D5"/>
    <mergeCell ref="A4:A6"/>
    <mergeCell ref="Z27:AB27"/>
    <mergeCell ref="W27:Y27"/>
    <mergeCell ref="Z5:AB5"/>
    <mergeCell ref="W5:Y5"/>
    <mergeCell ref="N5:P5"/>
  </mergeCells>
  <conditionalFormatting sqref="B1:AB1">
    <cfRule type="expression" dxfId="84" priority="28">
      <formula>(B1+1)&gt;(9*rounds_bucket)</formula>
    </cfRule>
  </conditionalFormatting>
  <conditionalFormatting sqref="C28:D28">
    <cfRule type="expression" dxfId="83" priority="27">
      <formula>(C2+1)&lt;=(9*rounds_bucket)</formula>
    </cfRule>
  </conditionalFormatting>
  <conditionalFormatting sqref="B4">
    <cfRule type="expression" dxfId="82" priority="26">
      <formula>(B1+1)&lt;=(9*rounds_bucket)</formula>
    </cfRule>
  </conditionalFormatting>
  <conditionalFormatting sqref="F28:G28">
    <cfRule type="expression" dxfId="81" priority="16">
      <formula>(F2+1)&lt;=(9*rounds_bucket)</formula>
    </cfRule>
  </conditionalFormatting>
  <conditionalFormatting sqref="I28:J28">
    <cfRule type="expression" dxfId="80" priority="14">
      <formula>(I2+1)&lt;=(9*rounds_bucket)</formula>
    </cfRule>
  </conditionalFormatting>
  <conditionalFormatting sqref="L28:M28">
    <cfRule type="expression" dxfId="79" priority="12">
      <formula>(L2+1)&lt;=(9*rounds_bucket)</formula>
    </cfRule>
  </conditionalFormatting>
  <conditionalFormatting sqref="O28:P28">
    <cfRule type="expression" dxfId="78" priority="10">
      <formula>(O2+1)&lt;=(9*rounds_bucket)</formula>
    </cfRule>
  </conditionalFormatting>
  <conditionalFormatting sqref="R28:S28">
    <cfRule type="expression" dxfId="77" priority="8">
      <formula>(R2+1)&lt;=(9*rounds_bucket)</formula>
    </cfRule>
  </conditionalFormatting>
  <conditionalFormatting sqref="U28:V28">
    <cfRule type="expression" dxfId="76" priority="6">
      <formula>(U2+1)&lt;=(9*rounds_bucket)</formula>
    </cfRule>
  </conditionalFormatting>
  <conditionalFormatting sqref="X28:Y28">
    <cfRule type="expression" dxfId="75" priority="4">
      <formula>(X2+1)&lt;=(9*rounds_bucket)</formula>
    </cfRule>
  </conditionalFormatting>
  <conditionalFormatting sqref="AA28:AB28">
    <cfRule type="expression" dxfId="74" priority="2">
      <formula>(AA2+1)&lt;=(9*rounds_bucket)</formula>
    </cfRule>
  </conditionalFormatting>
  <conditionalFormatting sqref="B45:AB45">
    <cfRule type="expression" dxfId="73" priority="1">
      <formula>(B1+1)&lt;=(9*rounds_bucket)</formula>
    </cfRule>
  </conditionalFormatting>
  <pageMargins left="0.39370078740157483" right="0.39370078740157483" top="0.51181102362204722" bottom="0.39370078740157483" header="0.31496062992125984" footer="0.31496062992125984"/>
  <pageSetup paperSize="9" scale="33" pageOrder="overThenDown"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L52"/>
  <sheetViews>
    <sheetView showGridLines="0" zoomScale="70" zoomScaleNormal="70" zoomScaleSheetLayoutView="80" workbookViewId="0">
      <pane xSplit="1" ySplit="6" topLeftCell="B7" activePane="bottomRight" state="frozen"/>
      <selection pane="topRight"/>
      <selection pane="bottomLeft"/>
      <selection pane="bottomRight"/>
    </sheetView>
  </sheetViews>
  <sheetFormatPr defaultColWidth="9.1796875" defaultRowHeight="12" customHeight="1" x14ac:dyDescent="0.3"/>
  <cols>
    <col min="1" max="1" width="28.81640625" style="498" bestFit="1" customWidth="1"/>
    <col min="2" max="28" width="9.54296875" style="498" customWidth="1"/>
    <col min="29" max="29" width="3.1796875" style="522" customWidth="1"/>
    <col min="30" max="38" width="9.54296875" style="498" customWidth="1"/>
    <col min="39" max="16384" width="9.1796875" style="498"/>
  </cols>
  <sheetData>
    <row r="1" spans="1:38" s="788" customFormat="1" ht="12" customHeight="1" x14ac:dyDescent="0.3">
      <c r="B1" s="788">
        <v>0</v>
      </c>
      <c r="C1" s="788">
        <v>1</v>
      </c>
      <c r="D1" s="788">
        <v>2</v>
      </c>
      <c r="E1" s="788">
        <v>3</v>
      </c>
      <c r="F1" s="788">
        <v>4</v>
      </c>
      <c r="G1" s="788">
        <v>5</v>
      </c>
      <c r="H1" s="788">
        <v>6</v>
      </c>
      <c r="I1" s="788">
        <v>7</v>
      </c>
      <c r="J1" s="788">
        <v>8</v>
      </c>
      <c r="K1" s="788">
        <v>9</v>
      </c>
      <c r="L1" s="788">
        <v>10</v>
      </c>
      <c r="M1" s="788">
        <v>11</v>
      </c>
      <c r="N1" s="788">
        <v>12</v>
      </c>
      <c r="O1" s="788">
        <v>13</v>
      </c>
      <c r="P1" s="788">
        <v>14</v>
      </c>
      <c r="Q1" s="788">
        <v>15</v>
      </c>
      <c r="R1" s="788">
        <v>16</v>
      </c>
      <c r="S1" s="788">
        <v>17</v>
      </c>
      <c r="T1" s="788">
        <v>18</v>
      </c>
      <c r="U1" s="788">
        <v>19</v>
      </c>
      <c r="V1" s="788">
        <v>20</v>
      </c>
      <c r="W1" s="788">
        <v>21</v>
      </c>
      <c r="X1" s="788">
        <v>22</v>
      </c>
      <c r="Y1" s="788">
        <v>23</v>
      </c>
      <c r="Z1" s="788">
        <v>24</v>
      </c>
      <c r="AA1" s="788">
        <v>25</v>
      </c>
      <c r="AB1" s="788">
        <v>26</v>
      </c>
      <c r="AC1" s="789"/>
      <c r="AD1" s="788">
        <v>0</v>
      </c>
      <c r="AE1" s="788">
        <v>1</v>
      </c>
      <c r="AF1" s="788">
        <v>2</v>
      </c>
      <c r="AG1" s="788">
        <v>3</v>
      </c>
      <c r="AH1" s="788">
        <v>4</v>
      </c>
      <c r="AI1" s="788">
        <v>5</v>
      </c>
      <c r="AJ1" s="788">
        <v>6</v>
      </c>
      <c r="AK1" s="788">
        <v>7</v>
      </c>
      <c r="AL1" s="788">
        <v>8</v>
      </c>
    </row>
    <row r="2" spans="1:38" ht="12" customHeight="1" x14ac:dyDescent="0.3">
      <c r="A2" s="661">
        <v>25</v>
      </c>
      <c r="B2" s="499" t="s">
        <v>2837</v>
      </c>
      <c r="C2" s="499"/>
      <c r="E2" s="499"/>
      <c r="G2" s="499"/>
      <c r="I2" s="499"/>
      <c r="K2" s="499"/>
      <c r="M2" s="499"/>
      <c r="O2" s="499"/>
      <c r="Q2" s="499"/>
      <c r="S2" s="499"/>
      <c r="T2" s="499"/>
      <c r="U2" s="499"/>
      <c r="V2" s="499"/>
      <c r="W2" s="499"/>
      <c r="X2" s="499"/>
      <c r="Y2" s="499"/>
      <c r="Z2" s="499"/>
      <c r="AA2" s="499"/>
      <c r="AB2" s="499"/>
      <c r="AC2" s="492"/>
      <c r="AD2" s="499"/>
    </row>
    <row r="3" spans="1:38" ht="12" customHeight="1" x14ac:dyDescent="0.3">
      <c r="A3" s="499"/>
      <c r="B3" s="499"/>
      <c r="C3" s="499"/>
      <c r="E3" s="499"/>
      <c r="G3" s="499"/>
      <c r="I3" s="499"/>
      <c r="K3" s="499"/>
      <c r="M3" s="499"/>
      <c r="O3" s="499"/>
      <c r="Q3" s="499"/>
      <c r="S3" s="499"/>
      <c r="T3" s="499"/>
      <c r="U3" s="499"/>
      <c r="V3" s="499"/>
      <c r="W3" s="499"/>
      <c r="X3" s="499"/>
      <c r="Y3" s="499"/>
      <c r="Z3" s="499"/>
      <c r="AA3" s="499"/>
      <c r="AB3" s="499"/>
      <c r="AC3" s="492"/>
    </row>
    <row r="4" spans="1:38" s="500" customFormat="1" ht="15" customHeight="1" x14ac:dyDescent="0.3">
      <c r="A4" s="1076" t="s">
        <v>1794</v>
      </c>
      <c r="B4" s="1088" t="s">
        <v>469</v>
      </c>
      <c r="C4" s="1089"/>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90"/>
      <c r="AC4" s="492"/>
      <c r="AD4" s="930" t="s">
        <v>467</v>
      </c>
      <c r="AE4" s="931"/>
      <c r="AF4" s="931"/>
      <c r="AG4" s="931"/>
      <c r="AH4" s="931"/>
      <c r="AI4" s="931"/>
      <c r="AJ4" s="931"/>
      <c r="AK4" s="931"/>
      <c r="AL4" s="932"/>
    </row>
    <row r="5" spans="1:38" s="502" customFormat="1" ht="12" customHeight="1" x14ac:dyDescent="0.3">
      <c r="A5" s="1077"/>
      <c r="B5" s="1073" t="s">
        <v>2</v>
      </c>
      <c r="C5" s="1074"/>
      <c r="D5" s="1075"/>
      <c r="E5" s="1073" t="s">
        <v>3</v>
      </c>
      <c r="F5" s="1074"/>
      <c r="G5" s="1075"/>
      <c r="H5" s="1073" t="s">
        <v>10</v>
      </c>
      <c r="I5" s="1074"/>
      <c r="J5" s="1075"/>
      <c r="K5" s="1073" t="s">
        <v>4</v>
      </c>
      <c r="L5" s="1074"/>
      <c r="M5" s="1075"/>
      <c r="N5" s="1073" t="s">
        <v>5</v>
      </c>
      <c r="O5" s="1074"/>
      <c r="P5" s="1075"/>
      <c r="Q5" s="1073" t="s">
        <v>6</v>
      </c>
      <c r="R5" s="1074"/>
      <c r="S5" s="1075"/>
      <c r="T5" s="1073" t="s">
        <v>7</v>
      </c>
      <c r="U5" s="1074"/>
      <c r="V5" s="1075"/>
      <c r="W5" s="1073" t="s">
        <v>8</v>
      </c>
      <c r="X5" s="1074"/>
      <c r="Y5" s="1075"/>
      <c r="Z5" s="1073" t="s">
        <v>9</v>
      </c>
      <c r="AA5" s="1074"/>
      <c r="AB5" s="1075"/>
      <c r="AC5" s="492"/>
      <c r="AD5" s="496" t="s">
        <v>2</v>
      </c>
      <c r="AE5" s="153" t="s">
        <v>3</v>
      </c>
      <c r="AF5" s="154" t="s">
        <v>10</v>
      </c>
      <c r="AG5" s="154" t="s">
        <v>4</v>
      </c>
      <c r="AH5" s="154" t="s">
        <v>5</v>
      </c>
      <c r="AI5" s="154" t="s">
        <v>6</v>
      </c>
      <c r="AJ5" s="154" t="s">
        <v>7</v>
      </c>
      <c r="AK5" s="154" t="s">
        <v>8</v>
      </c>
      <c r="AL5" s="523" t="s">
        <v>9</v>
      </c>
    </row>
    <row r="6" spans="1:38" ht="15" customHeight="1" x14ac:dyDescent="0.3">
      <c r="A6" s="1077"/>
      <c r="B6" s="503" t="s">
        <v>29</v>
      </c>
      <c r="C6" s="504" t="s">
        <v>30</v>
      </c>
      <c r="D6" s="505" t="s">
        <v>31</v>
      </c>
      <c r="E6" s="503" t="s">
        <v>29</v>
      </c>
      <c r="F6" s="504" t="s">
        <v>30</v>
      </c>
      <c r="G6" s="505" t="s">
        <v>31</v>
      </c>
      <c r="H6" s="503" t="s">
        <v>29</v>
      </c>
      <c r="I6" s="504" t="s">
        <v>30</v>
      </c>
      <c r="J6" s="505" t="s">
        <v>31</v>
      </c>
      <c r="K6" s="503" t="s">
        <v>29</v>
      </c>
      <c r="L6" s="504" t="s">
        <v>30</v>
      </c>
      <c r="M6" s="505" t="s">
        <v>31</v>
      </c>
      <c r="N6" s="503" t="s">
        <v>29</v>
      </c>
      <c r="O6" s="504" t="s">
        <v>30</v>
      </c>
      <c r="P6" s="505" t="s">
        <v>31</v>
      </c>
      <c r="Q6" s="503" t="s">
        <v>29</v>
      </c>
      <c r="R6" s="504" t="s">
        <v>30</v>
      </c>
      <c r="S6" s="505" t="s">
        <v>31</v>
      </c>
      <c r="T6" s="503" t="s">
        <v>29</v>
      </c>
      <c r="U6" s="504" t="s">
        <v>30</v>
      </c>
      <c r="V6" s="505" t="s">
        <v>31</v>
      </c>
      <c r="W6" s="503" t="s">
        <v>29</v>
      </c>
      <c r="X6" s="504" t="s">
        <v>30</v>
      </c>
      <c r="Y6" s="505" t="s">
        <v>31</v>
      </c>
      <c r="Z6" s="503" t="s">
        <v>29</v>
      </c>
      <c r="AA6" s="504" t="s">
        <v>30</v>
      </c>
      <c r="AB6" s="505" t="s">
        <v>31</v>
      </c>
      <c r="AC6" s="492"/>
      <c r="AD6" s="1078" t="s">
        <v>2841</v>
      </c>
      <c r="AE6" s="1079"/>
      <c r="AF6" s="1079"/>
      <c r="AG6" s="1079"/>
      <c r="AH6" s="1079"/>
      <c r="AI6" s="1079"/>
      <c r="AJ6" s="1079"/>
      <c r="AK6" s="1079"/>
      <c r="AL6" s="1080"/>
    </row>
    <row r="7" spans="1:38" ht="12" customHeight="1" x14ac:dyDescent="0.3">
      <c r="A7" s="493" t="s">
        <v>60</v>
      </c>
      <c r="B7" s="506">
        <v>3193.9439252000002</v>
      </c>
      <c r="C7" s="501">
        <v>3264.1550382999999</v>
      </c>
      <c r="D7" s="507">
        <v>3422.0711443</v>
      </c>
      <c r="E7" s="506">
        <v>5498.1213196999997</v>
      </c>
      <c r="F7" s="501">
        <v>4608.5032113999996</v>
      </c>
      <c r="G7" s="507">
        <v>4766.6098856999997</v>
      </c>
      <c r="H7" s="506">
        <v>5197.0264987999999</v>
      </c>
      <c r="I7" s="501">
        <v>4854.8642438999996</v>
      </c>
      <c r="J7" s="507">
        <v>5297.9645811999999</v>
      </c>
      <c r="K7" s="506">
        <v>4333.7490331999998</v>
      </c>
      <c r="L7" s="501">
        <v>4129.3193644000003</v>
      </c>
      <c r="M7" s="507">
        <v>4503.3875104999997</v>
      </c>
      <c r="N7" s="506">
        <v>7559.6334813000003</v>
      </c>
      <c r="O7" s="501">
        <v>7787.0635558000004</v>
      </c>
      <c r="P7" s="507">
        <v>7815.9288598000003</v>
      </c>
      <c r="Q7" s="506">
        <v>5825.9482025999996</v>
      </c>
      <c r="R7" s="501">
        <v>5784.4367163999996</v>
      </c>
      <c r="S7" s="507">
        <v>3853.7115705000001</v>
      </c>
      <c r="T7" s="506">
        <v>11629.94865</v>
      </c>
      <c r="U7" s="501">
        <v>11904.314767</v>
      </c>
      <c r="V7" s="507">
        <v>15080.276427999999</v>
      </c>
      <c r="W7" s="506">
        <v>4780.7138277000004</v>
      </c>
      <c r="X7" s="501">
        <v>3930.4453874999999</v>
      </c>
      <c r="Y7" s="507">
        <v>5242.2903500000002</v>
      </c>
      <c r="Z7" s="506">
        <v>4573.3481197999999</v>
      </c>
      <c r="AA7" s="501">
        <v>4336.7365296999997</v>
      </c>
      <c r="AB7" s="507">
        <v>4584.1611509000004</v>
      </c>
      <c r="AC7" s="501"/>
      <c r="AD7" s="508">
        <v>157.91610600000013</v>
      </c>
      <c r="AE7" s="509">
        <v>158.10667430000012</v>
      </c>
      <c r="AF7" s="509">
        <v>443.10033730000032</v>
      </c>
      <c r="AG7" s="508">
        <v>374.06814609999947</v>
      </c>
      <c r="AH7" s="509">
        <v>28.865303999999924</v>
      </c>
      <c r="AI7" s="510">
        <v>-1930.7251458999995</v>
      </c>
      <c r="AJ7" s="509">
        <v>3175.9616609999994</v>
      </c>
      <c r="AK7" s="509">
        <v>1311.8449625000003</v>
      </c>
      <c r="AL7" s="510">
        <v>247.42462120000073</v>
      </c>
    </row>
    <row r="8" spans="1:38" ht="12" customHeight="1" x14ac:dyDescent="0.3">
      <c r="A8" s="494" t="s">
        <v>61</v>
      </c>
      <c r="B8" s="506">
        <v>1028.8881831000001</v>
      </c>
      <c r="C8" s="501">
        <v>1021.1188198</v>
      </c>
      <c r="D8" s="507">
        <v>1104.8366242</v>
      </c>
      <c r="E8" s="506">
        <v>1306.8517111000001</v>
      </c>
      <c r="F8" s="501">
        <v>1123.3801533999999</v>
      </c>
      <c r="G8" s="507">
        <v>1223.7336163</v>
      </c>
      <c r="H8" s="506">
        <v>2172.0354258000002</v>
      </c>
      <c r="I8" s="501">
        <v>1989.9219166</v>
      </c>
      <c r="J8" s="507">
        <v>2167.5166171000001</v>
      </c>
      <c r="K8" s="506">
        <v>1648.1379873999999</v>
      </c>
      <c r="L8" s="501">
        <v>1678.5258812</v>
      </c>
      <c r="M8" s="507">
        <v>1809.6845891999999</v>
      </c>
      <c r="N8" s="506">
        <v>2124.2352439000001</v>
      </c>
      <c r="O8" s="501">
        <v>2291.2399722</v>
      </c>
      <c r="P8" s="507">
        <v>2343.2217326</v>
      </c>
      <c r="Q8" s="506">
        <v>2108.4683503000001</v>
      </c>
      <c r="R8" s="501">
        <v>2618.4518738000002</v>
      </c>
      <c r="S8" s="507">
        <v>1969.4107669</v>
      </c>
      <c r="T8" s="506">
        <v>4730.5841610999996</v>
      </c>
      <c r="U8" s="501">
        <v>4900.8543462999996</v>
      </c>
      <c r="V8" s="507">
        <v>5780.5121331</v>
      </c>
      <c r="W8" s="506">
        <v>1457.1345704</v>
      </c>
      <c r="X8" s="501">
        <v>1172.0330762000001</v>
      </c>
      <c r="Y8" s="507">
        <v>2074.2319217999998</v>
      </c>
      <c r="Z8" s="506">
        <v>1477.4847620999999</v>
      </c>
      <c r="AA8" s="501">
        <v>1412.3852282</v>
      </c>
      <c r="AB8" s="507">
        <v>1529.7520471</v>
      </c>
      <c r="AC8" s="501"/>
      <c r="AD8" s="511">
        <v>83.717804399999977</v>
      </c>
      <c r="AE8" s="512">
        <v>100.35346290000007</v>
      </c>
      <c r="AF8" s="512">
        <v>177.59470050000004</v>
      </c>
      <c r="AG8" s="511">
        <v>131.15870799999993</v>
      </c>
      <c r="AH8" s="512">
        <v>51.981760399999985</v>
      </c>
      <c r="AI8" s="513">
        <v>-649.04110690000016</v>
      </c>
      <c r="AJ8" s="512">
        <v>879.65778680000039</v>
      </c>
      <c r="AK8" s="512">
        <v>902.19884559999969</v>
      </c>
      <c r="AL8" s="513">
        <v>117.3668189</v>
      </c>
    </row>
    <row r="9" spans="1:38" ht="12" customHeight="1" x14ac:dyDescent="0.3">
      <c r="A9" s="494" t="s">
        <v>62</v>
      </c>
      <c r="B9" s="506">
        <v>176.95414604999999</v>
      </c>
      <c r="C9" s="501">
        <v>196.56809770999999</v>
      </c>
      <c r="D9" s="507">
        <v>201.70607462000001</v>
      </c>
      <c r="E9" s="506">
        <v>520.60272230999999</v>
      </c>
      <c r="F9" s="501">
        <v>447.34152757999999</v>
      </c>
      <c r="G9" s="507">
        <v>507.13915394000003</v>
      </c>
      <c r="H9" s="506">
        <v>51.493950959000003</v>
      </c>
      <c r="I9" s="501">
        <v>43.234666566000001</v>
      </c>
      <c r="J9" s="507">
        <v>44.454069103000002</v>
      </c>
      <c r="K9" s="506">
        <v>156.85784480999999</v>
      </c>
      <c r="L9" s="501">
        <v>235.94219476999999</v>
      </c>
      <c r="M9" s="507">
        <v>490.73355815000002</v>
      </c>
      <c r="N9" s="506">
        <v>278.24671231000002</v>
      </c>
      <c r="O9" s="501">
        <v>179.6018866</v>
      </c>
      <c r="P9" s="507">
        <v>211.82788936</v>
      </c>
      <c r="Q9" s="506">
        <v>1.0816648104</v>
      </c>
      <c r="R9" s="501">
        <v>2.0443979899999999E-2</v>
      </c>
      <c r="S9" s="507">
        <v>2.4874139900000002E-2</v>
      </c>
      <c r="T9" s="506">
        <v>694.12927721000005</v>
      </c>
      <c r="U9" s="501">
        <v>585.46469927999999</v>
      </c>
      <c r="V9" s="507">
        <v>479.99744317</v>
      </c>
      <c r="W9" s="506">
        <v>243.31480446</v>
      </c>
      <c r="X9" s="501">
        <v>174.67749599000001</v>
      </c>
      <c r="Y9" s="507">
        <v>192.61720260999999</v>
      </c>
      <c r="Z9" s="506">
        <v>233.07026829</v>
      </c>
      <c r="AA9" s="501">
        <v>223.89488324999999</v>
      </c>
      <c r="AB9" s="507">
        <v>265.29505330000001</v>
      </c>
      <c r="AC9" s="501"/>
      <c r="AD9" s="511">
        <v>5.1379769100000203</v>
      </c>
      <c r="AE9" s="512">
        <v>59.797626360000038</v>
      </c>
      <c r="AF9" s="512">
        <v>1.2194025370000006</v>
      </c>
      <c r="AG9" s="511">
        <v>254.79136338000004</v>
      </c>
      <c r="AH9" s="512">
        <v>32.22600276</v>
      </c>
      <c r="AI9" s="513">
        <v>4.4301600000000024E-3</v>
      </c>
      <c r="AJ9" s="512">
        <v>-105.46725610999999</v>
      </c>
      <c r="AK9" s="512">
        <v>17.939706619999981</v>
      </c>
      <c r="AL9" s="513">
        <v>41.400170050000014</v>
      </c>
    </row>
    <row r="10" spans="1:38" ht="12" customHeight="1" x14ac:dyDescent="0.3">
      <c r="A10" s="494" t="s">
        <v>63</v>
      </c>
      <c r="B10" s="506">
        <v>1092.8616804999999</v>
      </c>
      <c r="C10" s="501">
        <v>1130.1156125</v>
      </c>
      <c r="D10" s="507">
        <v>1155.5200986</v>
      </c>
      <c r="E10" s="506">
        <v>1908.7651311</v>
      </c>
      <c r="F10" s="501">
        <v>1329.6314027000001</v>
      </c>
      <c r="G10" s="507">
        <v>1344.6908171</v>
      </c>
      <c r="H10" s="506">
        <v>1545.8804485999999</v>
      </c>
      <c r="I10" s="501">
        <v>1470.0759146</v>
      </c>
      <c r="J10" s="507">
        <v>1659.7329318</v>
      </c>
      <c r="K10" s="506">
        <v>1158.8999573000001</v>
      </c>
      <c r="L10" s="501">
        <v>1239.3641736</v>
      </c>
      <c r="M10" s="507">
        <v>1510.2105862000001</v>
      </c>
      <c r="N10" s="506">
        <v>2316.7394767000001</v>
      </c>
      <c r="O10" s="501">
        <v>2518.7428060000002</v>
      </c>
      <c r="P10" s="507">
        <v>2481.7026159000002</v>
      </c>
      <c r="Q10" s="506">
        <v>1463.4778658</v>
      </c>
      <c r="R10" s="501">
        <v>1546.7987066999999</v>
      </c>
      <c r="S10" s="507">
        <v>1325.9680393000001</v>
      </c>
      <c r="T10" s="506">
        <v>1944.3434818000001</v>
      </c>
      <c r="U10" s="501">
        <v>2307.7205211</v>
      </c>
      <c r="V10" s="507">
        <v>3171.0151724000002</v>
      </c>
      <c r="W10" s="506">
        <v>1062.2637064999999</v>
      </c>
      <c r="X10" s="501">
        <v>1021.9764147</v>
      </c>
      <c r="Y10" s="507">
        <v>1528.4589937000001</v>
      </c>
      <c r="Z10" s="506">
        <v>1456.1498474</v>
      </c>
      <c r="AA10" s="501">
        <v>1344.7928575000001</v>
      </c>
      <c r="AB10" s="507">
        <v>1424.8915344</v>
      </c>
      <c r="AC10" s="501"/>
      <c r="AD10" s="511">
        <v>25.404486099999986</v>
      </c>
      <c r="AE10" s="512">
        <v>15.059414399999923</v>
      </c>
      <c r="AF10" s="512">
        <v>189.65701719999993</v>
      </c>
      <c r="AG10" s="511">
        <v>270.84641260000012</v>
      </c>
      <c r="AH10" s="512">
        <v>-37.040190100000018</v>
      </c>
      <c r="AI10" s="513">
        <v>-220.83066739999981</v>
      </c>
      <c r="AJ10" s="512">
        <v>863.29465130000017</v>
      </c>
      <c r="AK10" s="512">
        <v>506.4825790000001</v>
      </c>
      <c r="AL10" s="513">
        <v>80.098676899999873</v>
      </c>
    </row>
    <row r="11" spans="1:38" ht="12" customHeight="1" x14ac:dyDescent="0.3">
      <c r="A11" s="494" t="s">
        <v>64</v>
      </c>
      <c r="B11" s="506">
        <v>1154.1737888</v>
      </c>
      <c r="C11" s="501">
        <v>1199.3168854</v>
      </c>
      <c r="D11" s="507">
        <v>1244.8555847</v>
      </c>
      <c r="E11" s="506">
        <v>2019.1303404</v>
      </c>
      <c r="F11" s="501">
        <v>2093.3308922000001</v>
      </c>
      <c r="G11" s="507">
        <v>2115.7854539999998</v>
      </c>
      <c r="H11" s="506">
        <v>2148.6275123999999</v>
      </c>
      <c r="I11" s="501">
        <v>2138.4880296000001</v>
      </c>
      <c r="J11" s="507">
        <v>2313.8120804999999</v>
      </c>
      <c r="K11" s="506">
        <v>1204.9141576</v>
      </c>
      <c r="L11" s="501">
        <v>1135.3802628000001</v>
      </c>
      <c r="M11" s="507">
        <v>1165.1183779</v>
      </c>
      <c r="N11" s="506">
        <v>2597.4156733</v>
      </c>
      <c r="O11" s="501">
        <v>2418.1609957000001</v>
      </c>
      <c r="P11" s="507">
        <v>2290.8149841999998</v>
      </c>
      <c r="Q11" s="506">
        <v>2778.5247555000001</v>
      </c>
      <c r="R11" s="501">
        <v>2334.1045723000002</v>
      </c>
      <c r="S11" s="507">
        <v>2075.1508167000002</v>
      </c>
      <c r="T11" s="506">
        <v>8398.9914382999996</v>
      </c>
      <c r="U11" s="501">
        <v>8298.0215810000009</v>
      </c>
      <c r="V11" s="507">
        <v>10831.085993000001</v>
      </c>
      <c r="W11" s="506">
        <v>1497.6105726999999</v>
      </c>
      <c r="X11" s="501">
        <v>1404.3692487999999</v>
      </c>
      <c r="Y11" s="507">
        <v>1770.2887309</v>
      </c>
      <c r="Z11" s="506">
        <v>1716.5213595</v>
      </c>
      <c r="AA11" s="501">
        <v>1745.0032756000001</v>
      </c>
      <c r="AB11" s="507">
        <v>1832.6675762</v>
      </c>
      <c r="AC11" s="501"/>
      <c r="AD11" s="511">
        <v>45.538699299999962</v>
      </c>
      <c r="AE11" s="512">
        <v>22.454561799999738</v>
      </c>
      <c r="AF11" s="512">
        <v>175.32405089999975</v>
      </c>
      <c r="AG11" s="511">
        <v>29.738115099999959</v>
      </c>
      <c r="AH11" s="512">
        <v>-127.34601150000026</v>
      </c>
      <c r="AI11" s="513">
        <v>-258.95375560000002</v>
      </c>
      <c r="AJ11" s="512">
        <v>2533.0644119999997</v>
      </c>
      <c r="AK11" s="512">
        <v>365.9194821000001</v>
      </c>
      <c r="AL11" s="513">
        <v>87.664300599999933</v>
      </c>
    </row>
    <row r="12" spans="1:38" ht="12" customHeight="1" x14ac:dyDescent="0.3">
      <c r="A12" s="494" t="s">
        <v>65</v>
      </c>
      <c r="B12" s="506">
        <v>682.82345796000004</v>
      </c>
      <c r="C12" s="501">
        <v>710.00146270000005</v>
      </c>
      <c r="D12" s="507">
        <v>744.77846012999998</v>
      </c>
      <c r="E12" s="506">
        <v>2549.3309398000001</v>
      </c>
      <c r="F12" s="501">
        <v>2196.9990386999998</v>
      </c>
      <c r="G12" s="507">
        <v>2326.9651113</v>
      </c>
      <c r="H12" s="506">
        <v>1154.7633094</v>
      </c>
      <c r="I12" s="501">
        <v>972.24577722000004</v>
      </c>
      <c r="J12" s="507">
        <v>405.38228893000002</v>
      </c>
      <c r="K12" s="506">
        <v>1199.9688407000001</v>
      </c>
      <c r="L12" s="501">
        <v>1426.0468201000001</v>
      </c>
      <c r="M12" s="507">
        <v>1668.365914</v>
      </c>
      <c r="N12" s="506">
        <v>2003.204475</v>
      </c>
      <c r="O12" s="501">
        <v>2002.9313792999999</v>
      </c>
      <c r="P12" s="507">
        <v>1982.2162708000001</v>
      </c>
      <c r="Q12" s="506">
        <v>1809.9457669000001</v>
      </c>
      <c r="R12" s="501">
        <v>1640.6047712</v>
      </c>
      <c r="S12" s="507">
        <v>1366.2622897000001</v>
      </c>
      <c r="T12" s="506">
        <v>2746.3103445000002</v>
      </c>
      <c r="U12" s="501">
        <v>2616.8238087</v>
      </c>
      <c r="V12" s="507">
        <v>3186.0120944999999</v>
      </c>
      <c r="W12" s="506">
        <v>1681.8999619000001</v>
      </c>
      <c r="X12" s="501">
        <v>1464.7319021000001</v>
      </c>
      <c r="Y12" s="507">
        <v>2252.5801161999998</v>
      </c>
      <c r="Z12" s="506">
        <v>1356.4229811</v>
      </c>
      <c r="AA12" s="501">
        <v>1286.4810660000001</v>
      </c>
      <c r="AB12" s="507">
        <v>1271.7483006</v>
      </c>
      <c r="AC12" s="501"/>
      <c r="AD12" s="511">
        <v>34.776997429999938</v>
      </c>
      <c r="AE12" s="512">
        <v>129.96607260000019</v>
      </c>
      <c r="AF12" s="512">
        <v>-566.86348829000008</v>
      </c>
      <c r="AG12" s="511">
        <v>242.31909389999987</v>
      </c>
      <c r="AH12" s="512">
        <v>-20.715108499999815</v>
      </c>
      <c r="AI12" s="513">
        <v>-274.34248149999985</v>
      </c>
      <c r="AJ12" s="512">
        <v>569.1882857999999</v>
      </c>
      <c r="AK12" s="512">
        <v>787.84821409999972</v>
      </c>
      <c r="AL12" s="513">
        <v>-14.732765400000062</v>
      </c>
    </row>
    <row r="13" spans="1:38" ht="12" customHeight="1" x14ac:dyDescent="0.3">
      <c r="A13" s="494" t="s">
        <v>16</v>
      </c>
      <c r="B13" s="506">
        <v>108.38343406</v>
      </c>
      <c r="C13" s="501">
        <v>109.20973085999999</v>
      </c>
      <c r="D13" s="507">
        <v>115.24690634</v>
      </c>
      <c r="E13" s="506">
        <v>64.940186284000006</v>
      </c>
      <c r="F13" s="501">
        <v>57.204648226000003</v>
      </c>
      <c r="G13" s="507">
        <v>53.553219161999998</v>
      </c>
      <c r="H13" s="506">
        <v>111.56368212</v>
      </c>
      <c r="I13" s="501">
        <v>106.15701577</v>
      </c>
      <c r="J13" s="507">
        <v>110.46318100000001</v>
      </c>
      <c r="K13" s="506">
        <v>159.85183744</v>
      </c>
      <c r="L13" s="501">
        <v>129.13553324</v>
      </c>
      <c r="M13" s="507">
        <v>118.42591399</v>
      </c>
      <c r="N13" s="506">
        <v>256.93554628999999</v>
      </c>
      <c r="O13" s="501">
        <v>214.70256941</v>
      </c>
      <c r="P13" s="507">
        <v>194.95950350000001</v>
      </c>
      <c r="Q13" s="506">
        <v>25.332114700000002</v>
      </c>
      <c r="R13" s="501">
        <v>25.559241168</v>
      </c>
      <c r="S13" s="507">
        <v>26.134773321000001</v>
      </c>
      <c r="T13" s="506">
        <v>191.61081374</v>
      </c>
      <c r="U13" s="501">
        <v>182.56549071000001</v>
      </c>
      <c r="V13" s="507">
        <v>173.25923662</v>
      </c>
      <c r="W13" s="506">
        <v>55.753529708000002</v>
      </c>
      <c r="X13" s="501">
        <v>47.987028817999999</v>
      </c>
      <c r="Y13" s="507">
        <v>97.330633272</v>
      </c>
      <c r="Z13" s="506">
        <v>108.58306877</v>
      </c>
      <c r="AA13" s="501">
        <v>100.13506615999999</v>
      </c>
      <c r="AB13" s="507">
        <v>100.45718699</v>
      </c>
      <c r="AC13" s="501"/>
      <c r="AD13" s="511">
        <v>6.0371754800000019</v>
      </c>
      <c r="AE13" s="512">
        <v>-3.6514290640000056</v>
      </c>
      <c r="AF13" s="512">
        <v>4.3061652300000048</v>
      </c>
      <c r="AG13" s="511">
        <v>-10.709619250000003</v>
      </c>
      <c r="AH13" s="512">
        <v>-19.743065909999984</v>
      </c>
      <c r="AI13" s="513">
        <v>0.57553215300000105</v>
      </c>
      <c r="AJ13" s="512">
        <v>-9.3062540900000101</v>
      </c>
      <c r="AK13" s="512">
        <v>49.343604454000001</v>
      </c>
      <c r="AL13" s="513">
        <v>0.32212083000000291</v>
      </c>
    </row>
    <row r="14" spans="1:38" ht="12" customHeight="1" x14ac:dyDescent="0.3">
      <c r="A14" s="494" t="s">
        <v>17</v>
      </c>
      <c r="B14" s="506">
        <v>22.126842005</v>
      </c>
      <c r="C14" s="501">
        <v>22.515252041</v>
      </c>
      <c r="D14" s="507">
        <v>21.575425929000001</v>
      </c>
      <c r="E14" s="506">
        <v>51.218854352999998</v>
      </c>
      <c r="F14" s="501">
        <v>48.638268218</v>
      </c>
      <c r="G14" s="507">
        <v>48.646254943000002</v>
      </c>
      <c r="H14" s="506">
        <v>25.398180678999999</v>
      </c>
      <c r="I14" s="501">
        <v>26.520351544</v>
      </c>
      <c r="J14" s="507">
        <v>27.763185836000002</v>
      </c>
      <c r="K14" s="506">
        <v>32.587369828</v>
      </c>
      <c r="L14" s="501">
        <v>50.715667258000003</v>
      </c>
      <c r="M14" s="507">
        <v>50.931551382000002</v>
      </c>
      <c r="N14" s="506">
        <v>43.776377863</v>
      </c>
      <c r="O14" s="501">
        <v>35.141805978999997</v>
      </c>
      <c r="P14" s="507">
        <v>33.278859144999998</v>
      </c>
      <c r="Q14" s="506" t="s">
        <v>353</v>
      </c>
      <c r="R14" s="501">
        <v>1.8115678999999999E-3</v>
      </c>
      <c r="S14" s="507">
        <v>1.6984263499999999E-2</v>
      </c>
      <c r="T14" s="506">
        <v>126.91865559</v>
      </c>
      <c r="U14" s="501">
        <v>98.297619264999994</v>
      </c>
      <c r="V14" s="507">
        <v>86.629821179999993</v>
      </c>
      <c r="W14" s="506">
        <v>4.8552106832000002</v>
      </c>
      <c r="X14" s="501">
        <v>4.0796520853000002</v>
      </c>
      <c r="Y14" s="507">
        <v>2.6053247937999999</v>
      </c>
      <c r="Z14" s="506">
        <v>30.862325458000001</v>
      </c>
      <c r="AA14" s="501">
        <v>31.614672201000001</v>
      </c>
      <c r="AB14" s="507">
        <v>32.012589257000002</v>
      </c>
      <c r="AC14" s="501"/>
      <c r="AD14" s="511">
        <v>-0.93982611199999866</v>
      </c>
      <c r="AE14" s="512">
        <v>7.9867250000020817E-3</v>
      </c>
      <c r="AF14" s="512">
        <v>1.2428342920000013</v>
      </c>
      <c r="AG14" s="511">
        <v>0.21588412399999868</v>
      </c>
      <c r="AH14" s="512">
        <v>-1.8629468339999988</v>
      </c>
      <c r="AI14" s="513">
        <v>1.5172695599999999E-2</v>
      </c>
      <c r="AJ14" s="512">
        <v>-11.667798085000001</v>
      </c>
      <c r="AK14" s="512">
        <v>-1.4743272915000003</v>
      </c>
      <c r="AL14" s="513">
        <v>0.39791705600000071</v>
      </c>
    </row>
    <row r="15" spans="1:38" ht="12" customHeight="1" x14ac:dyDescent="0.3">
      <c r="A15" s="494" t="s">
        <v>54</v>
      </c>
      <c r="B15" s="506">
        <v>8.1887706134999991</v>
      </c>
      <c r="C15" s="501">
        <v>4.9740545742000002</v>
      </c>
      <c r="D15" s="507">
        <v>5.5341895495999998</v>
      </c>
      <c r="E15" s="506">
        <v>6.8894826285999997</v>
      </c>
      <c r="F15" s="501">
        <v>7.6403127749999999</v>
      </c>
      <c r="G15" s="507">
        <v>6.0846132562999999</v>
      </c>
      <c r="H15" s="506">
        <v>14.191113818</v>
      </c>
      <c r="I15" s="501">
        <v>11.453059060999999</v>
      </c>
      <c r="J15" s="507">
        <v>10.425592538</v>
      </c>
      <c r="K15" s="506">
        <v>10.627207418999999</v>
      </c>
      <c r="L15" s="501">
        <v>7.4167616900000004</v>
      </c>
      <c r="M15" s="507">
        <v>8.6330699415000005</v>
      </c>
      <c r="N15" s="506">
        <v>6.1069188361000002</v>
      </c>
      <c r="O15" s="501">
        <v>1.3782242491000001</v>
      </c>
      <c r="P15" s="507">
        <v>2.1106081763</v>
      </c>
      <c r="Q15" s="506">
        <v>3.0454543708999999</v>
      </c>
      <c r="R15" s="501">
        <v>0.1342378132</v>
      </c>
      <c r="S15" s="507">
        <v>1.3949972436</v>
      </c>
      <c r="T15" s="506">
        <v>17.005194653</v>
      </c>
      <c r="U15" s="501">
        <v>4.9652658048999996</v>
      </c>
      <c r="V15" s="507">
        <v>5.0666854772000001</v>
      </c>
      <c r="W15" s="506">
        <v>55.408955161999998</v>
      </c>
      <c r="X15" s="501">
        <v>38.382291494</v>
      </c>
      <c r="Y15" s="507">
        <v>32.039574334999998</v>
      </c>
      <c r="Z15" s="506">
        <v>10.342289586</v>
      </c>
      <c r="AA15" s="501">
        <v>7.8363212440999996</v>
      </c>
      <c r="AB15" s="507">
        <v>7.3050547177</v>
      </c>
      <c r="AC15" s="501"/>
      <c r="AD15" s="511">
        <v>0.56013497539999957</v>
      </c>
      <c r="AE15" s="512">
        <v>-1.5556995187</v>
      </c>
      <c r="AF15" s="512">
        <v>-1.0274665229999993</v>
      </c>
      <c r="AG15" s="511">
        <v>1.2163082515000001</v>
      </c>
      <c r="AH15" s="512">
        <v>0.7323839271999999</v>
      </c>
      <c r="AI15" s="513">
        <v>1.2607594304</v>
      </c>
      <c r="AJ15" s="512">
        <v>0.10141967230000049</v>
      </c>
      <c r="AK15" s="512">
        <v>-6.3427171590000029</v>
      </c>
      <c r="AL15" s="513">
        <v>-0.53126652639999961</v>
      </c>
    </row>
    <row r="16" spans="1:38" ht="12" customHeight="1" x14ac:dyDescent="0.3">
      <c r="A16" s="494" t="s">
        <v>55</v>
      </c>
      <c r="B16" s="506">
        <v>142.094596</v>
      </c>
      <c r="C16" s="501">
        <v>131.37985307</v>
      </c>
      <c r="D16" s="507">
        <v>132.77432216</v>
      </c>
      <c r="E16" s="506">
        <v>415.17895755000001</v>
      </c>
      <c r="F16" s="501">
        <v>331.82432914999998</v>
      </c>
      <c r="G16" s="507">
        <v>347.94130338000002</v>
      </c>
      <c r="H16" s="506">
        <v>410.39285532999997</v>
      </c>
      <c r="I16" s="501">
        <v>219.06055658</v>
      </c>
      <c r="J16" s="507">
        <v>219.10363985999999</v>
      </c>
      <c r="K16" s="506">
        <v>200.58039248</v>
      </c>
      <c r="L16" s="501">
        <v>194.65914853000001</v>
      </c>
      <c r="M16" s="507">
        <v>214.58109515000001</v>
      </c>
      <c r="N16" s="506">
        <v>431.49524666000002</v>
      </c>
      <c r="O16" s="501">
        <v>413.11924664999998</v>
      </c>
      <c r="P16" s="507">
        <v>378.66442295000002</v>
      </c>
      <c r="Q16" s="506">
        <v>330.73647125000002</v>
      </c>
      <c r="R16" s="501">
        <v>420.51139922999999</v>
      </c>
      <c r="S16" s="507">
        <v>236.30519147999999</v>
      </c>
      <c r="T16" s="506">
        <v>867.43261409000002</v>
      </c>
      <c r="U16" s="501">
        <v>832.74701920999996</v>
      </c>
      <c r="V16" s="507">
        <v>964.61736679000001</v>
      </c>
      <c r="W16" s="506">
        <v>265.86638842999997</v>
      </c>
      <c r="X16" s="501">
        <v>232.20494378999999</v>
      </c>
      <c r="Y16" s="507">
        <v>279.01719327000001</v>
      </c>
      <c r="Z16" s="506">
        <v>290.02006295000001</v>
      </c>
      <c r="AA16" s="501">
        <v>229.13211587999999</v>
      </c>
      <c r="AB16" s="507">
        <v>235.80145231</v>
      </c>
      <c r="AC16" s="501"/>
      <c r="AD16" s="511">
        <v>1.3944690900000012</v>
      </c>
      <c r="AE16" s="512">
        <v>16.116974230000039</v>
      </c>
      <c r="AF16" s="512">
        <v>4.3083279999990509E-2</v>
      </c>
      <c r="AG16" s="511">
        <v>19.92194662</v>
      </c>
      <c r="AH16" s="512">
        <v>-34.454823699999963</v>
      </c>
      <c r="AI16" s="513">
        <v>-184.20620775</v>
      </c>
      <c r="AJ16" s="512">
        <v>131.87034758000004</v>
      </c>
      <c r="AK16" s="512">
        <v>46.81224948000002</v>
      </c>
      <c r="AL16" s="513">
        <v>6.6693364300000155</v>
      </c>
    </row>
    <row r="17" spans="1:38" ht="12" customHeight="1" x14ac:dyDescent="0.3">
      <c r="A17" s="494" t="s">
        <v>56</v>
      </c>
      <c r="B17" s="506">
        <v>1130.4741313</v>
      </c>
      <c r="C17" s="501">
        <v>1123.1417951000001</v>
      </c>
      <c r="D17" s="507">
        <v>1178.5860736</v>
      </c>
      <c r="E17" s="506">
        <v>1139.7193815000001</v>
      </c>
      <c r="F17" s="501">
        <v>951.04997160999994</v>
      </c>
      <c r="G17" s="507">
        <v>1019.9943551</v>
      </c>
      <c r="H17" s="506">
        <v>1317.6235311</v>
      </c>
      <c r="I17" s="501">
        <v>1205.7554908</v>
      </c>
      <c r="J17" s="507">
        <v>1181.8121498999999</v>
      </c>
      <c r="K17" s="506">
        <v>1524.9292436000001</v>
      </c>
      <c r="L17" s="501">
        <v>1502.4166944000001</v>
      </c>
      <c r="M17" s="507">
        <v>1399.5889010000001</v>
      </c>
      <c r="N17" s="506">
        <v>3009.4284167000001</v>
      </c>
      <c r="O17" s="501">
        <v>2988.1139475</v>
      </c>
      <c r="P17" s="507">
        <v>2662.8502748000001</v>
      </c>
      <c r="Q17" s="506">
        <v>3222.3312255999999</v>
      </c>
      <c r="R17" s="501">
        <v>4003.5399868</v>
      </c>
      <c r="S17" s="507">
        <v>3069.8827815</v>
      </c>
      <c r="T17" s="506">
        <v>4923.5466014000003</v>
      </c>
      <c r="U17" s="501">
        <v>6906.2395827</v>
      </c>
      <c r="V17" s="507">
        <v>7160.4789904999998</v>
      </c>
      <c r="W17" s="506">
        <v>1058.4029049999999</v>
      </c>
      <c r="X17" s="501">
        <v>834.73009575000003</v>
      </c>
      <c r="Y17" s="507">
        <v>1713.8596333999999</v>
      </c>
      <c r="Z17" s="506">
        <v>1352.0647120000001</v>
      </c>
      <c r="AA17" s="501">
        <v>1284.2026426</v>
      </c>
      <c r="AB17" s="507">
        <v>1299.0000917</v>
      </c>
      <c r="AC17" s="501"/>
      <c r="AD17" s="511">
        <v>55.444278499999882</v>
      </c>
      <c r="AE17" s="512">
        <v>68.944383490000064</v>
      </c>
      <c r="AF17" s="512">
        <v>-23.943340900000067</v>
      </c>
      <c r="AG17" s="511">
        <v>-102.82779340000002</v>
      </c>
      <c r="AH17" s="512">
        <v>-325.26367269999992</v>
      </c>
      <c r="AI17" s="513">
        <v>-933.65720529999999</v>
      </c>
      <c r="AJ17" s="512">
        <v>254.23940779999975</v>
      </c>
      <c r="AK17" s="512">
        <v>879.12953764999986</v>
      </c>
      <c r="AL17" s="513">
        <v>14.797449099999994</v>
      </c>
    </row>
    <row r="18" spans="1:38" ht="12" customHeight="1" x14ac:dyDescent="0.3">
      <c r="A18" s="494" t="s">
        <v>66</v>
      </c>
      <c r="B18" s="506" t="s">
        <v>353</v>
      </c>
      <c r="C18" s="501" t="s">
        <v>353</v>
      </c>
      <c r="D18" s="507" t="s">
        <v>353</v>
      </c>
      <c r="E18" s="506">
        <v>88.226036673999999</v>
      </c>
      <c r="F18" s="501">
        <v>82.473982649999996</v>
      </c>
      <c r="G18" s="507">
        <v>98.010594127000005</v>
      </c>
      <c r="H18" s="506" t="s">
        <v>353</v>
      </c>
      <c r="I18" s="501" t="s">
        <v>353</v>
      </c>
      <c r="J18" s="507" t="s">
        <v>353</v>
      </c>
      <c r="K18" s="506">
        <v>34.44642829</v>
      </c>
      <c r="L18" s="501">
        <v>29.412207498000001</v>
      </c>
      <c r="M18" s="507">
        <v>36.899675551999998</v>
      </c>
      <c r="N18" s="506">
        <v>169.87851351</v>
      </c>
      <c r="O18" s="501">
        <v>171.46131937000001</v>
      </c>
      <c r="P18" s="507">
        <v>160.35727654999999</v>
      </c>
      <c r="Q18" s="506">
        <v>110.61037395</v>
      </c>
      <c r="R18" s="501">
        <v>139.82860854</v>
      </c>
      <c r="S18" s="507">
        <v>29.956958661000002</v>
      </c>
      <c r="T18" s="506">
        <v>2.8063580763</v>
      </c>
      <c r="U18" s="501">
        <v>6.3229932102999999</v>
      </c>
      <c r="V18" s="507">
        <v>6.8990046073000002</v>
      </c>
      <c r="W18" s="506">
        <v>49.24164159</v>
      </c>
      <c r="X18" s="501">
        <v>34.672874827000001</v>
      </c>
      <c r="Y18" s="507">
        <v>32.126728413999999</v>
      </c>
      <c r="Z18" s="506">
        <v>34.347124315000002</v>
      </c>
      <c r="AA18" s="501">
        <v>34.235842128000002</v>
      </c>
      <c r="AB18" s="507">
        <v>37.890858422000001</v>
      </c>
      <c r="AC18" s="501"/>
      <c r="AD18" s="511" t="s">
        <v>353</v>
      </c>
      <c r="AE18" s="512">
        <v>15.536611477000008</v>
      </c>
      <c r="AF18" s="512" t="s">
        <v>353</v>
      </c>
      <c r="AG18" s="511">
        <v>7.4874680539999972</v>
      </c>
      <c r="AH18" s="512">
        <v>-11.104042820000018</v>
      </c>
      <c r="AI18" s="513">
        <v>-109.871649879</v>
      </c>
      <c r="AJ18" s="512">
        <v>0.57601139700000026</v>
      </c>
      <c r="AK18" s="512">
        <v>-2.5461464130000024</v>
      </c>
      <c r="AL18" s="513">
        <v>3.6550162939999993</v>
      </c>
    </row>
    <row r="19" spans="1:38" ht="12" customHeight="1" x14ac:dyDescent="0.3">
      <c r="A19" s="494" t="s">
        <v>67</v>
      </c>
      <c r="B19" s="506">
        <v>163.3924154</v>
      </c>
      <c r="C19" s="501">
        <v>162.61753216</v>
      </c>
      <c r="D19" s="507">
        <v>157.2674155</v>
      </c>
      <c r="E19" s="506">
        <v>224.35062507000001</v>
      </c>
      <c r="F19" s="501">
        <v>176.40060152000001</v>
      </c>
      <c r="G19" s="507">
        <v>167.64688077</v>
      </c>
      <c r="H19" s="506">
        <v>210.41772710999999</v>
      </c>
      <c r="I19" s="501">
        <v>214.51575800000001</v>
      </c>
      <c r="J19" s="507">
        <v>189.48761628</v>
      </c>
      <c r="K19" s="506">
        <v>153.76391161000001</v>
      </c>
      <c r="L19" s="501">
        <v>136.78301825</v>
      </c>
      <c r="M19" s="507">
        <v>156.00047889000001</v>
      </c>
      <c r="N19" s="506">
        <v>212.22602925999999</v>
      </c>
      <c r="O19" s="501">
        <v>192.98778406</v>
      </c>
      <c r="P19" s="507">
        <v>166.45732987</v>
      </c>
      <c r="Q19" s="506">
        <v>94.679323150000002</v>
      </c>
      <c r="R19" s="501">
        <v>133.18843129000001</v>
      </c>
      <c r="S19" s="507">
        <v>164.79209516</v>
      </c>
      <c r="T19" s="506">
        <v>942.21066031999999</v>
      </c>
      <c r="U19" s="501">
        <v>774.09226911999997</v>
      </c>
      <c r="V19" s="507">
        <v>1431.6385346</v>
      </c>
      <c r="W19" s="506">
        <v>73.106745059999994</v>
      </c>
      <c r="X19" s="501">
        <v>126.74780595</v>
      </c>
      <c r="Y19" s="507">
        <v>176.58419534999999</v>
      </c>
      <c r="Z19" s="506">
        <v>189.94198990999999</v>
      </c>
      <c r="AA19" s="501">
        <v>179.19894674</v>
      </c>
      <c r="AB19" s="507">
        <v>174.70487057</v>
      </c>
      <c r="AC19" s="501"/>
      <c r="AD19" s="511">
        <v>-5.3501166599999976</v>
      </c>
      <c r="AE19" s="512">
        <v>-8.7537207500000136</v>
      </c>
      <c r="AF19" s="512">
        <v>-25.028141720000008</v>
      </c>
      <c r="AG19" s="511">
        <v>19.217460640000013</v>
      </c>
      <c r="AH19" s="512">
        <v>-26.53045419</v>
      </c>
      <c r="AI19" s="513">
        <v>31.603663869999991</v>
      </c>
      <c r="AJ19" s="512">
        <v>657.54626547999999</v>
      </c>
      <c r="AK19" s="512">
        <v>49.836389399999987</v>
      </c>
      <c r="AL19" s="513">
        <v>-4.4940761699999996</v>
      </c>
    </row>
    <row r="20" spans="1:38" ht="12" customHeight="1" x14ac:dyDescent="0.3">
      <c r="A20" s="494" t="s">
        <v>57</v>
      </c>
      <c r="B20" s="506">
        <v>7.7265416513999998</v>
      </c>
      <c r="C20" s="501">
        <v>8.1734374493999997</v>
      </c>
      <c r="D20" s="507">
        <v>10.322595376000001</v>
      </c>
      <c r="E20" s="506">
        <v>21.299036442999999</v>
      </c>
      <c r="F20" s="501">
        <v>20.486338852999999</v>
      </c>
      <c r="G20" s="507">
        <v>20.487530620000001</v>
      </c>
      <c r="H20" s="506">
        <v>14.827972058</v>
      </c>
      <c r="I20" s="501">
        <v>10.874546581000001</v>
      </c>
      <c r="J20" s="507">
        <v>12.658673798000001</v>
      </c>
      <c r="K20" s="506" t="s">
        <v>353</v>
      </c>
      <c r="L20" s="501" t="s">
        <v>353</v>
      </c>
      <c r="M20" s="507" t="s">
        <v>353</v>
      </c>
      <c r="N20" s="506" t="s">
        <v>353</v>
      </c>
      <c r="O20" s="501" t="s">
        <v>353</v>
      </c>
      <c r="P20" s="507" t="s">
        <v>353</v>
      </c>
      <c r="Q20" s="506">
        <v>9.0646750154000006</v>
      </c>
      <c r="R20" s="501">
        <v>11.491871931</v>
      </c>
      <c r="S20" s="507">
        <v>14.305087909999999</v>
      </c>
      <c r="T20" s="506">
        <v>23.515944805</v>
      </c>
      <c r="U20" s="501">
        <v>28.023039132000001</v>
      </c>
      <c r="V20" s="507">
        <v>17.920474634000001</v>
      </c>
      <c r="W20" s="506">
        <v>11.872197876</v>
      </c>
      <c r="X20" s="501">
        <v>6.9907479692000001</v>
      </c>
      <c r="Y20" s="507">
        <v>13.657729518</v>
      </c>
      <c r="Z20" s="506">
        <v>11.624091713</v>
      </c>
      <c r="AA20" s="501">
        <v>10.994480811000001</v>
      </c>
      <c r="AB20" s="507">
        <v>12.607608417</v>
      </c>
      <c r="AC20" s="501"/>
      <c r="AD20" s="511">
        <v>2.1491579266000009</v>
      </c>
      <c r="AE20" s="512">
        <v>1.1917670000016756E-3</v>
      </c>
      <c r="AF20" s="512">
        <v>1.784127217</v>
      </c>
      <c r="AG20" s="511" t="s">
        <v>353</v>
      </c>
      <c r="AH20" s="512" t="s">
        <v>353</v>
      </c>
      <c r="AI20" s="513">
        <v>2.8132159789999989</v>
      </c>
      <c r="AJ20" s="512">
        <v>-10.102564498</v>
      </c>
      <c r="AK20" s="512">
        <v>6.6669815487999999</v>
      </c>
      <c r="AL20" s="513">
        <v>1.613127605999999</v>
      </c>
    </row>
    <row r="21" spans="1:38" ht="12" customHeight="1" x14ac:dyDescent="0.3">
      <c r="A21" s="494" t="s">
        <v>68</v>
      </c>
      <c r="B21" s="506">
        <v>292.27370377</v>
      </c>
      <c r="C21" s="501">
        <v>302.53787719000002</v>
      </c>
      <c r="D21" s="507">
        <v>341.62850419</v>
      </c>
      <c r="E21" s="506" t="s">
        <v>353</v>
      </c>
      <c r="F21" s="501" t="s">
        <v>353</v>
      </c>
      <c r="G21" s="507" t="s">
        <v>353</v>
      </c>
      <c r="H21" s="506">
        <v>279.70887234000003</v>
      </c>
      <c r="I21" s="501">
        <v>335.61396778</v>
      </c>
      <c r="J21" s="507">
        <v>272.44152006000002</v>
      </c>
      <c r="K21" s="506">
        <v>541.91478331999997</v>
      </c>
      <c r="L21" s="501">
        <v>529.61809593999999</v>
      </c>
      <c r="M21" s="507">
        <v>576.30672002999995</v>
      </c>
      <c r="N21" s="506">
        <v>910.90018970999995</v>
      </c>
      <c r="O21" s="501">
        <v>966.29851884000004</v>
      </c>
      <c r="P21" s="507">
        <v>889.98745456999995</v>
      </c>
      <c r="Q21" s="506">
        <v>509.60438987999999</v>
      </c>
      <c r="R21" s="501">
        <v>557.74296486000003</v>
      </c>
      <c r="S21" s="507">
        <v>449.41296253000002</v>
      </c>
      <c r="T21" s="506">
        <v>1774.6054004</v>
      </c>
      <c r="U21" s="501">
        <v>1864.2326212</v>
      </c>
      <c r="V21" s="507">
        <v>2843.3224525000001</v>
      </c>
      <c r="W21" s="506" t="s">
        <v>353</v>
      </c>
      <c r="X21" s="501" t="s">
        <v>353</v>
      </c>
      <c r="Y21" s="507" t="s">
        <v>353</v>
      </c>
      <c r="Z21" s="506">
        <v>276.89704639000001</v>
      </c>
      <c r="AA21" s="501">
        <v>287.67028475000001</v>
      </c>
      <c r="AB21" s="507">
        <v>283.49558991999999</v>
      </c>
      <c r="AC21" s="501"/>
      <c r="AD21" s="511">
        <v>39.090626999999984</v>
      </c>
      <c r="AE21" s="512" t="s">
        <v>353</v>
      </c>
      <c r="AF21" s="512">
        <v>-63.17244771999998</v>
      </c>
      <c r="AG21" s="511">
        <v>46.688624089999962</v>
      </c>
      <c r="AH21" s="512">
        <v>-76.311064270000088</v>
      </c>
      <c r="AI21" s="513">
        <v>-108.33000233000001</v>
      </c>
      <c r="AJ21" s="512">
        <v>979.08983130000001</v>
      </c>
      <c r="AK21" s="512" t="s">
        <v>353</v>
      </c>
      <c r="AL21" s="513">
        <v>-4.1746948300000213</v>
      </c>
    </row>
    <row r="22" spans="1:38" ht="12" customHeight="1" x14ac:dyDescent="0.3">
      <c r="A22" s="494" t="s">
        <v>69</v>
      </c>
      <c r="B22" s="506">
        <v>54.815258083000003</v>
      </c>
      <c r="C22" s="501">
        <v>60.023490629000001</v>
      </c>
      <c r="D22" s="507">
        <v>57.989762208000002</v>
      </c>
      <c r="E22" s="506" t="s">
        <v>353</v>
      </c>
      <c r="F22" s="501" t="s">
        <v>353</v>
      </c>
      <c r="G22" s="507" t="s">
        <v>353</v>
      </c>
      <c r="H22" s="506">
        <v>110.73618371000001</v>
      </c>
      <c r="I22" s="501">
        <v>103.48394204</v>
      </c>
      <c r="J22" s="507">
        <v>106.58481012999999</v>
      </c>
      <c r="K22" s="506">
        <v>29.439916338</v>
      </c>
      <c r="L22" s="501">
        <v>49.860510103000003</v>
      </c>
      <c r="M22" s="507">
        <v>52.363534801999997</v>
      </c>
      <c r="N22" s="506">
        <v>449.87937799999997</v>
      </c>
      <c r="O22" s="501">
        <v>382.0424557</v>
      </c>
      <c r="P22" s="507">
        <v>307.15086272000002</v>
      </c>
      <c r="Q22" s="506">
        <v>82.079194797</v>
      </c>
      <c r="R22" s="501">
        <v>70.575771966000005</v>
      </c>
      <c r="S22" s="507">
        <v>64.121355417999993</v>
      </c>
      <c r="T22" s="506">
        <v>65.680503635999997</v>
      </c>
      <c r="U22" s="501">
        <v>58.681131538999999</v>
      </c>
      <c r="V22" s="507">
        <v>141.87802986</v>
      </c>
      <c r="W22" s="506" t="s">
        <v>353</v>
      </c>
      <c r="X22" s="501" t="s">
        <v>353</v>
      </c>
      <c r="Y22" s="507" t="s">
        <v>353</v>
      </c>
      <c r="Z22" s="506">
        <v>75.608577753000006</v>
      </c>
      <c r="AA22" s="501">
        <v>70.419318321999995</v>
      </c>
      <c r="AB22" s="507">
        <v>64.422822070999999</v>
      </c>
      <c r="AC22" s="501"/>
      <c r="AD22" s="511">
        <v>-2.0337284209999993</v>
      </c>
      <c r="AE22" s="512" t="s">
        <v>353</v>
      </c>
      <c r="AF22" s="512">
        <v>3.1008680899999916</v>
      </c>
      <c r="AG22" s="511">
        <v>2.5030246989999938</v>
      </c>
      <c r="AH22" s="512">
        <v>-74.891592979999984</v>
      </c>
      <c r="AI22" s="513">
        <v>-6.4544165480000117</v>
      </c>
      <c r="AJ22" s="512">
        <v>83.196898320999992</v>
      </c>
      <c r="AK22" s="512" t="s">
        <v>353</v>
      </c>
      <c r="AL22" s="513">
        <v>-5.9964962509999964</v>
      </c>
    </row>
    <row r="23" spans="1:38" ht="12" customHeight="1" x14ac:dyDescent="0.3">
      <c r="A23" s="494" t="s">
        <v>25</v>
      </c>
      <c r="B23" s="506">
        <v>593.56660505000002</v>
      </c>
      <c r="C23" s="501">
        <v>629.83979899999997</v>
      </c>
      <c r="D23" s="507">
        <v>681.37790170999995</v>
      </c>
      <c r="E23" s="506">
        <v>623.90007677000006</v>
      </c>
      <c r="F23" s="501">
        <v>510.50391166999998</v>
      </c>
      <c r="G23" s="507">
        <v>497.74002118999999</v>
      </c>
      <c r="H23" s="506">
        <v>311.74762707000002</v>
      </c>
      <c r="I23" s="501">
        <v>282.76087696000002</v>
      </c>
      <c r="J23" s="507">
        <v>296.40111424000003</v>
      </c>
      <c r="K23" s="506">
        <v>723.62842281999997</v>
      </c>
      <c r="L23" s="501">
        <v>746.93746555999996</v>
      </c>
      <c r="M23" s="507">
        <v>863.78113011999994</v>
      </c>
      <c r="N23" s="506">
        <v>2554.4038012000001</v>
      </c>
      <c r="O23" s="501">
        <v>2367.7392393</v>
      </c>
      <c r="P23" s="507">
        <v>2053.3589028000001</v>
      </c>
      <c r="Q23" s="506">
        <v>362.89028938000001</v>
      </c>
      <c r="R23" s="501">
        <v>446.41173333</v>
      </c>
      <c r="S23" s="507">
        <v>648.22979734</v>
      </c>
      <c r="T23" s="506">
        <v>489.94501750000001</v>
      </c>
      <c r="U23" s="501">
        <v>468.67275935999999</v>
      </c>
      <c r="V23" s="507">
        <v>557.80723949000003</v>
      </c>
      <c r="W23" s="506">
        <v>684.27519712000003</v>
      </c>
      <c r="X23" s="501">
        <v>525.10509778999995</v>
      </c>
      <c r="Y23" s="507">
        <v>786.30093003000002</v>
      </c>
      <c r="Z23" s="506">
        <v>660.13129215000004</v>
      </c>
      <c r="AA23" s="501">
        <v>619.06733856999995</v>
      </c>
      <c r="AB23" s="507">
        <v>631.77222589999997</v>
      </c>
      <c r="AC23" s="501"/>
      <c r="AD23" s="511">
        <v>51.538102709999976</v>
      </c>
      <c r="AE23" s="512">
        <v>-12.763890479999986</v>
      </c>
      <c r="AF23" s="512">
        <v>13.640237280000008</v>
      </c>
      <c r="AG23" s="511">
        <v>116.84366455999998</v>
      </c>
      <c r="AH23" s="512">
        <v>-314.38033649999988</v>
      </c>
      <c r="AI23" s="513">
        <v>201.81806401</v>
      </c>
      <c r="AJ23" s="512">
        <v>89.134480130000043</v>
      </c>
      <c r="AK23" s="512">
        <v>261.19583224000007</v>
      </c>
      <c r="AL23" s="513">
        <v>12.70488733000002</v>
      </c>
    </row>
    <row r="24" spans="1:38" ht="12" customHeight="1" x14ac:dyDescent="0.3">
      <c r="A24" s="494" t="s">
        <v>58</v>
      </c>
      <c r="B24" s="506" t="s">
        <v>353</v>
      </c>
      <c r="C24" s="501" t="s">
        <v>353</v>
      </c>
      <c r="D24" s="507" t="s">
        <v>353</v>
      </c>
      <c r="E24" s="506" t="s">
        <v>353</v>
      </c>
      <c r="F24" s="501" t="s">
        <v>353</v>
      </c>
      <c r="G24" s="507" t="s">
        <v>353</v>
      </c>
      <c r="H24" s="506" t="s">
        <v>353</v>
      </c>
      <c r="I24" s="501" t="s">
        <v>353</v>
      </c>
      <c r="J24" s="507" t="s">
        <v>353</v>
      </c>
      <c r="K24" s="506">
        <v>218.85167637999999</v>
      </c>
      <c r="L24" s="501">
        <v>234.3270062</v>
      </c>
      <c r="M24" s="507">
        <v>179.79543312000001</v>
      </c>
      <c r="N24" s="506">
        <v>1214.3759557999999</v>
      </c>
      <c r="O24" s="501">
        <v>968.99281988999996</v>
      </c>
      <c r="P24" s="507">
        <v>996.32789704000004</v>
      </c>
      <c r="Q24" s="506">
        <v>124.85822319</v>
      </c>
      <c r="R24" s="501">
        <v>5.7239475008999996</v>
      </c>
      <c r="S24" s="507" t="s">
        <v>353</v>
      </c>
      <c r="T24" s="506">
        <v>1482.4343217000001</v>
      </c>
      <c r="U24" s="501">
        <v>112.23142267</v>
      </c>
      <c r="V24" s="507" t="s">
        <v>353</v>
      </c>
      <c r="W24" s="506" t="s">
        <v>353</v>
      </c>
      <c r="X24" s="501" t="s">
        <v>353</v>
      </c>
      <c r="Y24" s="507" t="s">
        <v>353</v>
      </c>
      <c r="Z24" s="506">
        <v>91.822522613000004</v>
      </c>
      <c r="AA24" s="501">
        <v>66.670421042000001</v>
      </c>
      <c r="AB24" s="507">
        <v>61.370312335000001</v>
      </c>
      <c r="AC24" s="501"/>
      <c r="AD24" s="524" t="s">
        <v>353</v>
      </c>
      <c r="AE24" s="525" t="s">
        <v>353</v>
      </c>
      <c r="AF24" s="525" t="s">
        <v>353</v>
      </c>
      <c r="AG24" s="524">
        <v>-54.531573079999987</v>
      </c>
      <c r="AH24" s="525">
        <v>27.335077150000075</v>
      </c>
      <c r="AI24" s="526" t="s">
        <v>353</v>
      </c>
      <c r="AJ24" s="525" t="s">
        <v>353</v>
      </c>
      <c r="AK24" s="525" t="s">
        <v>353</v>
      </c>
      <c r="AL24" s="526">
        <v>-5.3001087069999997</v>
      </c>
    </row>
    <row r="25" spans="1:38" ht="12" customHeight="1" x14ac:dyDescent="0.3">
      <c r="A25" s="494" t="s">
        <v>59</v>
      </c>
      <c r="B25" s="506" t="s">
        <v>353</v>
      </c>
      <c r="C25" s="501" t="s">
        <v>353</v>
      </c>
      <c r="D25" s="507" t="s">
        <v>353</v>
      </c>
      <c r="E25" s="506">
        <v>157.35378044999999</v>
      </c>
      <c r="F25" s="501">
        <v>133.40817762</v>
      </c>
      <c r="G25" s="507">
        <v>131.76028797999999</v>
      </c>
      <c r="H25" s="506">
        <v>8.8859609999999999E-4</v>
      </c>
      <c r="I25" s="501" t="s">
        <v>353</v>
      </c>
      <c r="J25" s="507" t="s">
        <v>353</v>
      </c>
      <c r="K25" s="506">
        <v>20.653244297000001</v>
      </c>
      <c r="L25" s="501">
        <v>13.716629315</v>
      </c>
      <c r="M25" s="507">
        <v>12.035704483</v>
      </c>
      <c r="N25" s="506">
        <v>53.859711961999999</v>
      </c>
      <c r="O25" s="501">
        <v>118.20047474</v>
      </c>
      <c r="P25" s="507">
        <v>110.49854446000001</v>
      </c>
      <c r="Q25" s="506">
        <v>60.830938062000001</v>
      </c>
      <c r="R25" s="501">
        <v>58.633681123000002</v>
      </c>
      <c r="S25" s="507">
        <v>91.491463660999997</v>
      </c>
      <c r="T25" s="506">
        <v>153.59445416</v>
      </c>
      <c r="U25" s="501">
        <v>127.81467024</v>
      </c>
      <c r="V25" s="507">
        <v>91.348748076999996</v>
      </c>
      <c r="W25" s="506">
        <v>27.720913992</v>
      </c>
      <c r="X25" s="501">
        <v>-10.275733410000001</v>
      </c>
      <c r="Y25" s="507">
        <v>13.390706921</v>
      </c>
      <c r="Z25" s="506">
        <v>41.659256583000001</v>
      </c>
      <c r="AA25" s="501">
        <v>41.115571027999998</v>
      </c>
      <c r="AB25" s="507">
        <v>43.894680780000002</v>
      </c>
      <c r="AC25" s="494"/>
      <c r="AD25" s="524" t="s">
        <v>353</v>
      </c>
      <c r="AE25" s="525">
        <v>-1.6478896400000167</v>
      </c>
      <c r="AF25" s="525" t="s">
        <v>353</v>
      </c>
      <c r="AG25" s="524">
        <v>-1.6809248320000005</v>
      </c>
      <c r="AH25" s="525">
        <v>-7.7019302799999991</v>
      </c>
      <c r="AI25" s="526">
        <v>32.857782537999995</v>
      </c>
      <c r="AJ25" s="525">
        <v>-36.465922163000002</v>
      </c>
      <c r="AK25" s="525">
        <v>23.666440331</v>
      </c>
      <c r="AL25" s="526">
        <v>2.7791097520000037</v>
      </c>
    </row>
    <row r="26" spans="1:38" s="521" customFormat="1" ht="12" customHeight="1" x14ac:dyDescent="0.3">
      <c r="A26" s="527" t="s">
        <v>1517</v>
      </c>
      <c r="B26" s="506" t="s">
        <v>353</v>
      </c>
      <c r="C26" s="518">
        <v>83.154706472000001</v>
      </c>
      <c r="D26" s="519">
        <v>92.535624299000006</v>
      </c>
      <c r="E26" s="517" t="s">
        <v>353</v>
      </c>
      <c r="F26" s="518">
        <v>103.74469351</v>
      </c>
      <c r="G26" s="519">
        <v>90.750459719000006</v>
      </c>
      <c r="H26" s="517" t="s">
        <v>353</v>
      </c>
      <c r="I26" s="518">
        <v>95.956341287000001</v>
      </c>
      <c r="J26" s="519">
        <v>79.013612242999997</v>
      </c>
      <c r="K26" s="517" t="s">
        <v>353</v>
      </c>
      <c r="L26" s="518" t="s">
        <v>353</v>
      </c>
      <c r="M26" s="519">
        <v>32.506180102000002</v>
      </c>
      <c r="N26" s="517" t="s">
        <v>353</v>
      </c>
      <c r="O26" s="518">
        <v>41.252811987999998</v>
      </c>
      <c r="P26" s="519">
        <v>41.230460413000003</v>
      </c>
      <c r="Q26" s="517" t="s">
        <v>353</v>
      </c>
      <c r="R26" s="518">
        <v>47.432730143999997</v>
      </c>
      <c r="S26" s="519">
        <v>73.459808764000002</v>
      </c>
      <c r="T26" s="517" t="s">
        <v>353</v>
      </c>
      <c r="U26" s="518">
        <v>137.80778551</v>
      </c>
      <c r="V26" s="519">
        <v>40.084477753999998</v>
      </c>
      <c r="W26" s="517" t="s">
        <v>353</v>
      </c>
      <c r="X26" s="518" t="s">
        <v>353</v>
      </c>
      <c r="Y26" s="519" t="s">
        <v>353</v>
      </c>
      <c r="Z26" s="517" t="s">
        <v>353</v>
      </c>
      <c r="AA26" s="518">
        <v>81.550708404999995</v>
      </c>
      <c r="AB26" s="519">
        <v>80.278490899999994</v>
      </c>
      <c r="AC26" s="494"/>
      <c r="AD26" s="528">
        <v>9.3809178270000046</v>
      </c>
      <c r="AE26" s="529">
        <v>-12.994233790999999</v>
      </c>
      <c r="AF26" s="529">
        <v>-16.942729044000004</v>
      </c>
      <c r="AG26" s="528" t="s">
        <v>353</v>
      </c>
      <c r="AH26" s="529">
        <v>-2.2351574999994739E-2</v>
      </c>
      <c r="AI26" s="530">
        <v>26.027078620000005</v>
      </c>
      <c r="AJ26" s="529">
        <v>-97.723307755999997</v>
      </c>
      <c r="AK26" s="529" t="s">
        <v>353</v>
      </c>
      <c r="AL26" s="530">
        <v>-1.2722175050000004</v>
      </c>
    </row>
    <row r="27" spans="1:38" s="521" customFormat="1" ht="12" customHeight="1" x14ac:dyDescent="0.3">
      <c r="A27" s="612" t="s">
        <v>39</v>
      </c>
      <c r="B27" s="609">
        <v>9852.6874795429012</v>
      </c>
      <c r="C27" s="610">
        <v>10158.843444955599</v>
      </c>
      <c r="D27" s="610">
        <v>10668.606707411602</v>
      </c>
      <c r="E27" s="609">
        <v>16595.878582132602</v>
      </c>
      <c r="F27" s="610">
        <v>14222.561461781997</v>
      </c>
      <c r="G27" s="611">
        <v>14767.539558587298</v>
      </c>
      <c r="H27" s="610">
        <v>15076.435779890098</v>
      </c>
      <c r="I27" s="610">
        <v>14080.982454888999</v>
      </c>
      <c r="J27" s="610">
        <v>14395.017664517998</v>
      </c>
      <c r="K27" s="609">
        <v>13353.802254831999</v>
      </c>
      <c r="L27" s="610">
        <v>13469.577434854004</v>
      </c>
      <c r="M27" s="611">
        <v>14849.3499245125</v>
      </c>
      <c r="N27" s="610">
        <v>26192.741148301095</v>
      </c>
      <c r="O27" s="610">
        <v>26059.171813276105</v>
      </c>
      <c r="P27" s="610">
        <v>25122.944749654296</v>
      </c>
      <c r="Q27" s="609">
        <v>18923.509279255708</v>
      </c>
      <c r="R27" s="610">
        <v>19845.193501643898</v>
      </c>
      <c r="S27" s="611">
        <v>15460.032614492</v>
      </c>
      <c r="T27" s="610">
        <v>41205.613892980306</v>
      </c>
      <c r="U27" s="610">
        <v>42215.893393051192</v>
      </c>
      <c r="V27" s="610">
        <v>52049.85032625949</v>
      </c>
      <c r="W27" s="609">
        <v>13009.441128281202</v>
      </c>
      <c r="X27" s="610">
        <v>11008.858330353498</v>
      </c>
      <c r="Y27" s="611">
        <v>16207.379964513799</v>
      </c>
      <c r="Z27" s="610">
        <v>13986.901698380998</v>
      </c>
      <c r="AA27" s="610">
        <v>13393.137570131099</v>
      </c>
      <c r="AB27" s="611">
        <v>13973.529496789699</v>
      </c>
      <c r="AC27" s="494"/>
      <c r="AD27" s="525"/>
      <c r="AE27" s="525"/>
      <c r="AF27" s="525"/>
      <c r="AG27" s="525"/>
      <c r="AH27" s="525"/>
      <c r="AI27" s="525"/>
      <c r="AJ27" s="525"/>
      <c r="AK27" s="525"/>
      <c r="AL27" s="525"/>
    </row>
    <row r="28" spans="1:38" s="521" customFormat="1" ht="12" customHeight="1" x14ac:dyDescent="0.3">
      <c r="A28" s="494"/>
      <c r="B28" s="501"/>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501"/>
      <c r="AA28" s="501"/>
      <c r="AB28" s="501"/>
      <c r="AC28" s="494"/>
      <c r="AD28" s="525"/>
      <c r="AE28" s="525"/>
      <c r="AF28" s="525"/>
      <c r="AG28" s="525"/>
      <c r="AH28" s="525"/>
      <c r="AI28" s="525"/>
      <c r="AJ28" s="525"/>
      <c r="AK28" s="525"/>
      <c r="AL28" s="525"/>
    </row>
    <row r="29" spans="1:38" s="521" customFormat="1" ht="12" customHeight="1" x14ac:dyDescent="0.3">
      <c r="B29" s="531"/>
      <c r="C29" s="531"/>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1"/>
      <c r="AB29" s="531"/>
      <c r="AC29" s="520"/>
      <c r="AE29" s="520"/>
      <c r="AG29" s="520"/>
      <c r="AI29" s="520"/>
      <c r="AK29" s="520"/>
    </row>
    <row r="30" spans="1:38" s="521" customFormat="1" ht="14.5" x14ac:dyDescent="0.35">
      <c r="B30" s="1085" t="s">
        <v>468</v>
      </c>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7"/>
      <c r="AC30" s="520"/>
      <c r="AD30" s="1081" t="s">
        <v>2846</v>
      </c>
      <c r="AE30" s="931"/>
      <c r="AF30" s="1033"/>
      <c r="AG30" s="1033"/>
      <c r="AH30" s="1033"/>
      <c r="AI30" s="1033"/>
      <c r="AJ30" s="1033"/>
      <c r="AK30" s="1033"/>
      <c r="AL30" s="1034"/>
    </row>
    <row r="31" spans="1:38" s="521" customFormat="1" ht="12" customHeight="1" x14ac:dyDescent="0.3">
      <c r="B31" s="1073" t="s">
        <v>2</v>
      </c>
      <c r="C31" s="1074"/>
      <c r="D31" s="1075"/>
      <c r="E31" s="1073" t="s">
        <v>3</v>
      </c>
      <c r="F31" s="1074"/>
      <c r="G31" s="1075"/>
      <c r="H31" s="1073" t="s">
        <v>10</v>
      </c>
      <c r="I31" s="1074"/>
      <c r="J31" s="1075"/>
      <c r="K31" s="1073" t="s">
        <v>4</v>
      </c>
      <c r="L31" s="1074"/>
      <c r="M31" s="1075"/>
      <c r="N31" s="1073" t="s">
        <v>5</v>
      </c>
      <c r="O31" s="1074"/>
      <c r="P31" s="1075"/>
      <c r="Q31" s="1073" t="s">
        <v>6</v>
      </c>
      <c r="R31" s="1074"/>
      <c r="S31" s="1075"/>
      <c r="T31" s="1073" t="s">
        <v>7</v>
      </c>
      <c r="U31" s="1074"/>
      <c r="V31" s="1075"/>
      <c r="W31" s="1073" t="s">
        <v>8</v>
      </c>
      <c r="X31" s="1074"/>
      <c r="Y31" s="1075"/>
      <c r="Z31" s="1073" t="s">
        <v>9</v>
      </c>
      <c r="AA31" s="1074"/>
      <c r="AB31" s="1075"/>
      <c r="AC31" s="520"/>
      <c r="AD31" s="496" t="s">
        <v>2</v>
      </c>
      <c r="AE31" s="153" t="s">
        <v>3</v>
      </c>
      <c r="AF31" s="154" t="s">
        <v>10</v>
      </c>
      <c r="AG31" s="154" t="s">
        <v>4</v>
      </c>
      <c r="AH31" s="154" t="s">
        <v>5</v>
      </c>
      <c r="AI31" s="154" t="s">
        <v>6</v>
      </c>
      <c r="AJ31" s="154" t="s">
        <v>7</v>
      </c>
      <c r="AK31" s="154" t="s">
        <v>8</v>
      </c>
      <c r="AL31" s="523" t="s">
        <v>9</v>
      </c>
    </row>
    <row r="32" spans="1:38" s="521" customFormat="1" ht="12" customHeight="1" x14ac:dyDescent="0.35">
      <c r="A32" s="532"/>
      <c r="B32" s="503" t="s">
        <v>29</v>
      </c>
      <c r="C32" s="532" t="s">
        <v>30</v>
      </c>
      <c r="D32" s="533" t="s">
        <v>31</v>
      </c>
      <c r="E32" s="503" t="s">
        <v>29</v>
      </c>
      <c r="F32" s="532" t="s">
        <v>30</v>
      </c>
      <c r="G32" s="533" t="s">
        <v>31</v>
      </c>
      <c r="H32" s="503" t="s">
        <v>29</v>
      </c>
      <c r="I32" s="532" t="s">
        <v>30</v>
      </c>
      <c r="J32" s="533" t="s">
        <v>31</v>
      </c>
      <c r="K32" s="503" t="s">
        <v>29</v>
      </c>
      <c r="L32" s="532" t="s">
        <v>30</v>
      </c>
      <c r="M32" s="533" t="s">
        <v>31</v>
      </c>
      <c r="N32" s="503" t="s">
        <v>29</v>
      </c>
      <c r="O32" s="532" t="s">
        <v>30</v>
      </c>
      <c r="P32" s="533" t="s">
        <v>31</v>
      </c>
      <c r="Q32" s="503" t="s">
        <v>29</v>
      </c>
      <c r="R32" s="532" t="s">
        <v>30</v>
      </c>
      <c r="S32" s="533" t="s">
        <v>31</v>
      </c>
      <c r="T32" s="503" t="s">
        <v>29</v>
      </c>
      <c r="U32" s="532" t="s">
        <v>30</v>
      </c>
      <c r="V32" s="533" t="s">
        <v>31</v>
      </c>
      <c r="W32" s="503" t="s">
        <v>29</v>
      </c>
      <c r="X32" s="532" t="s">
        <v>30</v>
      </c>
      <c r="Y32" s="533" t="s">
        <v>31</v>
      </c>
      <c r="Z32" s="503" t="s">
        <v>29</v>
      </c>
      <c r="AA32" s="532" t="s">
        <v>30</v>
      </c>
      <c r="AB32" s="533" t="s">
        <v>31</v>
      </c>
      <c r="AC32" s="520"/>
      <c r="AD32" s="1082" t="s">
        <v>28</v>
      </c>
      <c r="AE32" s="1079"/>
      <c r="AF32" s="1083"/>
      <c r="AG32" s="1083"/>
      <c r="AH32" s="1083"/>
      <c r="AI32" s="1083"/>
      <c r="AJ32" s="1083"/>
      <c r="AK32" s="1083"/>
      <c r="AL32" s="1084"/>
    </row>
    <row r="33" spans="1:38" s="522" customFormat="1" ht="12" customHeight="1" x14ac:dyDescent="0.3">
      <c r="A33" s="493" t="s">
        <v>60</v>
      </c>
      <c r="B33" s="534">
        <v>32.416981984170043</v>
      </c>
      <c r="C33" s="535">
        <v>32.131167843922476</v>
      </c>
      <c r="D33" s="536">
        <v>32.076083017688227</v>
      </c>
      <c r="E33" s="534">
        <v>33.129438086027989</v>
      </c>
      <c r="F33" s="535">
        <v>32.402765309073821</v>
      </c>
      <c r="G33" s="536">
        <v>32.277617180501977</v>
      </c>
      <c r="H33" s="534">
        <v>34.471187850195484</v>
      </c>
      <c r="I33" s="535">
        <v>34.478164144110288</v>
      </c>
      <c r="J33" s="536">
        <v>36.804154775432131</v>
      </c>
      <c r="K33" s="534">
        <v>32.453296450693337</v>
      </c>
      <c r="L33" s="535">
        <v>30.656636292946615</v>
      </c>
      <c r="M33" s="536">
        <v>30.327169427572397</v>
      </c>
      <c r="N33" s="534">
        <v>28.861559156783141</v>
      </c>
      <c r="O33" s="535">
        <v>29.8822372851957</v>
      </c>
      <c r="P33" s="536">
        <v>31.110719454603551</v>
      </c>
      <c r="Q33" s="534">
        <v>30.786827731717334</v>
      </c>
      <c r="R33" s="535">
        <v>29.147797001429286</v>
      </c>
      <c r="S33" s="536">
        <v>24.926930405616282</v>
      </c>
      <c r="T33" s="534">
        <v>28.224184889479954</v>
      </c>
      <c r="U33" s="535">
        <v>28.198656501628058</v>
      </c>
      <c r="V33" s="536">
        <v>28.972756566010531</v>
      </c>
      <c r="W33" s="534">
        <v>36.748033836036313</v>
      </c>
      <c r="X33" s="535">
        <v>35.702570326143821</v>
      </c>
      <c r="Y33" s="536">
        <v>32.345082064331443</v>
      </c>
      <c r="Z33" s="534">
        <v>32.697363707999543</v>
      </c>
      <c r="AA33" s="535">
        <v>32.380288091504681</v>
      </c>
      <c r="AB33" s="536">
        <v>32.806036241260109</v>
      </c>
      <c r="AC33" s="501"/>
      <c r="AD33" s="508">
        <v>-5.5084826234249817E-2</v>
      </c>
      <c r="AE33" s="509">
        <v>-0.1251481285718441</v>
      </c>
      <c r="AF33" s="509">
        <v>2.3259906313218437</v>
      </c>
      <c r="AG33" s="509">
        <v>-0.32946686537421854</v>
      </c>
      <c r="AH33" s="509">
        <v>1.2284821694078509</v>
      </c>
      <c r="AI33" s="509">
        <v>-4.2208665958130034</v>
      </c>
      <c r="AJ33" s="509">
        <v>0.77410006438247336</v>
      </c>
      <c r="AK33" s="509">
        <v>-3.357488261812378</v>
      </c>
      <c r="AL33" s="510">
        <v>0.42574814975542807</v>
      </c>
    </row>
    <row r="34" spans="1:38" ht="12" customHeight="1" x14ac:dyDescent="0.3">
      <c r="A34" s="494" t="s">
        <v>61</v>
      </c>
      <c r="B34" s="534">
        <v>10.442716114118882</v>
      </c>
      <c r="C34" s="535">
        <v>10.051526291676828</v>
      </c>
      <c r="D34" s="536">
        <v>10.355959822124266</v>
      </c>
      <c r="E34" s="534">
        <v>7.874555749684613</v>
      </c>
      <c r="F34" s="535">
        <v>7.8985783005310175</v>
      </c>
      <c r="G34" s="536">
        <v>8.2866452562735891</v>
      </c>
      <c r="H34" s="534">
        <v>14.406823054937149</v>
      </c>
      <c r="I34" s="535">
        <v>14.131982075647624</v>
      </c>
      <c r="J34" s="536">
        <v>15.057408525747558</v>
      </c>
      <c r="K34" s="534">
        <v>12.34208771365946</v>
      </c>
      <c r="L34" s="535">
        <v>12.461607569489381</v>
      </c>
      <c r="M34" s="536">
        <v>12.186961708085757</v>
      </c>
      <c r="N34" s="534">
        <v>8.1100150300144573</v>
      </c>
      <c r="O34" s="535">
        <v>8.7924512283721334</v>
      </c>
      <c r="P34" s="536">
        <v>9.3270186116706881</v>
      </c>
      <c r="Q34" s="534">
        <v>11.142057845535771</v>
      </c>
      <c r="R34" s="535">
        <v>13.194388220921594</v>
      </c>
      <c r="S34" s="536">
        <v>12.738723235641199</v>
      </c>
      <c r="T34" s="534">
        <v>11.480436072100098</v>
      </c>
      <c r="U34" s="535">
        <v>11.609026725244405</v>
      </c>
      <c r="V34" s="536">
        <v>11.105722873104391</v>
      </c>
      <c r="W34" s="534">
        <v>11.20059313871937</v>
      </c>
      <c r="X34" s="535">
        <v>10.646272674510525</v>
      </c>
      <c r="Y34" s="536">
        <v>12.798070547747686</v>
      </c>
      <c r="Z34" s="534">
        <v>10.563345578320757</v>
      </c>
      <c r="AA34" s="535">
        <v>10.545588894344307</v>
      </c>
      <c r="AB34" s="536">
        <v>10.947499323284411</v>
      </c>
      <c r="AD34" s="511">
        <v>0.30443353044743837</v>
      </c>
      <c r="AE34" s="512">
        <v>0.38806695574257155</v>
      </c>
      <c r="AF34" s="512">
        <v>0.92542645009993407</v>
      </c>
      <c r="AG34" s="512">
        <v>-0.27464586140362357</v>
      </c>
      <c r="AH34" s="512">
        <v>0.53456738329855469</v>
      </c>
      <c r="AI34" s="512">
        <v>-0.45566498528039467</v>
      </c>
      <c r="AJ34" s="512">
        <v>-0.50330385214001438</v>
      </c>
      <c r="AK34" s="512">
        <v>2.151797873237161</v>
      </c>
      <c r="AL34" s="513">
        <v>0.40191042894010387</v>
      </c>
    </row>
    <row r="35" spans="1:38" ht="12" customHeight="1" x14ac:dyDescent="0.3">
      <c r="A35" s="494" t="s">
        <v>62</v>
      </c>
      <c r="B35" s="534">
        <v>1.7959987710704235</v>
      </c>
      <c r="C35" s="535">
        <v>1.9349456340682798</v>
      </c>
      <c r="D35" s="536">
        <v>1.8906505802662357</v>
      </c>
      <c r="E35" s="534">
        <v>3.1369398114932552</v>
      </c>
      <c r="F35" s="535">
        <v>3.145295091760151</v>
      </c>
      <c r="G35" s="536">
        <v>3.4341479291660306</v>
      </c>
      <c r="H35" s="534">
        <v>0.34155255068764917</v>
      </c>
      <c r="I35" s="535">
        <v>0.3070429688021426</v>
      </c>
      <c r="J35" s="536">
        <v>0.30881566205072453</v>
      </c>
      <c r="K35" s="534">
        <v>1.1746305794908851</v>
      </c>
      <c r="L35" s="535">
        <v>1.7516673846016415</v>
      </c>
      <c r="M35" s="536">
        <v>3.3047477542429231</v>
      </c>
      <c r="N35" s="534">
        <v>1.0623046695822731</v>
      </c>
      <c r="O35" s="535">
        <v>0.68920796058645284</v>
      </c>
      <c r="P35" s="536">
        <v>0.8431650488062904</v>
      </c>
      <c r="Q35" s="534">
        <v>5.7159842523803999E-3</v>
      </c>
      <c r="R35" s="535">
        <v>1.0301728677176415E-4</v>
      </c>
      <c r="S35" s="536">
        <v>1.608931916267975E-4</v>
      </c>
      <c r="T35" s="534">
        <v>1.6845502630122209</v>
      </c>
      <c r="U35" s="535">
        <v>1.3868347966227537</v>
      </c>
      <c r="V35" s="536">
        <v>0.92218794129334536</v>
      </c>
      <c r="W35" s="534">
        <v>1.8702940584515839</v>
      </c>
      <c r="X35" s="535">
        <v>1.5866994628169684</v>
      </c>
      <c r="Y35" s="536">
        <v>1.1884536737692153</v>
      </c>
      <c r="Z35" s="534">
        <v>1.6663466528614994</v>
      </c>
      <c r="AA35" s="535">
        <v>1.6717134583110862</v>
      </c>
      <c r="AB35" s="536">
        <v>1.8985543585172902</v>
      </c>
      <c r="AD35" s="511">
        <v>-4.4295053802044126E-2</v>
      </c>
      <c r="AE35" s="512">
        <v>0.28885283740587964</v>
      </c>
      <c r="AF35" s="512">
        <v>1.7726932485819247E-3</v>
      </c>
      <c r="AG35" s="512">
        <v>1.5530803696412816</v>
      </c>
      <c r="AH35" s="512">
        <v>0.15395708821983756</v>
      </c>
      <c r="AI35" s="512">
        <v>5.7875904855033346E-5</v>
      </c>
      <c r="AJ35" s="512">
        <v>-0.4646468553294083</v>
      </c>
      <c r="AK35" s="512">
        <v>-0.3982457890477531</v>
      </c>
      <c r="AL35" s="513">
        <v>0.22684090020620395</v>
      </c>
    </row>
    <row r="36" spans="1:38" ht="12" customHeight="1" x14ac:dyDescent="0.3">
      <c r="A36" s="494" t="s">
        <v>63</v>
      </c>
      <c r="B36" s="534">
        <v>11.092016089712626</v>
      </c>
      <c r="C36" s="535">
        <v>11.124451504970892</v>
      </c>
      <c r="D36" s="536">
        <v>10.83103098924105</v>
      </c>
      <c r="E36" s="534">
        <v>11.501440683923828</v>
      </c>
      <c r="F36" s="535">
        <v>9.3487478065952097</v>
      </c>
      <c r="G36" s="536">
        <v>9.1057200948418302</v>
      </c>
      <c r="H36" s="534">
        <v>10.253620094094076</v>
      </c>
      <c r="I36" s="535">
        <v>10.440151596734509</v>
      </c>
      <c r="J36" s="536">
        <v>11.529912435543888</v>
      </c>
      <c r="K36" s="534">
        <v>8.6784268269410578</v>
      </c>
      <c r="L36" s="535">
        <v>9.2012105026621676</v>
      </c>
      <c r="M36" s="536">
        <v>10.17021346979659</v>
      </c>
      <c r="N36" s="534">
        <v>8.8449676327606035</v>
      </c>
      <c r="O36" s="535">
        <v>9.6654752654756351</v>
      </c>
      <c r="P36" s="536">
        <v>9.8782313961588812</v>
      </c>
      <c r="Q36" s="534">
        <v>7.7336494209575122</v>
      </c>
      <c r="R36" s="535">
        <v>7.7943241348181829</v>
      </c>
      <c r="S36" s="536">
        <v>8.5767480080026353</v>
      </c>
      <c r="T36" s="534">
        <v>4.7186373362859522</v>
      </c>
      <c r="U36" s="535">
        <v>5.4664732536013432</v>
      </c>
      <c r="V36" s="536">
        <v>6.0922656886108317</v>
      </c>
      <c r="W36" s="534">
        <v>8.165329286826525</v>
      </c>
      <c r="X36" s="535">
        <v>9.2832188773128124</v>
      </c>
      <c r="Y36" s="536">
        <v>9.4306359019568511</v>
      </c>
      <c r="Z36" s="534">
        <v>10.410810619828343</v>
      </c>
      <c r="AA36" s="535">
        <v>10.040909760376907</v>
      </c>
      <c r="AB36" s="536">
        <v>10.197076799582788</v>
      </c>
      <c r="AD36" s="511">
        <v>-0.29342051572984218</v>
      </c>
      <c r="AE36" s="512">
        <v>-0.24302771175337945</v>
      </c>
      <c r="AF36" s="512">
        <v>1.0897608388093794</v>
      </c>
      <c r="AG36" s="512">
        <v>0.96900296713442202</v>
      </c>
      <c r="AH36" s="512">
        <v>0.21275613068324617</v>
      </c>
      <c r="AI36" s="512">
        <v>0.78242387318445239</v>
      </c>
      <c r="AJ36" s="512">
        <v>0.62579243500948856</v>
      </c>
      <c r="AK36" s="512">
        <v>0.14741702464403872</v>
      </c>
      <c r="AL36" s="513">
        <v>0.15616703920588115</v>
      </c>
    </row>
    <row r="37" spans="1:38" ht="12" customHeight="1" x14ac:dyDescent="0.3">
      <c r="A37" s="494" t="s">
        <v>64</v>
      </c>
      <c r="B37" s="534">
        <v>11.714304256543272</v>
      </c>
      <c r="C37" s="535">
        <v>11.805643938685993</v>
      </c>
      <c r="D37" s="536">
        <v>11.668398871946275</v>
      </c>
      <c r="E37" s="534">
        <v>12.16645645126513</v>
      </c>
      <c r="F37" s="535">
        <v>14.718381761436376</v>
      </c>
      <c r="G37" s="536">
        <v>14.327271280405505</v>
      </c>
      <c r="H37" s="534">
        <v>14.251561468301247</v>
      </c>
      <c r="I37" s="535">
        <v>15.18706550804276</v>
      </c>
      <c r="J37" s="536">
        <v>16.073700876403027</v>
      </c>
      <c r="K37" s="534">
        <v>9.0230043444293813</v>
      </c>
      <c r="L37" s="535">
        <v>8.4292196120576097</v>
      </c>
      <c r="M37" s="536">
        <v>7.8462584815021827</v>
      </c>
      <c r="N37" s="534">
        <v>9.9165477129470769</v>
      </c>
      <c r="O37" s="535">
        <v>9.279500565202321</v>
      </c>
      <c r="P37" s="536">
        <v>9.1184174746534143</v>
      </c>
      <c r="Q37" s="534">
        <v>14.682925426236185</v>
      </c>
      <c r="R37" s="535">
        <v>11.761561166469111</v>
      </c>
      <c r="S37" s="536">
        <v>13.422680717728792</v>
      </c>
      <c r="T37" s="534">
        <v>20.383124154184323</v>
      </c>
      <c r="U37" s="535">
        <v>19.656155334061626</v>
      </c>
      <c r="V37" s="536">
        <v>20.809062706440958</v>
      </c>
      <c r="W37" s="534">
        <v>11.511721048833888</v>
      </c>
      <c r="X37" s="535">
        <v>12.756720148972118</v>
      </c>
      <c r="Y37" s="536">
        <v>10.922732327964562</v>
      </c>
      <c r="Z37" s="534">
        <v>12.272348776846624</v>
      </c>
      <c r="AA37" s="535">
        <v>13.029084980741514</v>
      </c>
      <c r="AB37" s="536">
        <v>13.115280406579025</v>
      </c>
      <c r="AD37" s="511">
        <v>-0.13724506673971781</v>
      </c>
      <c r="AE37" s="512">
        <v>-0.39111048103087143</v>
      </c>
      <c r="AF37" s="512">
        <v>0.8866353683602668</v>
      </c>
      <c r="AG37" s="512">
        <v>-0.58296113055542698</v>
      </c>
      <c r="AH37" s="512">
        <v>-0.16108309054890668</v>
      </c>
      <c r="AI37" s="512">
        <v>1.6611195512596808</v>
      </c>
      <c r="AJ37" s="512">
        <v>1.1529073723793317</v>
      </c>
      <c r="AK37" s="512">
        <v>-1.8339878210075558</v>
      </c>
      <c r="AL37" s="513">
        <v>8.6195425837511053E-2</v>
      </c>
    </row>
    <row r="38" spans="1:38" ht="12" customHeight="1" x14ac:dyDescent="0.3">
      <c r="A38" s="494" t="s">
        <v>65</v>
      </c>
      <c r="B38" s="534">
        <v>6.9303269729984223</v>
      </c>
      <c r="C38" s="535">
        <v>6.988998959842748</v>
      </c>
      <c r="D38" s="536">
        <v>6.9810283625189218</v>
      </c>
      <c r="E38" s="534">
        <v>15.361229158091406</v>
      </c>
      <c r="F38" s="535">
        <v>15.447281030239468</v>
      </c>
      <c r="G38" s="536">
        <v>15.757297294300281</v>
      </c>
      <c r="H38" s="534">
        <v>7.6593919561564823</v>
      </c>
      <c r="I38" s="535">
        <v>6.9046728829807655</v>
      </c>
      <c r="J38" s="536">
        <v>2.8161291523053773</v>
      </c>
      <c r="K38" s="534">
        <v>8.9859713196351851</v>
      </c>
      <c r="L38" s="535">
        <v>10.587168209226432</v>
      </c>
      <c r="M38" s="536">
        <v>11.23527913667084</v>
      </c>
      <c r="N38" s="534">
        <v>7.6479375093199486</v>
      </c>
      <c r="O38" s="535">
        <v>7.6860899250819115</v>
      </c>
      <c r="P38" s="536">
        <v>7.8900634083800085</v>
      </c>
      <c r="Q38" s="534">
        <v>9.5645355213480165</v>
      </c>
      <c r="R38" s="535">
        <v>8.2670132244570897</v>
      </c>
      <c r="S38" s="536">
        <v>8.8373829717492729</v>
      </c>
      <c r="T38" s="534">
        <v>6.6648936517066559</v>
      </c>
      <c r="U38" s="535">
        <v>6.1986697387546785</v>
      </c>
      <c r="V38" s="536">
        <v>6.1210783019151851</v>
      </c>
      <c r="W38" s="534">
        <v>12.928302955641351</v>
      </c>
      <c r="X38" s="535">
        <v>13.305029987182758</v>
      </c>
      <c r="Y38" s="536">
        <v>13.89848403092939</v>
      </c>
      <c r="Z38" s="534">
        <v>9.6978087810326699</v>
      </c>
      <c r="AA38" s="535">
        <v>9.6055241668618745</v>
      </c>
      <c r="AB38" s="536">
        <v>9.1011243858766928</v>
      </c>
      <c r="AD38" s="511">
        <v>-7.9705973238262118E-3</v>
      </c>
      <c r="AE38" s="512">
        <v>0.31001626406081328</v>
      </c>
      <c r="AF38" s="512">
        <v>-4.0885437306753882</v>
      </c>
      <c r="AG38" s="512">
        <v>0.64811092744440835</v>
      </c>
      <c r="AH38" s="512">
        <v>0.20397348329809706</v>
      </c>
      <c r="AI38" s="512">
        <v>0.57036974729218315</v>
      </c>
      <c r="AJ38" s="512">
        <v>-7.7591436839493433E-2</v>
      </c>
      <c r="AK38" s="512">
        <v>0.59345404374663246</v>
      </c>
      <c r="AL38" s="513">
        <v>-0.50439978098518168</v>
      </c>
    </row>
    <row r="39" spans="1:38" ht="12" customHeight="1" x14ac:dyDescent="0.3">
      <c r="A39" s="494" t="s">
        <v>16</v>
      </c>
      <c r="B39" s="534">
        <v>1.1000392967404693</v>
      </c>
      <c r="C39" s="535">
        <v>1.0750212999318183</v>
      </c>
      <c r="D39" s="536">
        <v>1.0802432735657661</v>
      </c>
      <c r="E39" s="534">
        <v>0.39130309349163167</v>
      </c>
      <c r="F39" s="535">
        <v>0.40221058899774736</v>
      </c>
      <c r="G39" s="536">
        <v>0.36264144713842256</v>
      </c>
      <c r="H39" s="534">
        <v>0.73998711465219569</v>
      </c>
      <c r="I39" s="535">
        <v>0.75390347307152328</v>
      </c>
      <c r="J39" s="536">
        <v>0.76737093051492788</v>
      </c>
      <c r="K39" s="534">
        <v>1.1970511049177661</v>
      </c>
      <c r="L39" s="535">
        <v>0.9587200033896216</v>
      </c>
      <c r="M39" s="536">
        <v>0.79751581444322306</v>
      </c>
      <c r="N39" s="534">
        <v>0.9809417992383942</v>
      </c>
      <c r="O39" s="535">
        <v>0.82390404019139862</v>
      </c>
      <c r="P39" s="536">
        <v>0.77602170224365419</v>
      </c>
      <c r="Q39" s="534">
        <v>0.13386584024227222</v>
      </c>
      <c r="R39" s="535">
        <v>0.12879310633016891</v>
      </c>
      <c r="S39" s="536">
        <v>0.16904733626824087</v>
      </c>
      <c r="T39" s="534">
        <v>0.46501142838850507</v>
      </c>
      <c r="U39" s="535">
        <v>0.43245677406426891</v>
      </c>
      <c r="V39" s="536">
        <v>0.33287172880224325</v>
      </c>
      <c r="W39" s="534">
        <v>0.42856206625815391</v>
      </c>
      <c r="X39" s="535">
        <v>0.43589468933114267</v>
      </c>
      <c r="Y39" s="536">
        <v>0.60053280348277316</v>
      </c>
      <c r="Z39" s="534">
        <v>0.77631966758276871</v>
      </c>
      <c r="AA39" s="535">
        <v>0.74765950574059414</v>
      </c>
      <c r="AB39" s="536">
        <v>0.7189106160550145</v>
      </c>
      <c r="AD39" s="511">
        <v>5.2219736339478295E-3</v>
      </c>
      <c r="AE39" s="512">
        <v>-3.9569141859324808E-2</v>
      </c>
      <c r="AF39" s="512">
        <v>1.3467457443404607E-2</v>
      </c>
      <c r="AG39" s="512">
        <v>-0.16120418894639854</v>
      </c>
      <c r="AH39" s="512">
        <v>-4.7882337947744436E-2</v>
      </c>
      <c r="AI39" s="512">
        <v>4.0254229938071956E-2</v>
      </c>
      <c r="AJ39" s="512">
        <v>-9.9585045262025662E-2</v>
      </c>
      <c r="AK39" s="512">
        <v>0.16463811415163049</v>
      </c>
      <c r="AL39" s="513">
        <v>-2.8748889685579648E-2</v>
      </c>
    </row>
    <row r="40" spans="1:38" ht="12" customHeight="1" x14ac:dyDescent="0.3">
      <c r="A40" s="494" t="s">
        <v>17</v>
      </c>
      <c r="B40" s="534">
        <v>0.22457671626083622</v>
      </c>
      <c r="C40" s="535">
        <v>0.22163204072388779</v>
      </c>
      <c r="D40" s="536">
        <v>0.20223283621479185</v>
      </c>
      <c r="E40" s="534">
        <v>0.30862393997111465</v>
      </c>
      <c r="F40" s="535">
        <v>0.34197966624154025</v>
      </c>
      <c r="G40" s="536">
        <v>0.32941340532730989</v>
      </c>
      <c r="H40" s="534">
        <v>0.16846276566824697</v>
      </c>
      <c r="I40" s="535">
        <v>0.18834162764539189</v>
      </c>
      <c r="J40" s="536">
        <v>0.19286663262965592</v>
      </c>
      <c r="K40" s="534">
        <v>0.24403064540070182</v>
      </c>
      <c r="L40" s="535">
        <v>0.37652010616730763</v>
      </c>
      <c r="M40" s="536">
        <v>0.34298842468467228</v>
      </c>
      <c r="N40" s="534">
        <v>0.16713171643678618</v>
      </c>
      <c r="O40" s="535">
        <v>0.13485388649648739</v>
      </c>
      <c r="P40" s="536">
        <v>0.13246400641572056</v>
      </c>
      <c r="Q40" s="534">
        <v>0</v>
      </c>
      <c r="R40" s="535">
        <v>9.1284970330470032E-6</v>
      </c>
      <c r="S40" s="536">
        <v>1.0985916992231444E-4</v>
      </c>
      <c r="T40" s="534">
        <v>0.30801301958426003</v>
      </c>
      <c r="U40" s="535">
        <v>0.23284505280937617</v>
      </c>
      <c r="V40" s="536">
        <v>0.16643625416208871</v>
      </c>
      <c r="W40" s="534">
        <v>3.7320670698491931E-2</v>
      </c>
      <c r="X40" s="535">
        <v>3.7057903398135576E-2</v>
      </c>
      <c r="Y40" s="536">
        <v>1.6074928825660788E-2</v>
      </c>
      <c r="Z40" s="534">
        <v>0.22065162194978716</v>
      </c>
      <c r="AA40" s="535">
        <v>0.23605127652467278</v>
      </c>
      <c r="AB40" s="536">
        <v>0.22909451233744935</v>
      </c>
      <c r="AD40" s="511">
        <v>-1.9399204509095935E-2</v>
      </c>
      <c r="AE40" s="512">
        <v>-1.2566260914230354E-2</v>
      </c>
      <c r="AF40" s="512">
        <v>4.5250049842640305E-3</v>
      </c>
      <c r="AG40" s="512">
        <v>-3.3531681482635356E-2</v>
      </c>
      <c r="AH40" s="512">
        <v>-2.3898800807668208E-3</v>
      </c>
      <c r="AI40" s="512">
        <v>1.0073067288926744E-4</v>
      </c>
      <c r="AJ40" s="512">
        <v>-6.6408798647287465E-2</v>
      </c>
      <c r="AK40" s="512">
        <v>-2.0982974572474788E-2</v>
      </c>
      <c r="AL40" s="513">
        <v>-6.9567641872234354E-3</v>
      </c>
    </row>
    <row r="41" spans="1:38" ht="12" customHeight="1" x14ac:dyDescent="0.3">
      <c r="A41" s="494" t="s">
        <v>54</v>
      </c>
      <c r="B41" s="534">
        <v>8.3112050701925885E-2</v>
      </c>
      <c r="C41" s="535">
        <v>4.8962803700551956E-2</v>
      </c>
      <c r="D41" s="536">
        <v>5.1873592319748141E-2</v>
      </c>
      <c r="E41" s="534">
        <v>4.1513214226677531E-2</v>
      </c>
      <c r="F41" s="535">
        <v>5.3719667835717105E-2</v>
      </c>
      <c r="G41" s="536">
        <v>4.1202620329273527E-2</v>
      </c>
      <c r="H41" s="534">
        <v>9.4127776784808798E-2</v>
      </c>
      <c r="I41" s="535">
        <v>8.1337073586249878E-2</v>
      </c>
      <c r="J41" s="536">
        <v>7.2425006908451689E-2</v>
      </c>
      <c r="K41" s="534">
        <v>7.9581883992288438E-2</v>
      </c>
      <c r="L41" s="535">
        <v>5.5063061375691856E-2</v>
      </c>
      <c r="M41" s="536">
        <v>5.813769616438897E-2</v>
      </c>
      <c r="N41" s="534">
        <v>2.3315310152240806E-2</v>
      </c>
      <c r="O41" s="535">
        <v>5.2888259802556341E-3</v>
      </c>
      <c r="P41" s="536">
        <v>8.4011177723465041E-3</v>
      </c>
      <c r="Q41" s="534">
        <v>1.6093496855990035E-2</v>
      </c>
      <c r="R41" s="535">
        <v>6.7642481384159981E-4</v>
      </c>
      <c r="S41" s="536">
        <v>9.0232490343671763E-3</v>
      </c>
      <c r="T41" s="534">
        <v>4.1269120992023289E-2</v>
      </c>
      <c r="U41" s="535">
        <v>1.1761603049995599E-2</v>
      </c>
      <c r="V41" s="536">
        <v>9.7342940381978851E-3</v>
      </c>
      <c r="W41" s="534">
        <v>0.42591341638455604</v>
      </c>
      <c r="X41" s="535">
        <v>0.34864915454650541</v>
      </c>
      <c r="Y41" s="536">
        <v>0.19768509410620919</v>
      </c>
      <c r="Z41" s="534">
        <v>7.3942677292120618E-2</v>
      </c>
      <c r="AA41" s="535">
        <v>5.8509973507449707E-2</v>
      </c>
      <c r="AB41" s="536">
        <v>5.2277806543996455E-2</v>
      </c>
      <c r="AD41" s="511">
        <v>2.9107886191961849E-3</v>
      </c>
      <c r="AE41" s="512">
        <v>-1.2517047506443578E-2</v>
      </c>
      <c r="AF41" s="512">
        <v>-8.9120666777981888E-3</v>
      </c>
      <c r="AG41" s="512">
        <v>3.0746347886971143E-3</v>
      </c>
      <c r="AH41" s="512">
        <v>3.11229179209087E-3</v>
      </c>
      <c r="AI41" s="512">
        <v>8.3468242205255762E-3</v>
      </c>
      <c r="AJ41" s="512">
        <v>-2.0273090117977136E-3</v>
      </c>
      <c r="AK41" s="512">
        <v>-0.15096406044029623</v>
      </c>
      <c r="AL41" s="513">
        <v>-6.232166963453252E-3</v>
      </c>
    </row>
    <row r="42" spans="1:38" ht="12" customHeight="1" x14ac:dyDescent="0.3">
      <c r="A42" s="494" t="s">
        <v>55</v>
      </c>
      <c r="B42" s="534">
        <v>1.4421912426942445</v>
      </c>
      <c r="C42" s="535">
        <v>1.293256006767552</v>
      </c>
      <c r="D42" s="536">
        <v>1.2445329160719756</v>
      </c>
      <c r="E42" s="534">
        <v>2.5016991748601276</v>
      </c>
      <c r="F42" s="535">
        <v>2.3330841637890485</v>
      </c>
      <c r="G42" s="536">
        <v>2.3561223723126767</v>
      </c>
      <c r="H42" s="534">
        <v>2.7220814078444713</v>
      </c>
      <c r="I42" s="535">
        <v>1.5557192637786499</v>
      </c>
      <c r="J42" s="536">
        <v>1.5220796873356004</v>
      </c>
      <c r="K42" s="534">
        <v>1.50204704736751</v>
      </c>
      <c r="L42" s="535">
        <v>1.4451763573985492</v>
      </c>
      <c r="M42" s="536">
        <v>1.4450537985893994</v>
      </c>
      <c r="N42" s="534">
        <v>1.6473848392457677</v>
      </c>
      <c r="O42" s="535">
        <v>1.5853122639896493</v>
      </c>
      <c r="P42" s="536">
        <v>1.5072453755852431</v>
      </c>
      <c r="Q42" s="534">
        <v>1.7477544274124637</v>
      </c>
      <c r="R42" s="535">
        <v>2.1189584228300244</v>
      </c>
      <c r="S42" s="536">
        <v>1.528490898903351</v>
      </c>
      <c r="T42" s="534">
        <v>2.1051321219067525</v>
      </c>
      <c r="U42" s="535">
        <v>1.9725912500695095</v>
      </c>
      <c r="V42" s="536">
        <v>1.8532567543298855</v>
      </c>
      <c r="W42" s="534">
        <v>2.0436418890588119</v>
      </c>
      <c r="X42" s="535">
        <v>2.1092554452242083</v>
      </c>
      <c r="Y42" s="536">
        <v>1.7215440983114518</v>
      </c>
      <c r="Z42" s="534">
        <v>2.0735118413220146</v>
      </c>
      <c r="AA42" s="535">
        <v>1.7108173098363622</v>
      </c>
      <c r="AB42" s="536">
        <v>1.6874867038007355</v>
      </c>
      <c r="AD42" s="511">
        <v>-4.8723090695576454E-2</v>
      </c>
      <c r="AE42" s="512">
        <v>2.3038208523628256E-2</v>
      </c>
      <c r="AF42" s="512">
        <v>-3.363957644304949E-2</v>
      </c>
      <c r="AG42" s="512">
        <v>-1.2255880914979755E-4</v>
      </c>
      <c r="AH42" s="512">
        <v>-7.8066888404406232E-2</v>
      </c>
      <c r="AI42" s="512">
        <v>-0.59046752392667345</v>
      </c>
      <c r="AJ42" s="512">
        <v>-0.11933449573962407</v>
      </c>
      <c r="AK42" s="512">
        <v>-0.38771134691275644</v>
      </c>
      <c r="AL42" s="513">
        <v>-2.3330606035626644E-2</v>
      </c>
    </row>
    <row r="43" spans="1:38" ht="12" customHeight="1" x14ac:dyDescent="0.3">
      <c r="A43" s="494" t="s">
        <v>56</v>
      </c>
      <c r="B43" s="534">
        <v>11.473764225722162</v>
      </c>
      <c r="C43" s="535">
        <v>11.055803755472766</v>
      </c>
      <c r="D43" s="536">
        <v>11.047235181902646</v>
      </c>
      <c r="E43" s="534">
        <v>6.8674844532005723</v>
      </c>
      <c r="F43" s="535">
        <v>6.6869106114647741</v>
      </c>
      <c r="G43" s="536">
        <v>6.9070026936672404</v>
      </c>
      <c r="H43" s="534">
        <v>8.7396222179882166</v>
      </c>
      <c r="I43" s="535">
        <v>8.5630068403455368</v>
      </c>
      <c r="J43" s="536">
        <v>8.2098693967776502</v>
      </c>
      <c r="K43" s="534">
        <v>11.419438557645355</v>
      </c>
      <c r="L43" s="535">
        <v>11.154148685558113</v>
      </c>
      <c r="M43" s="536">
        <v>9.4252536852784026</v>
      </c>
      <c r="N43" s="534">
        <v>11.489551244983753</v>
      </c>
      <c r="O43" s="535">
        <v>11.466649703647432</v>
      </c>
      <c r="P43" s="536">
        <v>10.599276085406517</v>
      </c>
      <c r="Q43" s="534">
        <v>17.02819058583588</v>
      </c>
      <c r="R43" s="535">
        <v>20.173852104129711</v>
      </c>
      <c r="S43" s="536">
        <v>19.856897188058568</v>
      </c>
      <c r="T43" s="534">
        <v>11.948727700520353</v>
      </c>
      <c r="U43" s="535">
        <v>16.359335377317347</v>
      </c>
      <c r="V43" s="536">
        <v>13.756963652376713</v>
      </c>
      <c r="W43" s="534">
        <v>8.1356523663352434</v>
      </c>
      <c r="X43" s="535">
        <v>7.5823493290715875</v>
      </c>
      <c r="Y43" s="536">
        <v>10.574563175248008</v>
      </c>
      <c r="Z43" s="534">
        <v>9.6666491347151116</v>
      </c>
      <c r="AA43" s="535">
        <v>9.5885122950128068</v>
      </c>
      <c r="AB43" s="536">
        <v>9.2961487790070105</v>
      </c>
      <c r="AD43" s="511">
        <v>-8.568573570119753E-3</v>
      </c>
      <c r="AE43" s="512">
        <v>0.22009208220246634</v>
      </c>
      <c r="AF43" s="512">
        <v>-0.35313744356788668</v>
      </c>
      <c r="AG43" s="512">
        <v>-1.7288950002797101</v>
      </c>
      <c r="AH43" s="512">
        <v>-0.86737361824091508</v>
      </c>
      <c r="AI43" s="512">
        <v>-0.31695491607114334</v>
      </c>
      <c r="AJ43" s="512">
        <v>-2.6023717249406335</v>
      </c>
      <c r="AK43" s="512">
        <v>2.9922138461764201</v>
      </c>
      <c r="AL43" s="513">
        <v>-0.29236351600579624</v>
      </c>
    </row>
    <row r="44" spans="1:38" ht="12" customHeight="1" x14ac:dyDescent="0.3">
      <c r="A44" s="494" t="s">
        <v>66</v>
      </c>
      <c r="B44" s="534">
        <v>0</v>
      </c>
      <c r="C44" s="535">
        <v>0</v>
      </c>
      <c r="D44" s="536">
        <v>0</v>
      </c>
      <c r="E44" s="534">
        <v>0.53161413683145176</v>
      </c>
      <c r="F44" s="535">
        <v>0.5798813587244398</v>
      </c>
      <c r="G44" s="536">
        <v>0.66368939617979228</v>
      </c>
      <c r="H44" s="534">
        <v>0</v>
      </c>
      <c r="I44" s="535">
        <v>0</v>
      </c>
      <c r="J44" s="536">
        <v>0</v>
      </c>
      <c r="K44" s="534">
        <v>0.25795221190680545</v>
      </c>
      <c r="L44" s="535">
        <v>0.2183602836856092</v>
      </c>
      <c r="M44" s="536">
        <v>0.24849354173469923</v>
      </c>
      <c r="N44" s="534">
        <v>0.64857096303194151</v>
      </c>
      <c r="O44" s="535">
        <v>0.65796918105681068</v>
      </c>
      <c r="P44" s="536">
        <v>0.6382901293933968</v>
      </c>
      <c r="Q44" s="534">
        <v>0.58451301139611078</v>
      </c>
      <c r="R44" s="535">
        <v>0.70459685126485239</v>
      </c>
      <c r="S44" s="536">
        <v>0.19377034582009101</v>
      </c>
      <c r="T44" s="534">
        <v>6.8106207168486931E-3</v>
      </c>
      <c r="U44" s="535">
        <v>1.4977755300426202E-2</v>
      </c>
      <c r="V44" s="536">
        <v>1.3254609886590602E-2</v>
      </c>
      <c r="W44" s="534">
        <v>0.3785069712407067</v>
      </c>
      <c r="X44" s="535">
        <v>0.31495431939023455</v>
      </c>
      <c r="Y44" s="536">
        <v>0.19822283727747331</v>
      </c>
      <c r="Z44" s="534">
        <v>0.24556635240366154</v>
      </c>
      <c r="AA44" s="535">
        <v>0.25562226885768402</v>
      </c>
      <c r="AB44" s="536">
        <v>0.27116168775186761</v>
      </c>
      <c r="AD44" s="511">
        <v>0</v>
      </c>
      <c r="AE44" s="512">
        <v>8.380803745535248E-2</v>
      </c>
      <c r="AF44" s="512">
        <v>0</v>
      </c>
      <c r="AG44" s="512">
        <v>3.0133258049090034E-2</v>
      </c>
      <c r="AH44" s="512">
        <v>-1.9679051663413882E-2</v>
      </c>
      <c r="AI44" s="512">
        <v>-0.51082650544476138</v>
      </c>
      <c r="AJ44" s="512">
        <v>-1.7231454138356E-3</v>
      </c>
      <c r="AK44" s="512">
        <v>-0.11673148211276124</v>
      </c>
      <c r="AL44" s="513">
        <v>1.5539418894183588E-2</v>
      </c>
    </row>
    <row r="45" spans="1:38" ht="12" customHeight="1" x14ac:dyDescent="0.3">
      <c r="A45" s="494" t="s">
        <v>67</v>
      </c>
      <c r="B45" s="534">
        <v>1.6583537815367744</v>
      </c>
      <c r="C45" s="535">
        <v>1.6007484812727197</v>
      </c>
      <c r="D45" s="536">
        <v>1.474113910214204</v>
      </c>
      <c r="E45" s="534">
        <v>1.351845423306119</v>
      </c>
      <c r="F45" s="535">
        <v>1.2402871451391719</v>
      </c>
      <c r="G45" s="536">
        <v>1.1352390837003963</v>
      </c>
      <c r="H45" s="534">
        <v>1.3956728910069609</v>
      </c>
      <c r="I45" s="535">
        <v>1.5234431168935862</v>
      </c>
      <c r="J45" s="536">
        <v>1.3163416724875885</v>
      </c>
      <c r="K45" s="534">
        <v>1.1514616487177756</v>
      </c>
      <c r="L45" s="535">
        <v>1.015495986504068</v>
      </c>
      <c r="M45" s="536">
        <v>1.0505542645505503</v>
      </c>
      <c r="N45" s="534">
        <v>0.81024749589359157</v>
      </c>
      <c r="O45" s="535">
        <v>0.74057527784394306</v>
      </c>
      <c r="P45" s="536">
        <v>0.66257093477185047</v>
      </c>
      <c r="Q45" s="534">
        <v>0.50032645506079143</v>
      </c>
      <c r="R45" s="535">
        <v>0.6711369746985193</v>
      </c>
      <c r="S45" s="536">
        <v>1.0659233345052996</v>
      </c>
      <c r="T45" s="534">
        <v>2.2866075063633815</v>
      </c>
      <c r="U45" s="535">
        <v>1.8336512789456136</v>
      </c>
      <c r="V45" s="536">
        <v>2.7505142197838923</v>
      </c>
      <c r="W45" s="534">
        <v>0.56195146539441554</v>
      </c>
      <c r="X45" s="535">
        <v>1.1513256156683604</v>
      </c>
      <c r="Y45" s="536">
        <v>1.089529558365588</v>
      </c>
      <c r="Z45" s="534">
        <v>1.357999033710132</v>
      </c>
      <c r="AA45" s="535">
        <v>1.337990786711869</v>
      </c>
      <c r="AB45" s="536">
        <v>1.2502558541858517</v>
      </c>
      <c r="AD45" s="511">
        <v>-0.12663457105851572</v>
      </c>
      <c r="AE45" s="512">
        <v>-0.10504806143877565</v>
      </c>
      <c r="AF45" s="512">
        <v>-0.20710144440599776</v>
      </c>
      <c r="AG45" s="512">
        <v>3.5058278046482316E-2</v>
      </c>
      <c r="AH45" s="512">
        <v>-7.8004343072092586E-2</v>
      </c>
      <c r="AI45" s="512">
        <v>0.39478635980678034</v>
      </c>
      <c r="AJ45" s="512">
        <v>0.91686294083827868</v>
      </c>
      <c r="AK45" s="512">
        <v>-6.1796057302772489E-2</v>
      </c>
      <c r="AL45" s="513">
        <v>-8.7734932526017273E-2</v>
      </c>
    </row>
    <row r="46" spans="1:38" ht="12" customHeight="1" x14ac:dyDescent="0.3">
      <c r="A46" s="494" t="s">
        <v>57</v>
      </c>
      <c r="B46" s="534">
        <v>7.8420650887817064E-2</v>
      </c>
      <c r="C46" s="535">
        <v>8.045637767415878E-2</v>
      </c>
      <c r="D46" s="536">
        <v>9.6756733649472501E-2</v>
      </c>
      <c r="E46" s="534">
        <v>0.1283393123033022</v>
      </c>
      <c r="F46" s="535">
        <v>0.14404113427844656</v>
      </c>
      <c r="G46" s="536">
        <v>0.13873354148617492</v>
      </c>
      <c r="H46" s="534">
        <v>9.8351973068982829E-2</v>
      </c>
      <c r="I46" s="535">
        <v>7.7228606852104226E-2</v>
      </c>
      <c r="J46" s="536">
        <v>8.7937883044090462E-2</v>
      </c>
      <c r="K46" s="534">
        <v>0</v>
      </c>
      <c r="L46" s="535">
        <v>0</v>
      </c>
      <c r="M46" s="536">
        <v>0</v>
      </c>
      <c r="N46" s="534">
        <v>0</v>
      </c>
      <c r="O46" s="535">
        <v>0</v>
      </c>
      <c r="P46" s="536">
        <v>0</v>
      </c>
      <c r="Q46" s="534">
        <v>4.7901659684955265E-2</v>
      </c>
      <c r="R46" s="535">
        <v>5.7907583163893356E-2</v>
      </c>
      <c r="S46" s="536">
        <v>9.2529480801939748E-2</v>
      </c>
      <c r="T46" s="534">
        <v>5.7069759635363961E-2</v>
      </c>
      <c r="U46" s="535">
        <v>6.6380305803530951E-2</v>
      </c>
      <c r="V46" s="536">
        <v>3.4429445083262816E-2</v>
      </c>
      <c r="W46" s="534">
        <v>9.1258323543130918E-2</v>
      </c>
      <c r="X46" s="535">
        <v>6.3501116640998001E-2</v>
      </c>
      <c r="Y46" s="536">
        <v>8.4268583496553542E-2</v>
      </c>
      <c r="Z46" s="534">
        <v>8.3106980828681343E-2</v>
      </c>
      <c r="AA46" s="535">
        <v>8.2090404533135708E-2</v>
      </c>
      <c r="AB46" s="536">
        <v>9.0224938659173345E-2</v>
      </c>
      <c r="AD46" s="511">
        <v>1.6300355975313721E-2</v>
      </c>
      <c r="AE46" s="512">
        <v>-5.307592792271637E-3</v>
      </c>
      <c r="AF46" s="512">
        <v>1.0709276191986236E-2</v>
      </c>
      <c r="AG46" s="512">
        <v>0</v>
      </c>
      <c r="AH46" s="512">
        <v>0</v>
      </c>
      <c r="AI46" s="512">
        <v>3.4621897638046392E-2</v>
      </c>
      <c r="AJ46" s="512">
        <v>-3.1950860720268134E-2</v>
      </c>
      <c r="AK46" s="512">
        <v>2.0767466855555541E-2</v>
      </c>
      <c r="AL46" s="513">
        <v>8.1345341260376375E-3</v>
      </c>
    </row>
    <row r="47" spans="1:38" ht="12" customHeight="1" x14ac:dyDescent="0.3">
      <c r="A47" s="494" t="s">
        <v>68</v>
      </c>
      <c r="B47" s="534">
        <v>2.9664363593876981</v>
      </c>
      <c r="C47" s="535">
        <v>2.9780740182606711</v>
      </c>
      <c r="D47" s="536">
        <v>3.2021848171857985</v>
      </c>
      <c r="E47" s="534">
        <v>0</v>
      </c>
      <c r="F47" s="535">
        <v>0</v>
      </c>
      <c r="G47" s="536">
        <v>0</v>
      </c>
      <c r="H47" s="534">
        <v>1.8552718721031756</v>
      </c>
      <c r="I47" s="535">
        <v>2.3834556207651043</v>
      </c>
      <c r="J47" s="536">
        <v>1.8926098349398754</v>
      </c>
      <c r="K47" s="534">
        <v>4.0581309575998192</v>
      </c>
      <c r="L47" s="535">
        <v>3.9319577655758917</v>
      </c>
      <c r="M47" s="536">
        <v>3.8810232297015514</v>
      </c>
      <c r="N47" s="534">
        <v>3.4776817918848577</v>
      </c>
      <c r="O47" s="535">
        <v>3.7080937405221359</v>
      </c>
      <c r="P47" s="536">
        <v>3.5425284075516132</v>
      </c>
      <c r="Q47" s="534">
        <v>2.6929697994157857</v>
      </c>
      <c r="R47" s="535">
        <v>2.8104687657180003</v>
      </c>
      <c r="S47" s="536">
        <v>2.9069341167413003</v>
      </c>
      <c r="T47" s="534">
        <v>4.3067078311441387</v>
      </c>
      <c r="U47" s="535">
        <v>4.4159497084262958</v>
      </c>
      <c r="V47" s="536">
        <v>5.4626909293253529</v>
      </c>
      <c r="W47" s="534">
        <v>0</v>
      </c>
      <c r="X47" s="535">
        <v>0</v>
      </c>
      <c r="Y47" s="536">
        <v>0</v>
      </c>
      <c r="Z47" s="534">
        <v>1.979688228037316</v>
      </c>
      <c r="AA47" s="535">
        <v>2.1478931523226645</v>
      </c>
      <c r="AB47" s="536">
        <v>2.0288044619301853</v>
      </c>
      <c r="AD47" s="511">
        <v>0.22411079892512742</v>
      </c>
      <c r="AE47" s="512">
        <v>0</v>
      </c>
      <c r="AF47" s="512">
        <v>-0.49084578582522886</v>
      </c>
      <c r="AG47" s="512">
        <v>-5.093453587434027E-2</v>
      </c>
      <c r="AH47" s="512">
        <v>-0.16556533297052267</v>
      </c>
      <c r="AI47" s="512">
        <v>9.6465351023300006E-2</v>
      </c>
      <c r="AJ47" s="512">
        <v>1.0467412208990572</v>
      </c>
      <c r="AK47" s="512">
        <v>0</v>
      </c>
      <c r="AL47" s="513">
        <v>-0.11908869039247927</v>
      </c>
    </row>
    <row r="48" spans="1:38" ht="12" customHeight="1" x14ac:dyDescent="0.3">
      <c r="A48" s="494" t="s">
        <v>69</v>
      </c>
      <c r="B48" s="534">
        <v>0.5563482876810284</v>
      </c>
      <c r="C48" s="535">
        <v>0.59084964695272302</v>
      </c>
      <c r="D48" s="536">
        <v>0.54355515952906819</v>
      </c>
      <c r="E48" s="534">
        <v>0</v>
      </c>
      <c r="F48" s="535">
        <v>0</v>
      </c>
      <c r="G48" s="536">
        <v>0</v>
      </c>
      <c r="H48" s="534">
        <v>0.73449842739161808</v>
      </c>
      <c r="I48" s="535">
        <v>0.73491989903069421</v>
      </c>
      <c r="J48" s="536">
        <v>0.74042847750523322</v>
      </c>
      <c r="K48" s="534">
        <v>0.22046092772826054</v>
      </c>
      <c r="L48" s="535">
        <v>0.37017130154343586</v>
      </c>
      <c r="M48" s="536">
        <v>0.3526318328289989</v>
      </c>
      <c r="N48" s="534">
        <v>1.7175727254082376</v>
      </c>
      <c r="O48" s="535">
        <v>1.4660575494780868</v>
      </c>
      <c r="P48" s="536">
        <v>1.2225910050780435</v>
      </c>
      <c r="Q48" s="534">
        <v>0.43374193224814117</v>
      </c>
      <c r="R48" s="535">
        <v>0.35563156368394078</v>
      </c>
      <c r="S48" s="536">
        <v>0.41475562838006957</v>
      </c>
      <c r="T48" s="534">
        <v>0.15939697878688605</v>
      </c>
      <c r="U48" s="535">
        <v>0.1390024628702019</v>
      </c>
      <c r="V48" s="536">
        <v>0.2725810525307536</v>
      </c>
      <c r="W48" s="534">
        <v>0</v>
      </c>
      <c r="X48" s="535">
        <v>0</v>
      </c>
      <c r="Y48" s="536">
        <v>0</v>
      </c>
      <c r="Z48" s="534">
        <v>0.54056702036986359</v>
      </c>
      <c r="AA48" s="535">
        <v>0.52578656758552733</v>
      </c>
      <c r="AB48" s="536">
        <v>0.46103471628839804</v>
      </c>
      <c r="AD48" s="511">
        <v>-4.729448742365483E-2</v>
      </c>
      <c r="AE48" s="512">
        <v>0</v>
      </c>
      <c r="AF48" s="512">
        <v>5.5085784745390054E-3</v>
      </c>
      <c r="AG48" s="512">
        <v>-1.7539468714436957E-2</v>
      </c>
      <c r="AH48" s="512">
        <v>-0.24346654440004323</v>
      </c>
      <c r="AI48" s="512">
        <v>5.9124064696128797E-2</v>
      </c>
      <c r="AJ48" s="512">
        <v>0.13357858966055169</v>
      </c>
      <c r="AK48" s="512">
        <v>0</v>
      </c>
      <c r="AL48" s="513">
        <v>-6.4751851297129293E-2</v>
      </c>
    </row>
    <row r="49" spans="1:38" ht="12" customHeight="1" x14ac:dyDescent="0.3">
      <c r="A49" s="494" t="s">
        <v>25</v>
      </c>
      <c r="B49" s="534">
        <v>6.0244131997733632</v>
      </c>
      <c r="C49" s="535">
        <v>6.199916382339258</v>
      </c>
      <c r="D49" s="536">
        <v>6.3867562128486659</v>
      </c>
      <c r="E49" s="534">
        <v>3.7593675663649484</v>
      </c>
      <c r="F49" s="535">
        <v>3.5893950118745841</v>
      </c>
      <c r="G49" s="536">
        <v>3.3705006796515744</v>
      </c>
      <c r="H49" s="534">
        <v>2.0677806851791103</v>
      </c>
      <c r="I49" s="535">
        <v>2.0081047459996215</v>
      </c>
      <c r="J49" s="536">
        <v>2.0590534943947545</v>
      </c>
      <c r="K49" s="534">
        <v>5.4188942520708592</v>
      </c>
      <c r="L49" s="535">
        <v>5.5453667286340966</v>
      </c>
      <c r="M49" s="536">
        <v>5.816962591029772</v>
      </c>
      <c r="N49" s="534">
        <v>9.7523347660986719</v>
      </c>
      <c r="O49" s="535">
        <v>9.0860110837971124</v>
      </c>
      <c r="P49" s="536">
        <v>8.1732413268482613</v>
      </c>
      <c r="Q49" s="534">
        <v>1.9176690962801857</v>
      </c>
      <c r="R49" s="535">
        <v>2.2494702976467376</v>
      </c>
      <c r="S49" s="536">
        <v>4.1929393909063251</v>
      </c>
      <c r="T49" s="534">
        <v>1.1890249196929594</v>
      </c>
      <c r="U49" s="535">
        <v>1.1101808387576237</v>
      </c>
      <c r="V49" s="536">
        <v>1.0716788540092741</v>
      </c>
      <c r="W49" s="534">
        <v>5.2598354562092249</v>
      </c>
      <c r="X49" s="535">
        <v>4.7698415406272074</v>
      </c>
      <c r="Y49" s="536">
        <v>4.8514993277853229</v>
      </c>
      <c r="Z49" s="534">
        <v>4.7196391766048595</v>
      </c>
      <c r="AA49" s="535">
        <v>4.6222726775436245</v>
      </c>
      <c r="AB49" s="536">
        <v>4.5212072300355066</v>
      </c>
      <c r="AD49" s="511">
        <v>0.18683983050940789</v>
      </c>
      <c r="AE49" s="512">
        <v>-0.21889433222300969</v>
      </c>
      <c r="AF49" s="512">
        <v>5.094874839513297E-2</v>
      </c>
      <c r="AG49" s="512">
        <v>0.27159586239567535</v>
      </c>
      <c r="AH49" s="512">
        <v>-0.9127697569488511</v>
      </c>
      <c r="AI49" s="512">
        <v>1.9434690932595875</v>
      </c>
      <c r="AJ49" s="512">
        <v>-3.8501984748349649E-2</v>
      </c>
      <c r="AK49" s="512">
        <v>8.1657787158115447E-2</v>
      </c>
      <c r="AL49" s="513">
        <v>-0.10106544750811786</v>
      </c>
    </row>
    <row r="50" spans="1:38" ht="12" customHeight="1" x14ac:dyDescent="0.3">
      <c r="A50" s="494" t="s">
        <v>58</v>
      </c>
      <c r="B50" s="534">
        <v>0</v>
      </c>
      <c r="C50" s="535">
        <v>0</v>
      </c>
      <c r="D50" s="536">
        <v>0</v>
      </c>
      <c r="E50" s="534">
        <v>0</v>
      </c>
      <c r="F50" s="535">
        <v>0</v>
      </c>
      <c r="G50" s="536">
        <v>0</v>
      </c>
      <c r="H50" s="534">
        <v>0</v>
      </c>
      <c r="I50" s="535">
        <v>0</v>
      </c>
      <c r="J50" s="536">
        <v>0</v>
      </c>
      <c r="K50" s="534">
        <v>1.6388716277478927</v>
      </c>
      <c r="L50" s="535">
        <v>1.7396760019631592</v>
      </c>
      <c r="M50" s="536">
        <v>1.2107966613622827</v>
      </c>
      <c r="N50" s="534">
        <v>4.6363072460583856</v>
      </c>
      <c r="O50" s="535">
        <v>3.7184329065912096</v>
      </c>
      <c r="P50" s="536">
        <v>3.9658085744654201</v>
      </c>
      <c r="Q50" s="534">
        <v>0.65980480336631775</v>
      </c>
      <c r="R50" s="535">
        <v>2.8842991631328013E-2</v>
      </c>
      <c r="S50" s="536">
        <v>0</v>
      </c>
      <c r="T50" s="534">
        <v>3.597651343213077</v>
      </c>
      <c r="U50" s="535">
        <v>0.26585111352511015</v>
      </c>
      <c r="V50" s="536">
        <v>0</v>
      </c>
      <c r="W50" s="534">
        <v>0</v>
      </c>
      <c r="X50" s="535">
        <v>0</v>
      </c>
      <c r="Y50" s="536">
        <v>0</v>
      </c>
      <c r="Z50" s="534">
        <v>0.65648936836117588</v>
      </c>
      <c r="AA50" s="535">
        <v>0.49779538732347534</v>
      </c>
      <c r="AB50" s="536">
        <v>0.43918977198351578</v>
      </c>
      <c r="AD50" s="511">
        <v>0</v>
      </c>
      <c r="AE50" s="512">
        <v>0</v>
      </c>
      <c r="AF50" s="512">
        <v>0</v>
      </c>
      <c r="AG50" s="512">
        <v>-0.52887934060087649</v>
      </c>
      <c r="AH50" s="512">
        <v>0.2473756678742105</v>
      </c>
      <c r="AI50" s="512">
        <v>-2.8842991631328013E-2</v>
      </c>
      <c r="AJ50" s="512">
        <v>-0.26585111352511015</v>
      </c>
      <c r="AK50" s="512">
        <v>0</v>
      </c>
      <c r="AL50" s="513">
        <v>-5.860561533995956E-2</v>
      </c>
    </row>
    <row r="51" spans="1:38" ht="12" customHeight="1" x14ac:dyDescent="0.3">
      <c r="A51" s="494" t="s">
        <v>59</v>
      </c>
      <c r="B51" s="534">
        <v>0</v>
      </c>
      <c r="C51" s="535">
        <v>0</v>
      </c>
      <c r="D51" s="536">
        <v>0</v>
      </c>
      <c r="E51" s="534">
        <v>0.94814974495782156</v>
      </c>
      <c r="F51" s="535">
        <v>0.93800387488910741</v>
      </c>
      <c r="G51" s="536">
        <v>0.89222911817684369</v>
      </c>
      <c r="H51" s="534">
        <v>5.8939401392553648E-6</v>
      </c>
      <c r="I51" s="535">
        <v>0</v>
      </c>
      <c r="J51" s="536">
        <v>0</v>
      </c>
      <c r="K51" s="534">
        <v>0.15466190005566946</v>
      </c>
      <c r="L51" s="535">
        <v>0.10183414722058558</v>
      </c>
      <c r="M51" s="536">
        <v>8.1052063182456974E-2</v>
      </c>
      <c r="N51" s="534">
        <v>0.20562839015989526</v>
      </c>
      <c r="O51" s="535">
        <v>0.45358492429057778</v>
      </c>
      <c r="P51" s="536">
        <v>0.43983118046510261</v>
      </c>
      <c r="Q51" s="534">
        <v>0.32145696215386421</v>
      </c>
      <c r="R51" s="535">
        <v>0.29545532583566403</v>
      </c>
      <c r="S51" s="536">
        <v>0.59179347121970027</v>
      </c>
      <c r="T51" s="534">
        <v>0.37275128228623722</v>
      </c>
      <c r="U51" s="535">
        <v>0.30276433818415532</v>
      </c>
      <c r="V51" s="536">
        <v>0.17550242220564841</v>
      </c>
      <c r="W51" s="534">
        <v>0.21308305036822492</v>
      </c>
      <c r="X51" s="535">
        <v>-9.3340590837361098E-2</v>
      </c>
      <c r="Y51" s="536">
        <v>8.262104640181861E-2</v>
      </c>
      <c r="Z51" s="534">
        <v>0.29784477993308639</v>
      </c>
      <c r="AA51" s="535">
        <v>0.30698983574763306</v>
      </c>
      <c r="AB51" s="536">
        <v>0.31412737054073869</v>
      </c>
      <c r="AD51" s="511">
        <v>0</v>
      </c>
      <c r="AE51" s="512">
        <v>-4.577475671226372E-2</v>
      </c>
      <c r="AF51" s="512">
        <v>0</v>
      </c>
      <c r="AG51" s="512">
        <v>-2.0782084038128604E-2</v>
      </c>
      <c r="AH51" s="512">
        <v>-1.3753743825475173E-2</v>
      </c>
      <c r="AI51" s="512">
        <v>0.29633814538403624</v>
      </c>
      <c r="AJ51" s="512">
        <v>-0.12726191597850692</v>
      </c>
      <c r="AK51" s="512">
        <v>0.17596163723917971</v>
      </c>
      <c r="AL51" s="513">
        <v>7.1375347931056377E-3</v>
      </c>
    </row>
    <row r="52" spans="1:38" ht="12" customHeight="1" x14ac:dyDescent="0.3">
      <c r="A52" s="527" t="s">
        <v>1517</v>
      </c>
      <c r="B52" s="537">
        <v>0</v>
      </c>
      <c r="C52" s="538">
        <v>0.81854501373668365</v>
      </c>
      <c r="D52" s="539">
        <v>0.8673637227128681</v>
      </c>
      <c r="E52" s="537">
        <v>0</v>
      </c>
      <c r="F52" s="538">
        <v>0.72943747712939355</v>
      </c>
      <c r="G52" s="539">
        <v>0.61452660654109292</v>
      </c>
      <c r="H52" s="537">
        <v>0</v>
      </c>
      <c r="I52" s="538">
        <v>0.68146055571345021</v>
      </c>
      <c r="J52" s="539">
        <v>0.54889555597947703</v>
      </c>
      <c r="K52" s="537">
        <v>0</v>
      </c>
      <c r="L52" s="538">
        <v>0</v>
      </c>
      <c r="M52" s="539">
        <v>0.21890641857890739</v>
      </c>
      <c r="N52" s="537">
        <v>0</v>
      </c>
      <c r="O52" s="538">
        <v>0.15830438620072851</v>
      </c>
      <c r="P52" s="539">
        <v>0.16411475973001674</v>
      </c>
      <c r="Q52" s="537">
        <v>0</v>
      </c>
      <c r="R52" s="538">
        <v>0.23901369437426173</v>
      </c>
      <c r="S52" s="539">
        <v>0.47515946826101707</v>
      </c>
      <c r="T52" s="537">
        <v>0</v>
      </c>
      <c r="U52" s="538">
        <v>0.32643579096370229</v>
      </c>
      <c r="V52" s="539">
        <v>7.7011706090876347E-2</v>
      </c>
      <c r="W52" s="537">
        <v>0</v>
      </c>
      <c r="X52" s="538">
        <v>0</v>
      </c>
      <c r="Y52" s="539">
        <v>0</v>
      </c>
      <c r="Z52" s="537">
        <v>0</v>
      </c>
      <c r="AA52" s="538">
        <v>0.6088992066121347</v>
      </c>
      <c r="AB52" s="539">
        <v>0.57450403578024656</v>
      </c>
      <c r="AD52" s="514">
        <v>4.8818708976184455E-2</v>
      </c>
      <c r="AE52" s="515">
        <v>-0.11491087058830063</v>
      </c>
      <c r="AF52" s="515">
        <v>-0.13256499973397318</v>
      </c>
      <c r="AG52" s="515">
        <v>0.21890641857890739</v>
      </c>
      <c r="AH52" s="515">
        <v>5.8103735292882319E-3</v>
      </c>
      <c r="AI52" s="515">
        <v>0.23614577388675534</v>
      </c>
      <c r="AJ52" s="515">
        <v>-0.24942408487282594</v>
      </c>
      <c r="AK52" s="515">
        <v>0</v>
      </c>
      <c r="AL52" s="516">
        <v>-3.4395170831888144E-2</v>
      </c>
    </row>
  </sheetData>
  <mergeCells count="25">
    <mergeCell ref="AD4:AL4"/>
    <mergeCell ref="AD6:AL6"/>
    <mergeCell ref="AD30:AL30"/>
    <mergeCell ref="AD32:AL32"/>
    <mergeCell ref="B30:AB30"/>
    <mergeCell ref="B4:AB4"/>
    <mergeCell ref="B31:D31"/>
    <mergeCell ref="E31:G31"/>
    <mergeCell ref="H31:J31"/>
    <mergeCell ref="K31:M31"/>
    <mergeCell ref="N31:P31"/>
    <mergeCell ref="Q31:S31"/>
    <mergeCell ref="T31:V31"/>
    <mergeCell ref="T5:V5"/>
    <mergeCell ref="Q5:S5"/>
    <mergeCell ref="K5:M5"/>
    <mergeCell ref="H5:J5"/>
    <mergeCell ref="E5:G5"/>
    <mergeCell ref="B5:D5"/>
    <mergeCell ref="A4:A6"/>
    <mergeCell ref="Z31:AB31"/>
    <mergeCell ref="W31:Y31"/>
    <mergeCell ref="Z5:AB5"/>
    <mergeCell ref="W5:Y5"/>
    <mergeCell ref="N5:P5"/>
  </mergeCells>
  <conditionalFormatting sqref="B1:AB1">
    <cfRule type="expression" dxfId="72" priority="37">
      <formula>(B1+1)&gt;(9*rounds_bucket)</formula>
    </cfRule>
  </conditionalFormatting>
  <conditionalFormatting sqref="C32:D32">
    <cfRule type="expression" dxfId="71" priority="34">
      <formula>(C3+1)&lt;=(9*rounds_bucket)</formula>
    </cfRule>
  </conditionalFormatting>
  <conditionalFormatting sqref="F32:G32">
    <cfRule type="expression" dxfId="70" priority="32">
      <formula>(F3+1)&lt;=(9*rounds_bucket)</formula>
    </cfRule>
  </conditionalFormatting>
  <conditionalFormatting sqref="I32:J32">
    <cfRule type="expression" dxfId="69" priority="30">
      <formula>(I3+1)&lt;=(9*rounds_bucket)</formula>
    </cfRule>
  </conditionalFormatting>
  <conditionalFormatting sqref="L32:M32">
    <cfRule type="expression" dxfId="68" priority="28">
      <formula>(L3+1)&lt;=(9*rounds_bucket)</formula>
    </cfRule>
  </conditionalFormatting>
  <conditionalFormatting sqref="O32:P32">
    <cfRule type="expression" dxfId="67" priority="26">
      <formula>(O3+1)&lt;=(9*rounds_bucket)</formula>
    </cfRule>
  </conditionalFormatting>
  <conditionalFormatting sqref="R32:S32">
    <cfRule type="expression" dxfId="66" priority="24">
      <formula>(R3+1)&lt;=(9*rounds_bucket)</formula>
    </cfRule>
  </conditionalFormatting>
  <conditionalFormatting sqref="U32:V32">
    <cfRule type="expression" dxfId="65" priority="22">
      <formula>(U3+1)&lt;=(9*rounds_bucket)</formula>
    </cfRule>
  </conditionalFormatting>
  <conditionalFormatting sqref="X32:Y32">
    <cfRule type="expression" dxfId="64" priority="20">
      <formula>(X3+1)&lt;=(9*rounds_bucket)</formula>
    </cfRule>
  </conditionalFormatting>
  <conditionalFormatting sqref="AA32:AB32">
    <cfRule type="expression" dxfId="63" priority="18">
      <formula>(AA3+1)&lt;=(9*rounds_bucket)</formula>
    </cfRule>
  </conditionalFormatting>
  <conditionalFormatting sqref="B4">
    <cfRule type="expression" dxfId="62" priority="1">
      <formula>(B1+1)&lt;=(9*rounds_bucket)</formula>
    </cfRule>
  </conditionalFormatting>
  <pageMargins left="0.39370078740157483" right="0.39370078740157483" top="0.51181102362204722" bottom="0.39370078740157483" header="0.31496062992125984" footer="0.31496062992125984"/>
  <pageSetup paperSize="9" scale="36" pageOrder="overThenDown"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T34"/>
  <sheetViews>
    <sheetView showGridLines="0" zoomScale="70" zoomScaleNormal="70" zoomScaleSheetLayoutView="80" workbookViewId="0">
      <pane xSplit="3" ySplit="6" topLeftCell="D7" activePane="bottomRight" state="frozen"/>
      <selection pane="topRight"/>
      <selection pane="bottomLeft"/>
      <selection pane="bottomRight"/>
    </sheetView>
  </sheetViews>
  <sheetFormatPr defaultColWidth="9.1796875" defaultRowHeight="12" customHeight="1" x14ac:dyDescent="0.25"/>
  <cols>
    <col min="1" max="1" width="0.1796875" style="2" customWidth="1"/>
    <col min="2" max="2" width="20.453125" style="2" customWidth="1"/>
    <col min="3" max="3" width="34.26953125" style="2" customWidth="1"/>
    <col min="4" max="4" width="13.26953125" style="2" customWidth="1"/>
    <col min="5" max="5" width="11.1796875" style="2" bestFit="1" customWidth="1"/>
    <col min="6" max="7" width="12.7265625" style="2" bestFit="1" customWidth="1"/>
    <col min="8" max="8" width="12.54296875" style="2" bestFit="1" customWidth="1"/>
    <col min="9" max="9" width="12.7265625" style="2" bestFit="1" customWidth="1"/>
    <col min="10" max="12" width="13.54296875" style="2" bestFit="1" customWidth="1"/>
    <col min="13" max="13" width="8.81640625" style="2" bestFit="1" customWidth="1"/>
    <col min="14" max="15" width="11" style="2" bestFit="1" customWidth="1"/>
    <col min="16" max="16" width="10.54296875" style="2" bestFit="1" customWidth="1"/>
    <col min="17" max="17" width="10.7265625" style="2" bestFit="1" customWidth="1"/>
    <col min="18" max="18" width="12.54296875" style="2" bestFit="1" customWidth="1"/>
    <col min="19" max="19" width="11" style="2" bestFit="1" customWidth="1"/>
    <col min="20" max="20" width="11.1796875" style="2" bestFit="1" customWidth="1"/>
    <col min="21" max="22" width="12.7265625" style="2" bestFit="1" customWidth="1"/>
    <col min="23" max="23" width="11.1796875" style="2" bestFit="1" customWidth="1"/>
    <col min="24" max="24" width="11.453125" style="2" bestFit="1" customWidth="1"/>
    <col min="25" max="25" width="11.1796875" style="2" bestFit="1" customWidth="1"/>
    <col min="26" max="26" width="11.7265625" style="2" bestFit="1" customWidth="1"/>
    <col min="27" max="27" width="12" style="2" bestFit="1" customWidth="1"/>
    <col min="28" max="28" width="12.26953125" style="2" bestFit="1" customWidth="1"/>
    <col min="29" max="29" width="11.7265625" style="2" bestFit="1" customWidth="1"/>
    <col min="30" max="30" width="12" style="2" bestFit="1" customWidth="1"/>
    <col min="31" max="31" width="4.81640625" style="3" customWidth="1"/>
    <col min="32" max="33" width="10.1796875" style="2" bestFit="1" customWidth="1"/>
    <col min="34" max="34" width="9.453125" style="2" bestFit="1" customWidth="1"/>
    <col min="35" max="37" width="9.54296875" style="2" customWidth="1"/>
    <col min="38" max="38" width="10.26953125" style="2" bestFit="1" customWidth="1"/>
    <col min="39" max="39" width="9.81640625" style="2" bestFit="1" customWidth="1"/>
    <col min="40" max="40" width="11.26953125" style="2" bestFit="1" customWidth="1"/>
    <col min="41" max="16384" width="9.1796875" style="2"/>
  </cols>
  <sheetData>
    <row r="1" spans="1:46" s="459" customFormat="1" ht="12" customHeight="1" x14ac:dyDescent="0.25">
      <c r="D1" s="459">
        <v>0</v>
      </c>
      <c r="E1" s="459">
        <v>1</v>
      </c>
      <c r="F1" s="459">
        <v>2</v>
      </c>
      <c r="G1" s="459">
        <v>3</v>
      </c>
      <c r="H1" s="459">
        <v>4</v>
      </c>
      <c r="I1" s="459">
        <v>5</v>
      </c>
      <c r="J1" s="459">
        <v>6</v>
      </c>
      <c r="K1" s="459">
        <v>7</v>
      </c>
      <c r="L1" s="459">
        <v>8</v>
      </c>
      <c r="M1" s="459">
        <v>9</v>
      </c>
      <c r="N1" s="459">
        <v>10</v>
      </c>
      <c r="O1" s="459">
        <v>11</v>
      </c>
      <c r="P1" s="459">
        <v>12</v>
      </c>
      <c r="Q1" s="459">
        <v>13</v>
      </c>
      <c r="R1" s="459">
        <v>14</v>
      </c>
      <c r="S1" s="459">
        <v>15</v>
      </c>
      <c r="T1" s="459">
        <v>16</v>
      </c>
      <c r="U1" s="459">
        <v>17</v>
      </c>
      <c r="V1" s="459">
        <v>18</v>
      </c>
      <c r="W1" s="459">
        <v>19</v>
      </c>
      <c r="X1" s="459">
        <v>20</v>
      </c>
      <c r="Y1" s="459">
        <v>21</v>
      </c>
      <c r="Z1" s="459">
        <v>22</v>
      </c>
      <c r="AA1" s="459">
        <v>23</v>
      </c>
      <c r="AB1" s="459">
        <v>24</v>
      </c>
      <c r="AC1" s="459">
        <v>25</v>
      </c>
      <c r="AD1" s="459">
        <v>26</v>
      </c>
      <c r="AE1" s="709"/>
      <c r="AF1" s="459">
        <v>0</v>
      </c>
      <c r="AG1" s="459">
        <v>1</v>
      </c>
      <c r="AH1" s="459">
        <v>2</v>
      </c>
      <c r="AI1" s="459">
        <v>3</v>
      </c>
      <c r="AJ1" s="459">
        <v>4</v>
      </c>
      <c r="AK1" s="459">
        <v>5</v>
      </c>
      <c r="AL1" s="459">
        <v>6</v>
      </c>
      <c r="AM1" s="459">
        <v>7</v>
      </c>
      <c r="AN1" s="459">
        <v>8</v>
      </c>
    </row>
    <row r="2" spans="1:46" ht="12" customHeight="1" x14ac:dyDescent="0.25">
      <c r="B2" s="459">
        <v>26</v>
      </c>
      <c r="C2" s="1"/>
      <c r="D2" s="1" t="s">
        <v>2838</v>
      </c>
      <c r="E2" s="1"/>
      <c r="G2" s="1"/>
      <c r="I2" s="1"/>
      <c r="K2" s="1"/>
      <c r="M2" s="1"/>
      <c r="O2" s="1"/>
      <c r="Q2" s="1"/>
      <c r="S2" s="1"/>
      <c r="U2" s="1"/>
      <c r="V2" s="1"/>
      <c r="W2" s="1"/>
      <c r="X2" s="1"/>
      <c r="Y2" s="1"/>
      <c r="Z2" s="1"/>
      <c r="AA2" s="1"/>
      <c r="AB2" s="1"/>
      <c r="AC2" s="1"/>
      <c r="AD2" s="1"/>
      <c r="AE2" s="6"/>
      <c r="AF2" s="1"/>
    </row>
    <row r="3" spans="1:46" ht="12" customHeight="1" x14ac:dyDescent="0.25">
      <c r="C3" s="1"/>
      <c r="D3" s="1"/>
      <c r="E3" s="1"/>
      <c r="G3" s="1"/>
      <c r="I3" s="1"/>
      <c r="K3" s="1"/>
      <c r="M3" s="1"/>
      <c r="O3" s="1"/>
      <c r="Q3" s="1"/>
      <c r="S3" s="1"/>
      <c r="U3" s="1"/>
      <c r="V3" s="1"/>
      <c r="W3" s="1"/>
      <c r="X3" s="1"/>
      <c r="Y3" s="1"/>
      <c r="Z3" s="1"/>
      <c r="AA3" s="1"/>
      <c r="AB3" s="1"/>
      <c r="AC3" s="1"/>
      <c r="AD3" s="1"/>
      <c r="AE3" s="6"/>
    </row>
    <row r="4" spans="1:46" s="4" customFormat="1" ht="15" customHeight="1" x14ac:dyDescent="0.25">
      <c r="B4" s="1064" t="s">
        <v>106</v>
      </c>
      <c r="C4" s="21"/>
      <c r="D4" s="1015" t="s">
        <v>469</v>
      </c>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c r="AC4" s="1016"/>
      <c r="AD4" s="1017"/>
      <c r="AE4" s="6"/>
      <c r="AF4" s="1005" t="s">
        <v>1</v>
      </c>
      <c r="AG4" s="1006"/>
      <c r="AH4" s="1006"/>
      <c r="AI4" s="1006"/>
      <c r="AJ4" s="1006"/>
      <c r="AK4" s="1006"/>
      <c r="AL4" s="1006"/>
      <c r="AM4" s="1006"/>
      <c r="AN4" s="1007"/>
    </row>
    <row r="5" spans="1:46" s="5" customFormat="1" ht="12" customHeight="1" x14ac:dyDescent="0.25">
      <c r="B5" s="1065"/>
      <c r="C5" s="8"/>
      <c r="D5" s="1024" t="s">
        <v>2</v>
      </c>
      <c r="E5" s="1025"/>
      <c r="F5" s="1026"/>
      <c r="G5" s="1024" t="s">
        <v>3</v>
      </c>
      <c r="H5" s="1025"/>
      <c r="I5" s="1026"/>
      <c r="J5" s="1024" t="s">
        <v>10</v>
      </c>
      <c r="K5" s="1025"/>
      <c r="L5" s="1026"/>
      <c r="M5" s="1024" t="s">
        <v>4</v>
      </c>
      <c r="N5" s="1025"/>
      <c r="O5" s="1026"/>
      <c r="P5" s="1024" t="s">
        <v>5</v>
      </c>
      <c r="Q5" s="1025"/>
      <c r="R5" s="1026"/>
      <c r="S5" s="1024" t="s">
        <v>6</v>
      </c>
      <c r="T5" s="1025"/>
      <c r="U5" s="1026"/>
      <c r="V5" s="1024" t="s">
        <v>7</v>
      </c>
      <c r="W5" s="1025"/>
      <c r="X5" s="1026"/>
      <c r="Y5" s="1024" t="s">
        <v>8</v>
      </c>
      <c r="Z5" s="1025"/>
      <c r="AA5" s="1026"/>
      <c r="AB5" s="1024" t="s">
        <v>9</v>
      </c>
      <c r="AC5" s="1025"/>
      <c r="AD5" s="1026"/>
      <c r="AE5" s="6"/>
      <c r="AF5" s="613" t="s">
        <v>2</v>
      </c>
      <c r="AG5" s="614" t="s">
        <v>3</v>
      </c>
      <c r="AH5" s="614" t="s">
        <v>10</v>
      </c>
      <c r="AI5" s="614" t="s">
        <v>4</v>
      </c>
      <c r="AJ5" s="614" t="s">
        <v>5</v>
      </c>
      <c r="AK5" s="614" t="s">
        <v>6</v>
      </c>
      <c r="AL5" s="614" t="s">
        <v>7</v>
      </c>
      <c r="AM5" s="614" t="s">
        <v>8</v>
      </c>
      <c r="AN5" s="615" t="s">
        <v>9</v>
      </c>
    </row>
    <row r="6" spans="1:46" ht="15" customHeight="1" x14ac:dyDescent="0.25">
      <c r="B6" s="1065"/>
      <c r="C6" s="8"/>
      <c r="D6" s="474" t="s">
        <v>29</v>
      </c>
      <c r="E6" s="216" t="s">
        <v>30</v>
      </c>
      <c r="F6" s="217" t="s">
        <v>31</v>
      </c>
      <c r="G6" s="474" t="s">
        <v>29</v>
      </c>
      <c r="H6" s="216" t="s">
        <v>30</v>
      </c>
      <c r="I6" s="217" t="s">
        <v>31</v>
      </c>
      <c r="J6" s="474" t="s">
        <v>29</v>
      </c>
      <c r="K6" s="216" t="s">
        <v>30</v>
      </c>
      <c r="L6" s="217" t="s">
        <v>31</v>
      </c>
      <c r="M6" s="474" t="s">
        <v>29</v>
      </c>
      <c r="N6" s="216" t="s">
        <v>30</v>
      </c>
      <c r="O6" s="217" t="s">
        <v>31</v>
      </c>
      <c r="P6" s="474" t="s">
        <v>29</v>
      </c>
      <c r="Q6" s="216" t="s">
        <v>30</v>
      </c>
      <c r="R6" s="217" t="s">
        <v>31</v>
      </c>
      <c r="S6" s="474" t="s">
        <v>29</v>
      </c>
      <c r="T6" s="216" t="s">
        <v>30</v>
      </c>
      <c r="U6" s="217" t="s">
        <v>31</v>
      </c>
      <c r="V6" s="474" t="s">
        <v>29</v>
      </c>
      <c r="W6" s="216" t="s">
        <v>30</v>
      </c>
      <c r="X6" s="217" t="s">
        <v>31</v>
      </c>
      <c r="Y6" s="474" t="s">
        <v>29</v>
      </c>
      <c r="Z6" s="216" t="s">
        <v>30</v>
      </c>
      <c r="AA6" s="217" t="s">
        <v>31</v>
      </c>
      <c r="AB6" s="474" t="s">
        <v>29</v>
      </c>
      <c r="AC6" s="216" t="s">
        <v>30</v>
      </c>
      <c r="AD6" s="217" t="s">
        <v>31</v>
      </c>
      <c r="AE6" s="6"/>
      <c r="AF6" s="927" t="s">
        <v>2841</v>
      </c>
      <c r="AG6" s="1094"/>
      <c r="AH6" s="1094"/>
      <c r="AI6" s="1094"/>
      <c r="AJ6" s="1094"/>
      <c r="AK6" s="1094"/>
      <c r="AL6" s="1094"/>
      <c r="AM6" s="1094"/>
      <c r="AN6" s="1095"/>
    </row>
    <row r="7" spans="1:46" ht="12" customHeight="1" x14ac:dyDescent="0.35">
      <c r="A7" s="459" t="str">
        <f>AS7&amp;AT7</f>
        <v>10Estab</v>
      </c>
      <c r="B7" s="1091" t="s">
        <v>107</v>
      </c>
      <c r="C7" s="33" t="s">
        <v>92</v>
      </c>
      <c r="D7" s="689" t="s">
        <v>353</v>
      </c>
      <c r="E7" s="690" t="s">
        <v>353</v>
      </c>
      <c r="F7" s="691" t="s">
        <v>353</v>
      </c>
      <c r="G7" s="689" t="s">
        <v>353</v>
      </c>
      <c r="H7" s="690" t="s">
        <v>353</v>
      </c>
      <c r="I7" s="691" t="s">
        <v>353</v>
      </c>
      <c r="J7" s="689">
        <v>97</v>
      </c>
      <c r="K7" s="690">
        <v>97</v>
      </c>
      <c r="L7" s="691">
        <v>95</v>
      </c>
      <c r="M7" s="689" t="s">
        <v>353</v>
      </c>
      <c r="N7" s="690" t="s">
        <v>353</v>
      </c>
      <c r="O7" s="691" t="s">
        <v>353</v>
      </c>
      <c r="P7" s="689">
        <v>9</v>
      </c>
      <c r="Q7" s="690">
        <v>2</v>
      </c>
      <c r="R7" s="691" t="s">
        <v>353</v>
      </c>
      <c r="S7" s="689">
        <v>5</v>
      </c>
      <c r="T7" s="690">
        <v>9</v>
      </c>
      <c r="U7" s="691">
        <v>7</v>
      </c>
      <c r="V7" s="689" t="s">
        <v>353</v>
      </c>
      <c r="W7" s="690" t="s">
        <v>353</v>
      </c>
      <c r="X7" s="691" t="s">
        <v>353</v>
      </c>
      <c r="Y7" s="689" t="s">
        <v>353</v>
      </c>
      <c r="Z7" s="690" t="s">
        <v>353</v>
      </c>
      <c r="AA7" s="691" t="s">
        <v>353</v>
      </c>
      <c r="AB7" s="689">
        <v>111</v>
      </c>
      <c r="AC7" s="690">
        <v>108</v>
      </c>
      <c r="AD7" s="691">
        <v>102</v>
      </c>
      <c r="AE7" s="8"/>
      <c r="AF7" s="124" t="s">
        <v>353</v>
      </c>
      <c r="AG7" s="45" t="s">
        <v>353</v>
      </c>
      <c r="AH7" s="45" t="s">
        <v>353</v>
      </c>
      <c r="AI7" s="45" t="s">
        <v>353</v>
      </c>
      <c r="AJ7" s="45" t="s">
        <v>353</v>
      </c>
      <c r="AK7" s="45">
        <v>0</v>
      </c>
      <c r="AL7" s="45">
        <v>-2.0618556701030966E-2</v>
      </c>
      <c r="AM7" s="45" t="s">
        <v>353</v>
      </c>
      <c r="AN7" s="125" t="s">
        <v>353</v>
      </c>
      <c r="AS7" s="459">
        <v>10</v>
      </c>
      <c r="AT7" s="658" t="s">
        <v>352</v>
      </c>
    </row>
    <row r="8" spans="1:46" ht="12" customHeight="1" x14ac:dyDescent="0.35">
      <c r="A8" s="459" t="str">
        <f t="shared" ref="A8:A34" si="0">AS8&amp;AT8</f>
        <v>10Epi</v>
      </c>
      <c r="B8" s="1092"/>
      <c r="C8" s="41" t="s">
        <v>76</v>
      </c>
      <c r="D8" s="692" t="s">
        <v>353</v>
      </c>
      <c r="E8" s="693" t="s">
        <v>353</v>
      </c>
      <c r="F8" s="694" t="s">
        <v>353</v>
      </c>
      <c r="G8" s="692" t="s">
        <v>353</v>
      </c>
      <c r="H8" s="693" t="s">
        <v>353</v>
      </c>
      <c r="I8" s="694" t="s">
        <v>353</v>
      </c>
      <c r="J8" s="692">
        <v>16183</v>
      </c>
      <c r="K8" s="693">
        <v>16804</v>
      </c>
      <c r="L8" s="694">
        <v>17228</v>
      </c>
      <c r="M8" s="692" t="s">
        <v>353</v>
      </c>
      <c r="N8" s="693" t="s">
        <v>353</v>
      </c>
      <c r="O8" s="694" t="s">
        <v>353</v>
      </c>
      <c r="P8" s="692">
        <v>4459</v>
      </c>
      <c r="Q8" s="693">
        <v>497</v>
      </c>
      <c r="R8" s="694" t="s">
        <v>353</v>
      </c>
      <c r="S8" s="692">
        <v>1642</v>
      </c>
      <c r="T8" s="693">
        <v>1525</v>
      </c>
      <c r="U8" s="694">
        <v>1579</v>
      </c>
      <c r="V8" s="692" t="s">
        <v>353</v>
      </c>
      <c r="W8" s="693" t="s">
        <v>353</v>
      </c>
      <c r="X8" s="694" t="s">
        <v>353</v>
      </c>
      <c r="Y8" s="692" t="s">
        <v>353</v>
      </c>
      <c r="Z8" s="693" t="s">
        <v>353</v>
      </c>
      <c r="AA8" s="694" t="s">
        <v>353</v>
      </c>
      <c r="AB8" s="692">
        <v>22284</v>
      </c>
      <c r="AC8" s="693">
        <v>18826</v>
      </c>
      <c r="AD8" s="694">
        <v>18807</v>
      </c>
      <c r="AE8" s="8"/>
      <c r="AF8" s="73" t="s">
        <v>353</v>
      </c>
      <c r="AG8" s="9" t="s">
        <v>353</v>
      </c>
      <c r="AH8" s="9" t="s">
        <v>353</v>
      </c>
      <c r="AI8" s="9" t="s">
        <v>353</v>
      </c>
      <c r="AJ8" s="9" t="s">
        <v>353</v>
      </c>
      <c r="AK8" s="9">
        <v>3.837360192794903E-2</v>
      </c>
      <c r="AL8" s="9">
        <v>2.5232087598190844E-2</v>
      </c>
      <c r="AM8" s="9" t="s">
        <v>353</v>
      </c>
      <c r="AN8" s="74" t="s">
        <v>353</v>
      </c>
      <c r="AS8" s="459">
        <v>10</v>
      </c>
      <c r="AT8" s="658" t="s">
        <v>354</v>
      </c>
    </row>
    <row r="9" spans="1:46" ht="12" customHeight="1" x14ac:dyDescent="0.35">
      <c r="A9" s="459" t="str">
        <f t="shared" si="0"/>
        <v>10Cost</v>
      </c>
      <c r="B9" s="1092"/>
      <c r="C9" s="41" t="s">
        <v>100</v>
      </c>
      <c r="D9" s="692" t="s">
        <v>353</v>
      </c>
      <c r="E9" s="693" t="s">
        <v>353</v>
      </c>
      <c r="F9" s="694" t="s">
        <v>353</v>
      </c>
      <c r="G9" s="692" t="s">
        <v>353</v>
      </c>
      <c r="H9" s="693" t="s">
        <v>353</v>
      </c>
      <c r="I9" s="694" t="s">
        <v>353</v>
      </c>
      <c r="J9" s="692">
        <v>7761819.7161999997</v>
      </c>
      <c r="K9" s="693">
        <v>6989284.0279999999</v>
      </c>
      <c r="L9" s="694">
        <v>14236389.272</v>
      </c>
      <c r="M9" s="692" t="s">
        <v>353</v>
      </c>
      <c r="N9" s="693" t="s">
        <v>353</v>
      </c>
      <c r="O9" s="694" t="s">
        <v>353</v>
      </c>
      <c r="P9" s="692">
        <v>2270195.7302999999</v>
      </c>
      <c r="Q9" s="693">
        <v>2282685.4822999998</v>
      </c>
      <c r="R9" s="694" t="s">
        <v>353</v>
      </c>
      <c r="S9" s="692">
        <v>345670.58717999997</v>
      </c>
      <c r="T9" s="693">
        <v>173236.52228999999</v>
      </c>
      <c r="U9" s="694">
        <v>256296.07151000001</v>
      </c>
      <c r="V9" s="692" t="s">
        <v>353</v>
      </c>
      <c r="W9" s="693" t="s">
        <v>353</v>
      </c>
      <c r="X9" s="694" t="s">
        <v>353</v>
      </c>
      <c r="Y9" s="692" t="s">
        <v>353</v>
      </c>
      <c r="Z9" s="693" t="s">
        <v>353</v>
      </c>
      <c r="AA9" s="694" t="s">
        <v>353</v>
      </c>
      <c r="AB9" s="692">
        <v>10377686.034</v>
      </c>
      <c r="AC9" s="693">
        <v>9445206.0326000005</v>
      </c>
      <c r="AD9" s="694">
        <v>14492685.343</v>
      </c>
      <c r="AE9" s="8"/>
      <c r="AF9" s="73" t="s">
        <v>353</v>
      </c>
      <c r="AG9" s="9" t="s">
        <v>353</v>
      </c>
      <c r="AH9" s="9" t="s">
        <v>353</v>
      </c>
      <c r="AI9" s="9" t="s">
        <v>353</v>
      </c>
      <c r="AJ9" s="9" t="s">
        <v>353</v>
      </c>
      <c r="AK9" s="9">
        <v>-9.9530228277218247E-2</v>
      </c>
      <c r="AL9" s="9">
        <v>1.0368880725074461</v>
      </c>
      <c r="AM9" s="9" t="s">
        <v>353</v>
      </c>
      <c r="AN9" s="74" t="s">
        <v>353</v>
      </c>
      <c r="AS9" s="459">
        <v>10</v>
      </c>
      <c r="AT9" s="658" t="s">
        <v>355</v>
      </c>
    </row>
    <row r="10" spans="1:46" ht="12.75" customHeight="1" x14ac:dyDescent="0.35">
      <c r="A10" s="459" t="str">
        <f t="shared" si="0"/>
        <v>10avgcost</v>
      </c>
      <c r="B10" s="1093"/>
      <c r="C10" s="39" t="s">
        <v>101</v>
      </c>
      <c r="D10" s="746" t="s">
        <v>353</v>
      </c>
      <c r="E10" s="747" t="s">
        <v>353</v>
      </c>
      <c r="F10" s="748" t="s">
        <v>353</v>
      </c>
      <c r="G10" s="746" t="s">
        <v>353</v>
      </c>
      <c r="H10" s="747" t="s">
        <v>353</v>
      </c>
      <c r="I10" s="748" t="s">
        <v>353</v>
      </c>
      <c r="J10" s="746">
        <v>479.62798715999998</v>
      </c>
      <c r="K10" s="747">
        <v>415.92978029</v>
      </c>
      <c r="L10" s="748">
        <v>826.35182679000002</v>
      </c>
      <c r="M10" s="746" t="s">
        <v>353</v>
      </c>
      <c r="N10" s="747" t="s">
        <v>353</v>
      </c>
      <c r="O10" s="748" t="s">
        <v>353</v>
      </c>
      <c r="P10" s="746">
        <v>509.12664953000001</v>
      </c>
      <c r="Q10" s="747">
        <v>4592.9285358999996</v>
      </c>
      <c r="R10" s="748" t="s">
        <v>353</v>
      </c>
      <c r="S10" s="746">
        <v>210.51801899</v>
      </c>
      <c r="T10" s="747">
        <v>113.59771954</v>
      </c>
      <c r="U10" s="748">
        <v>162.31543477</v>
      </c>
      <c r="V10" s="746" t="s">
        <v>353</v>
      </c>
      <c r="W10" s="747" t="s">
        <v>353</v>
      </c>
      <c r="X10" s="748" t="s">
        <v>353</v>
      </c>
      <c r="Y10" s="746" t="s">
        <v>353</v>
      </c>
      <c r="Z10" s="747" t="s">
        <v>353</v>
      </c>
      <c r="AA10" s="748" t="s">
        <v>353</v>
      </c>
      <c r="AB10" s="746">
        <v>465.70122212000001</v>
      </c>
      <c r="AC10" s="747">
        <v>501.71072095</v>
      </c>
      <c r="AD10" s="748">
        <v>770.60059251999996</v>
      </c>
      <c r="AE10" s="8"/>
      <c r="AF10" s="73" t="s">
        <v>353</v>
      </c>
      <c r="AG10" s="9" t="s">
        <v>353</v>
      </c>
      <c r="AH10" s="9" t="s">
        <v>353</v>
      </c>
      <c r="AI10" s="9" t="s">
        <v>353</v>
      </c>
      <c r="AJ10" s="9" t="s">
        <v>353</v>
      </c>
      <c r="AK10" s="9">
        <v>-0.13280752703188436</v>
      </c>
      <c r="AL10" s="9">
        <v>0.98675802010098956</v>
      </c>
      <c r="AM10" s="9" t="s">
        <v>353</v>
      </c>
      <c r="AN10" s="74" t="s">
        <v>353</v>
      </c>
      <c r="AS10" s="459">
        <v>10</v>
      </c>
      <c r="AT10" s="658" t="s">
        <v>356</v>
      </c>
    </row>
    <row r="11" spans="1:46" ht="12" customHeight="1" x14ac:dyDescent="0.35">
      <c r="A11" s="459" t="str">
        <f t="shared" si="0"/>
        <v>9Estab</v>
      </c>
      <c r="B11" s="1091" t="s">
        <v>108</v>
      </c>
      <c r="C11" s="33" t="s">
        <v>92</v>
      </c>
      <c r="D11" s="692" t="s">
        <v>353</v>
      </c>
      <c r="E11" s="693">
        <v>21</v>
      </c>
      <c r="F11" s="694">
        <v>26</v>
      </c>
      <c r="G11" s="692">
        <v>18</v>
      </c>
      <c r="H11" s="693">
        <v>15</v>
      </c>
      <c r="I11" s="694">
        <v>18</v>
      </c>
      <c r="J11" s="692" t="s">
        <v>353</v>
      </c>
      <c r="K11" s="693" t="s">
        <v>353</v>
      </c>
      <c r="L11" s="694" t="s">
        <v>353</v>
      </c>
      <c r="M11" s="692" t="s">
        <v>353</v>
      </c>
      <c r="N11" s="693" t="s">
        <v>353</v>
      </c>
      <c r="O11" s="694">
        <v>4</v>
      </c>
      <c r="P11" s="692">
        <v>6</v>
      </c>
      <c r="Q11" s="693">
        <v>6</v>
      </c>
      <c r="R11" s="694">
        <v>6</v>
      </c>
      <c r="S11" s="692">
        <v>3</v>
      </c>
      <c r="T11" s="693">
        <v>3</v>
      </c>
      <c r="U11" s="694">
        <v>2</v>
      </c>
      <c r="V11" s="692">
        <v>1</v>
      </c>
      <c r="W11" s="693">
        <v>2</v>
      </c>
      <c r="X11" s="694">
        <v>2</v>
      </c>
      <c r="Y11" s="692">
        <v>2</v>
      </c>
      <c r="Z11" s="693">
        <v>2</v>
      </c>
      <c r="AA11" s="694" t="s">
        <v>353</v>
      </c>
      <c r="AB11" s="692">
        <v>30</v>
      </c>
      <c r="AC11" s="693">
        <v>49</v>
      </c>
      <c r="AD11" s="694">
        <v>58</v>
      </c>
      <c r="AE11" s="8"/>
      <c r="AF11" s="124">
        <v>0.23809523809523814</v>
      </c>
      <c r="AG11" s="45">
        <v>-0.30769230769230771</v>
      </c>
      <c r="AH11" s="45">
        <v>-0.16666666666666663</v>
      </c>
      <c r="AI11" s="45">
        <v>0.19999999999999996</v>
      </c>
      <c r="AJ11" s="45" t="s">
        <v>353</v>
      </c>
      <c r="AK11" s="45" t="s">
        <v>353</v>
      </c>
      <c r="AL11" s="45" t="s">
        <v>353</v>
      </c>
      <c r="AM11" s="45" t="s">
        <v>353</v>
      </c>
      <c r="AN11" s="125" t="s">
        <v>353</v>
      </c>
      <c r="AS11" s="459">
        <v>9</v>
      </c>
      <c r="AT11" s="658" t="s">
        <v>352</v>
      </c>
    </row>
    <row r="12" spans="1:46" ht="12" customHeight="1" x14ac:dyDescent="0.35">
      <c r="A12" s="459" t="str">
        <f t="shared" si="0"/>
        <v>9Epi</v>
      </c>
      <c r="B12" s="1092"/>
      <c r="C12" s="41" t="s">
        <v>76</v>
      </c>
      <c r="D12" s="692" t="s">
        <v>353</v>
      </c>
      <c r="E12" s="693">
        <v>107</v>
      </c>
      <c r="F12" s="694">
        <v>129</v>
      </c>
      <c r="G12" s="692">
        <v>113</v>
      </c>
      <c r="H12" s="693">
        <v>142</v>
      </c>
      <c r="I12" s="694">
        <v>172</v>
      </c>
      <c r="J12" s="692" t="s">
        <v>353</v>
      </c>
      <c r="K12" s="693" t="s">
        <v>353</v>
      </c>
      <c r="L12" s="694" t="s">
        <v>353</v>
      </c>
      <c r="M12" s="692" t="s">
        <v>353</v>
      </c>
      <c r="N12" s="693" t="s">
        <v>353</v>
      </c>
      <c r="O12" s="694">
        <v>40</v>
      </c>
      <c r="P12" s="692">
        <v>52</v>
      </c>
      <c r="Q12" s="693">
        <v>37</v>
      </c>
      <c r="R12" s="694">
        <v>54</v>
      </c>
      <c r="S12" s="692">
        <v>13</v>
      </c>
      <c r="T12" s="693">
        <v>21</v>
      </c>
      <c r="U12" s="694">
        <v>14</v>
      </c>
      <c r="V12" s="692">
        <v>4</v>
      </c>
      <c r="W12" s="693">
        <v>3</v>
      </c>
      <c r="X12" s="694">
        <v>5</v>
      </c>
      <c r="Y12" s="692">
        <v>12</v>
      </c>
      <c r="Z12" s="693">
        <v>17</v>
      </c>
      <c r="AA12" s="694" t="s">
        <v>353</v>
      </c>
      <c r="AB12" s="692">
        <v>194</v>
      </c>
      <c r="AC12" s="693">
        <v>327</v>
      </c>
      <c r="AD12" s="694">
        <v>414</v>
      </c>
      <c r="AE12" s="8"/>
      <c r="AF12" s="73">
        <v>0.20560747663551404</v>
      </c>
      <c r="AG12" s="9">
        <v>-0.12403100775193798</v>
      </c>
      <c r="AH12" s="9">
        <v>0.25663716814159288</v>
      </c>
      <c r="AI12" s="9">
        <v>0.21126760563380276</v>
      </c>
      <c r="AJ12" s="9" t="s">
        <v>353</v>
      </c>
      <c r="AK12" s="9" t="s">
        <v>353</v>
      </c>
      <c r="AL12" s="9" t="s">
        <v>353</v>
      </c>
      <c r="AM12" s="9" t="s">
        <v>353</v>
      </c>
      <c r="AN12" s="74" t="s">
        <v>353</v>
      </c>
      <c r="AS12" s="459">
        <v>9</v>
      </c>
      <c r="AT12" s="658" t="s">
        <v>354</v>
      </c>
    </row>
    <row r="13" spans="1:46" ht="12" customHeight="1" x14ac:dyDescent="0.35">
      <c r="A13" s="459" t="str">
        <f t="shared" si="0"/>
        <v>9Cost</v>
      </c>
      <c r="B13" s="1092"/>
      <c r="C13" s="41" t="s">
        <v>100</v>
      </c>
      <c r="D13" s="692" t="s">
        <v>353</v>
      </c>
      <c r="E13" s="693">
        <v>4217561.3651000001</v>
      </c>
      <c r="F13" s="694">
        <v>6269360.6332999999</v>
      </c>
      <c r="G13" s="692">
        <v>1325176.7357000001</v>
      </c>
      <c r="H13" s="693">
        <v>1496397.2825</v>
      </c>
      <c r="I13" s="694">
        <v>2320557.7004</v>
      </c>
      <c r="J13" s="692" t="s">
        <v>353</v>
      </c>
      <c r="K13" s="693" t="s">
        <v>353</v>
      </c>
      <c r="L13" s="694" t="s">
        <v>353</v>
      </c>
      <c r="M13" s="692" t="s">
        <v>353</v>
      </c>
      <c r="N13" s="693" t="s">
        <v>353</v>
      </c>
      <c r="O13" s="694">
        <v>305626.91105</v>
      </c>
      <c r="P13" s="692">
        <v>1217600.3836000001</v>
      </c>
      <c r="Q13" s="693">
        <v>943643.06455999997</v>
      </c>
      <c r="R13" s="694">
        <v>1048127.4547999999</v>
      </c>
      <c r="S13" s="692">
        <v>157337.89749</v>
      </c>
      <c r="T13" s="693">
        <v>193601.52243000001</v>
      </c>
      <c r="U13" s="694">
        <v>115214.74911999999</v>
      </c>
      <c r="V13" s="692">
        <v>50637.652679999999</v>
      </c>
      <c r="W13" s="693">
        <v>82060.200450999997</v>
      </c>
      <c r="X13" s="694">
        <v>100914.77966</v>
      </c>
      <c r="Y13" s="692">
        <v>172627.05160999999</v>
      </c>
      <c r="Z13" s="693">
        <v>258593.73439999999</v>
      </c>
      <c r="AA13" s="694" t="s">
        <v>353</v>
      </c>
      <c r="AB13" s="692">
        <v>2923379.7211000002</v>
      </c>
      <c r="AC13" s="693">
        <v>7191857.1694</v>
      </c>
      <c r="AD13" s="694">
        <v>10159802.228</v>
      </c>
      <c r="AE13" s="8"/>
      <c r="AF13" s="73">
        <v>0.48648948778279388</v>
      </c>
      <c r="AG13" s="9">
        <v>-0.78862649427738096</v>
      </c>
      <c r="AH13" s="9">
        <v>0.12920582001430603</v>
      </c>
      <c r="AI13" s="9">
        <v>0.55076310785802307</v>
      </c>
      <c r="AJ13" s="9" t="s">
        <v>353</v>
      </c>
      <c r="AK13" s="9" t="s">
        <v>353</v>
      </c>
      <c r="AL13" s="9" t="s">
        <v>353</v>
      </c>
      <c r="AM13" s="9" t="s">
        <v>353</v>
      </c>
      <c r="AN13" s="74" t="s">
        <v>353</v>
      </c>
      <c r="AS13" s="459">
        <v>9</v>
      </c>
      <c r="AT13" s="658" t="s">
        <v>355</v>
      </c>
    </row>
    <row r="14" spans="1:46" ht="12" customHeight="1" x14ac:dyDescent="0.35">
      <c r="A14" s="459" t="str">
        <f t="shared" si="0"/>
        <v>9avgcost</v>
      </c>
      <c r="B14" s="1093"/>
      <c r="C14" s="39" t="s">
        <v>101</v>
      </c>
      <c r="D14" s="746" t="s">
        <v>353</v>
      </c>
      <c r="E14" s="747">
        <v>39416.461356</v>
      </c>
      <c r="F14" s="748">
        <v>48599.694832000001</v>
      </c>
      <c r="G14" s="746">
        <v>11727.22775</v>
      </c>
      <c r="H14" s="747">
        <v>10538.009032</v>
      </c>
      <c r="I14" s="748">
        <v>13491.614536999999</v>
      </c>
      <c r="J14" s="746" t="s">
        <v>353</v>
      </c>
      <c r="K14" s="747" t="s">
        <v>353</v>
      </c>
      <c r="L14" s="748" t="s">
        <v>353</v>
      </c>
      <c r="M14" s="746" t="s">
        <v>353</v>
      </c>
      <c r="N14" s="747" t="s">
        <v>353</v>
      </c>
      <c r="O14" s="748">
        <v>7640.6727762999999</v>
      </c>
      <c r="P14" s="746">
        <v>23415.391992000001</v>
      </c>
      <c r="Q14" s="747">
        <v>25503.866610000001</v>
      </c>
      <c r="R14" s="748">
        <v>19409.767682000002</v>
      </c>
      <c r="S14" s="746">
        <v>12102.915192</v>
      </c>
      <c r="T14" s="747">
        <v>9219.1201158000003</v>
      </c>
      <c r="U14" s="748">
        <v>8229.6249370999994</v>
      </c>
      <c r="V14" s="746">
        <v>12659.41317</v>
      </c>
      <c r="W14" s="747">
        <v>27353.400150000001</v>
      </c>
      <c r="X14" s="748">
        <v>20182.955933000001</v>
      </c>
      <c r="Y14" s="746">
        <v>14385.587634</v>
      </c>
      <c r="Z14" s="747">
        <v>15211.396140999999</v>
      </c>
      <c r="AA14" s="748" t="s">
        <v>353</v>
      </c>
      <c r="AB14" s="746">
        <v>15068.967634000001</v>
      </c>
      <c r="AC14" s="747">
        <v>21993.447001</v>
      </c>
      <c r="AD14" s="748">
        <v>24540.585093000002</v>
      </c>
      <c r="AE14" s="8"/>
      <c r="AF14" s="77">
        <v>0.23297965266489151</v>
      </c>
      <c r="AG14" s="35">
        <v>-0.75869750230862931</v>
      </c>
      <c r="AH14" s="35">
        <v>-0.10140663619328105</v>
      </c>
      <c r="AI14" s="35">
        <v>0.28028117038341893</v>
      </c>
      <c r="AJ14" s="35" t="s">
        <v>353</v>
      </c>
      <c r="AK14" s="35" t="s">
        <v>353</v>
      </c>
      <c r="AL14" s="35" t="s">
        <v>353</v>
      </c>
      <c r="AM14" s="35" t="s">
        <v>353</v>
      </c>
      <c r="AN14" s="78" t="s">
        <v>353</v>
      </c>
      <c r="AS14" s="459">
        <v>9</v>
      </c>
      <c r="AT14" s="658" t="s">
        <v>356</v>
      </c>
    </row>
    <row r="15" spans="1:46" ht="12" customHeight="1" x14ac:dyDescent="0.35">
      <c r="A15" s="459" t="str">
        <f t="shared" si="0"/>
        <v>88Estab</v>
      </c>
      <c r="B15" s="1091" t="s">
        <v>2769</v>
      </c>
      <c r="C15" s="33" t="s">
        <v>92</v>
      </c>
      <c r="D15" s="692">
        <v>1</v>
      </c>
      <c r="E15" s="693">
        <v>9</v>
      </c>
      <c r="F15" s="694">
        <v>13</v>
      </c>
      <c r="G15" s="692" t="s">
        <v>353</v>
      </c>
      <c r="H15" s="693" t="s">
        <v>353</v>
      </c>
      <c r="I15" s="694">
        <v>1</v>
      </c>
      <c r="J15" s="692" t="s">
        <v>353</v>
      </c>
      <c r="K15" s="693" t="s">
        <v>353</v>
      </c>
      <c r="L15" s="694" t="s">
        <v>353</v>
      </c>
      <c r="M15" s="692" t="s">
        <v>353</v>
      </c>
      <c r="N15" s="693" t="s">
        <v>353</v>
      </c>
      <c r="O15" s="694" t="s">
        <v>353</v>
      </c>
      <c r="P15" s="692">
        <v>12</v>
      </c>
      <c r="Q15" s="693">
        <v>15</v>
      </c>
      <c r="R15" s="694">
        <v>19</v>
      </c>
      <c r="S15" s="692">
        <v>3</v>
      </c>
      <c r="T15" s="693">
        <v>10</v>
      </c>
      <c r="U15" s="694">
        <v>8</v>
      </c>
      <c r="V15" s="692">
        <v>2</v>
      </c>
      <c r="W15" s="693">
        <v>1</v>
      </c>
      <c r="X15" s="694" t="s">
        <v>353</v>
      </c>
      <c r="Y15" s="692" t="s">
        <v>353</v>
      </c>
      <c r="Z15" s="693" t="s">
        <v>353</v>
      </c>
      <c r="AA15" s="694">
        <v>2</v>
      </c>
      <c r="AB15" s="692">
        <v>18</v>
      </c>
      <c r="AC15" s="693">
        <v>35</v>
      </c>
      <c r="AD15" s="694">
        <v>43</v>
      </c>
      <c r="AE15" s="8"/>
      <c r="AF15" s="73">
        <v>0.44444444444444442</v>
      </c>
      <c r="AG15" s="9" t="s">
        <v>353</v>
      </c>
      <c r="AH15" s="9" t="s">
        <v>353</v>
      </c>
      <c r="AI15" s="9" t="s">
        <v>353</v>
      </c>
      <c r="AJ15" s="9" t="s">
        <v>353</v>
      </c>
      <c r="AK15" s="9" t="s">
        <v>353</v>
      </c>
      <c r="AL15" s="9" t="s">
        <v>353</v>
      </c>
      <c r="AM15" s="9" t="s">
        <v>353</v>
      </c>
      <c r="AN15" s="74" t="s">
        <v>353</v>
      </c>
      <c r="AS15" s="459">
        <v>88</v>
      </c>
      <c r="AT15" s="658" t="s">
        <v>352</v>
      </c>
    </row>
    <row r="16" spans="1:46" ht="12" customHeight="1" x14ac:dyDescent="0.35">
      <c r="A16" s="459" t="str">
        <f t="shared" si="0"/>
        <v>88Epi</v>
      </c>
      <c r="B16" s="1092"/>
      <c r="C16" s="41" t="s">
        <v>76</v>
      </c>
      <c r="D16" s="692">
        <v>1</v>
      </c>
      <c r="E16" s="693">
        <v>86</v>
      </c>
      <c r="F16" s="694">
        <v>65</v>
      </c>
      <c r="G16" s="692" t="s">
        <v>353</v>
      </c>
      <c r="H16" s="693" t="s">
        <v>353</v>
      </c>
      <c r="I16" s="694">
        <v>1</v>
      </c>
      <c r="J16" s="692" t="s">
        <v>353</v>
      </c>
      <c r="K16" s="693" t="s">
        <v>353</v>
      </c>
      <c r="L16" s="694" t="s">
        <v>353</v>
      </c>
      <c r="M16" s="692" t="s">
        <v>353</v>
      </c>
      <c r="N16" s="693" t="s">
        <v>353</v>
      </c>
      <c r="O16" s="694" t="s">
        <v>353</v>
      </c>
      <c r="P16" s="692">
        <v>492</v>
      </c>
      <c r="Q16" s="693">
        <v>138</v>
      </c>
      <c r="R16" s="694">
        <v>765</v>
      </c>
      <c r="S16" s="692">
        <v>27</v>
      </c>
      <c r="T16" s="693">
        <v>778</v>
      </c>
      <c r="U16" s="694">
        <v>449</v>
      </c>
      <c r="V16" s="692">
        <v>3</v>
      </c>
      <c r="W16" s="693">
        <v>1</v>
      </c>
      <c r="X16" s="694" t="s">
        <v>353</v>
      </c>
      <c r="Y16" s="692" t="s">
        <v>353</v>
      </c>
      <c r="Z16" s="693" t="s">
        <v>353</v>
      </c>
      <c r="AA16" s="694">
        <v>28</v>
      </c>
      <c r="AB16" s="692">
        <v>523</v>
      </c>
      <c r="AC16" s="693">
        <v>1003</v>
      </c>
      <c r="AD16" s="694">
        <v>1308</v>
      </c>
      <c r="AE16" s="8"/>
      <c r="AF16" s="73">
        <v>-0.2441860465116279</v>
      </c>
      <c r="AG16" s="9" t="s">
        <v>353</v>
      </c>
      <c r="AH16" s="9" t="s">
        <v>353</v>
      </c>
      <c r="AI16" s="9" t="s">
        <v>353</v>
      </c>
      <c r="AJ16" s="9" t="s">
        <v>353</v>
      </c>
      <c r="AK16" s="9" t="s">
        <v>353</v>
      </c>
      <c r="AL16" s="9" t="s">
        <v>353</v>
      </c>
      <c r="AM16" s="9" t="s">
        <v>353</v>
      </c>
      <c r="AN16" s="74" t="s">
        <v>353</v>
      </c>
      <c r="AS16" s="459">
        <v>88</v>
      </c>
      <c r="AT16" s="658" t="s">
        <v>354</v>
      </c>
    </row>
    <row r="17" spans="1:46" ht="12" customHeight="1" x14ac:dyDescent="0.35">
      <c r="A17" s="459" t="str">
        <f t="shared" si="0"/>
        <v>88Cost</v>
      </c>
      <c r="B17" s="1092"/>
      <c r="C17" s="41" t="s">
        <v>100</v>
      </c>
      <c r="D17" s="692">
        <v>27921.823426999999</v>
      </c>
      <c r="E17" s="693">
        <v>258745.08415000001</v>
      </c>
      <c r="F17" s="694">
        <v>464127.77512000001</v>
      </c>
      <c r="G17" s="692" t="s">
        <v>353</v>
      </c>
      <c r="H17" s="693" t="s">
        <v>353</v>
      </c>
      <c r="I17" s="694">
        <v>458.12509999999997</v>
      </c>
      <c r="J17" s="692" t="s">
        <v>353</v>
      </c>
      <c r="K17" s="693" t="s">
        <v>353</v>
      </c>
      <c r="L17" s="694" t="s">
        <v>353</v>
      </c>
      <c r="M17" s="692" t="s">
        <v>353</v>
      </c>
      <c r="N17" s="693" t="s">
        <v>353</v>
      </c>
      <c r="O17" s="694" t="s">
        <v>353</v>
      </c>
      <c r="P17" s="692">
        <v>14985897.517999999</v>
      </c>
      <c r="Q17" s="693">
        <v>869476.81828000001</v>
      </c>
      <c r="R17" s="694">
        <v>5539672.0780999996</v>
      </c>
      <c r="S17" s="692">
        <v>273767.00397999998</v>
      </c>
      <c r="T17" s="693">
        <v>12327674.614</v>
      </c>
      <c r="U17" s="694">
        <v>12560868.839</v>
      </c>
      <c r="V17" s="692">
        <v>154269.30066000001</v>
      </c>
      <c r="W17" s="693">
        <v>68512.781304999997</v>
      </c>
      <c r="X17" s="694" t="s">
        <v>353</v>
      </c>
      <c r="Y17" s="692" t="s">
        <v>353</v>
      </c>
      <c r="Z17" s="693" t="s">
        <v>353</v>
      </c>
      <c r="AA17" s="694">
        <v>344163.97696</v>
      </c>
      <c r="AB17" s="692">
        <v>15441855.646</v>
      </c>
      <c r="AC17" s="693">
        <v>13524409.297</v>
      </c>
      <c r="AD17" s="694">
        <v>18909290.795000002</v>
      </c>
      <c r="AE17" s="8"/>
      <c r="AF17" s="73">
        <v>0.79376461061936654</v>
      </c>
      <c r="AG17" s="9" t="s">
        <v>353</v>
      </c>
      <c r="AH17" s="9" t="s">
        <v>353</v>
      </c>
      <c r="AI17" s="9" t="s">
        <v>353</v>
      </c>
      <c r="AJ17" s="9" t="s">
        <v>353</v>
      </c>
      <c r="AK17" s="9" t="s">
        <v>353</v>
      </c>
      <c r="AL17" s="9" t="s">
        <v>353</v>
      </c>
      <c r="AM17" s="9" t="s">
        <v>353</v>
      </c>
      <c r="AN17" s="74" t="s">
        <v>353</v>
      </c>
      <c r="AS17" s="459">
        <v>88</v>
      </c>
      <c r="AT17" s="658" t="s">
        <v>355</v>
      </c>
    </row>
    <row r="18" spans="1:46" ht="12" customHeight="1" x14ac:dyDescent="0.35">
      <c r="A18" s="459" t="str">
        <f t="shared" si="0"/>
        <v>88avgcost</v>
      </c>
      <c r="B18" s="1093"/>
      <c r="C18" s="39" t="s">
        <v>101</v>
      </c>
      <c r="D18" s="746">
        <v>27921.823426999999</v>
      </c>
      <c r="E18" s="747">
        <v>3008.6637691999999</v>
      </c>
      <c r="F18" s="748">
        <v>7140.4273094999999</v>
      </c>
      <c r="G18" s="746" t="s">
        <v>353</v>
      </c>
      <c r="H18" s="747" t="s">
        <v>353</v>
      </c>
      <c r="I18" s="748">
        <v>458.12509999999997</v>
      </c>
      <c r="J18" s="746" t="s">
        <v>353</v>
      </c>
      <c r="K18" s="747" t="s">
        <v>353</v>
      </c>
      <c r="L18" s="748" t="s">
        <v>353</v>
      </c>
      <c r="M18" s="746" t="s">
        <v>353</v>
      </c>
      <c r="N18" s="747" t="s">
        <v>353</v>
      </c>
      <c r="O18" s="748" t="s">
        <v>353</v>
      </c>
      <c r="P18" s="746">
        <v>30459.141296999998</v>
      </c>
      <c r="Q18" s="747">
        <v>6300.5566541999997</v>
      </c>
      <c r="R18" s="748">
        <v>7241.4014092999996</v>
      </c>
      <c r="S18" s="746">
        <v>10139.518666</v>
      </c>
      <c r="T18" s="747">
        <v>15845.340120999999</v>
      </c>
      <c r="U18" s="748">
        <v>27975.208996000001</v>
      </c>
      <c r="V18" s="746">
        <v>51423.100219</v>
      </c>
      <c r="W18" s="747">
        <v>68512.781304999997</v>
      </c>
      <c r="X18" s="748" t="s">
        <v>353</v>
      </c>
      <c r="Y18" s="746" t="s">
        <v>353</v>
      </c>
      <c r="Z18" s="747" t="s">
        <v>353</v>
      </c>
      <c r="AA18" s="748">
        <v>12291.570605999999</v>
      </c>
      <c r="AB18" s="746">
        <v>29525.536608999999</v>
      </c>
      <c r="AC18" s="747">
        <v>13483.957425000001</v>
      </c>
      <c r="AD18" s="748">
        <v>14456.644338</v>
      </c>
      <c r="AE18" s="8"/>
      <c r="AF18" s="73">
        <v>1.3732885617187565</v>
      </c>
      <c r="AG18" s="9" t="s">
        <v>353</v>
      </c>
      <c r="AH18" s="9" t="s">
        <v>353</v>
      </c>
      <c r="AI18" s="9" t="s">
        <v>353</v>
      </c>
      <c r="AJ18" s="9" t="s">
        <v>353</v>
      </c>
      <c r="AK18" s="9" t="s">
        <v>353</v>
      </c>
      <c r="AL18" s="9" t="s">
        <v>353</v>
      </c>
      <c r="AM18" s="9" t="s">
        <v>353</v>
      </c>
      <c r="AN18" s="74" t="s">
        <v>353</v>
      </c>
      <c r="AS18" s="459">
        <v>88</v>
      </c>
      <c r="AT18" s="658" t="s">
        <v>356</v>
      </c>
    </row>
    <row r="19" spans="1:46" ht="12" customHeight="1" x14ac:dyDescent="0.35">
      <c r="A19" s="459" t="str">
        <f t="shared" si="0"/>
        <v>RSEstab</v>
      </c>
      <c r="B19" s="1091" t="s">
        <v>729</v>
      </c>
      <c r="C19" s="33" t="s">
        <v>92</v>
      </c>
      <c r="D19" s="692" t="s">
        <v>353</v>
      </c>
      <c r="E19" s="693" t="s">
        <v>353</v>
      </c>
      <c r="F19" s="694" t="s">
        <v>353</v>
      </c>
      <c r="G19" s="692" t="s">
        <v>353</v>
      </c>
      <c r="H19" s="693" t="s">
        <v>353</v>
      </c>
      <c r="I19" s="694" t="s">
        <v>353</v>
      </c>
      <c r="J19" s="692" t="s">
        <v>353</v>
      </c>
      <c r="K19" s="693" t="s">
        <v>353</v>
      </c>
      <c r="L19" s="694" t="s">
        <v>353</v>
      </c>
      <c r="M19" s="692" t="s">
        <v>353</v>
      </c>
      <c r="N19" s="693" t="s">
        <v>353</v>
      </c>
      <c r="O19" s="694" t="s">
        <v>353</v>
      </c>
      <c r="P19" s="692" t="s">
        <v>353</v>
      </c>
      <c r="Q19" s="693" t="s">
        <v>353</v>
      </c>
      <c r="R19" s="694" t="s">
        <v>353</v>
      </c>
      <c r="S19" s="692" t="s">
        <v>353</v>
      </c>
      <c r="T19" s="693" t="s">
        <v>353</v>
      </c>
      <c r="U19" s="694" t="s">
        <v>353</v>
      </c>
      <c r="V19" s="692" t="s">
        <v>353</v>
      </c>
      <c r="W19" s="693">
        <v>1</v>
      </c>
      <c r="X19" s="694">
        <v>1</v>
      </c>
      <c r="Y19" s="692" t="s">
        <v>353</v>
      </c>
      <c r="Z19" s="693" t="s">
        <v>353</v>
      </c>
      <c r="AA19" s="694" t="s">
        <v>353</v>
      </c>
      <c r="AB19" s="692" t="s">
        <v>353</v>
      </c>
      <c r="AC19" s="693">
        <v>1</v>
      </c>
      <c r="AD19" s="694">
        <v>1</v>
      </c>
      <c r="AE19" s="8"/>
      <c r="AF19" s="124" t="s">
        <v>353</v>
      </c>
      <c r="AG19" s="45" t="s">
        <v>353</v>
      </c>
      <c r="AH19" s="45" t="s">
        <v>353</v>
      </c>
      <c r="AI19" s="45" t="s">
        <v>353</v>
      </c>
      <c r="AJ19" s="45" t="s">
        <v>353</v>
      </c>
      <c r="AK19" s="45" t="s">
        <v>353</v>
      </c>
      <c r="AL19" s="45" t="s">
        <v>353</v>
      </c>
      <c r="AM19" s="45" t="s">
        <v>353</v>
      </c>
      <c r="AN19" s="125" t="s">
        <v>353</v>
      </c>
      <c r="AS19" s="459" t="s">
        <v>2770</v>
      </c>
      <c r="AT19" s="658" t="s">
        <v>352</v>
      </c>
    </row>
    <row r="20" spans="1:46" ht="12" customHeight="1" x14ac:dyDescent="0.35">
      <c r="A20" s="459" t="str">
        <f t="shared" si="0"/>
        <v>RSEpi</v>
      </c>
      <c r="B20" s="1092"/>
      <c r="C20" s="41" t="s">
        <v>76</v>
      </c>
      <c r="D20" s="692" t="s">
        <v>353</v>
      </c>
      <c r="E20" s="693" t="s">
        <v>353</v>
      </c>
      <c r="F20" s="694" t="s">
        <v>353</v>
      </c>
      <c r="G20" s="692" t="s">
        <v>353</v>
      </c>
      <c r="H20" s="693" t="s">
        <v>353</v>
      </c>
      <c r="I20" s="694" t="s">
        <v>353</v>
      </c>
      <c r="J20" s="692" t="s">
        <v>353</v>
      </c>
      <c r="K20" s="693" t="s">
        <v>353</v>
      </c>
      <c r="L20" s="694" t="s">
        <v>353</v>
      </c>
      <c r="M20" s="692" t="s">
        <v>353</v>
      </c>
      <c r="N20" s="693" t="s">
        <v>353</v>
      </c>
      <c r="O20" s="694" t="s">
        <v>353</v>
      </c>
      <c r="P20" s="692" t="s">
        <v>353</v>
      </c>
      <c r="Q20" s="693" t="s">
        <v>353</v>
      </c>
      <c r="R20" s="694" t="s">
        <v>353</v>
      </c>
      <c r="S20" s="692" t="s">
        <v>353</v>
      </c>
      <c r="T20" s="693" t="s">
        <v>353</v>
      </c>
      <c r="U20" s="694" t="s">
        <v>353</v>
      </c>
      <c r="V20" s="692" t="s">
        <v>353</v>
      </c>
      <c r="W20" s="693">
        <v>1</v>
      </c>
      <c r="X20" s="694">
        <v>1</v>
      </c>
      <c r="Y20" s="692" t="s">
        <v>353</v>
      </c>
      <c r="Z20" s="693" t="s">
        <v>353</v>
      </c>
      <c r="AA20" s="694" t="s">
        <v>353</v>
      </c>
      <c r="AB20" s="692" t="s">
        <v>353</v>
      </c>
      <c r="AC20" s="693">
        <v>1</v>
      </c>
      <c r="AD20" s="694">
        <v>1</v>
      </c>
      <c r="AE20" s="8"/>
      <c r="AF20" s="73" t="s">
        <v>353</v>
      </c>
      <c r="AG20" s="9" t="s">
        <v>353</v>
      </c>
      <c r="AH20" s="9" t="s">
        <v>353</v>
      </c>
      <c r="AI20" s="9" t="s">
        <v>353</v>
      </c>
      <c r="AJ20" s="9" t="s">
        <v>353</v>
      </c>
      <c r="AK20" s="9" t="s">
        <v>353</v>
      </c>
      <c r="AL20" s="9" t="s">
        <v>353</v>
      </c>
      <c r="AM20" s="9" t="s">
        <v>353</v>
      </c>
      <c r="AN20" s="74" t="s">
        <v>353</v>
      </c>
      <c r="AS20" s="459" t="s">
        <v>2770</v>
      </c>
      <c r="AT20" s="658" t="s">
        <v>354</v>
      </c>
    </row>
    <row r="21" spans="1:46" ht="12" customHeight="1" x14ac:dyDescent="0.35">
      <c r="A21" s="459" t="str">
        <f t="shared" si="0"/>
        <v>RSCost</v>
      </c>
      <c r="B21" s="1092"/>
      <c r="C21" s="41" t="s">
        <v>100</v>
      </c>
      <c r="D21" s="692" t="s">
        <v>353</v>
      </c>
      <c r="E21" s="693" t="s">
        <v>353</v>
      </c>
      <c r="F21" s="694" t="s">
        <v>353</v>
      </c>
      <c r="G21" s="692" t="s">
        <v>353</v>
      </c>
      <c r="H21" s="693" t="s">
        <v>353</v>
      </c>
      <c r="I21" s="694" t="s">
        <v>353</v>
      </c>
      <c r="J21" s="692" t="s">
        <v>353</v>
      </c>
      <c r="K21" s="693" t="s">
        <v>353</v>
      </c>
      <c r="L21" s="694" t="s">
        <v>353</v>
      </c>
      <c r="M21" s="692" t="s">
        <v>353</v>
      </c>
      <c r="N21" s="693" t="s">
        <v>353</v>
      </c>
      <c r="O21" s="694" t="s">
        <v>353</v>
      </c>
      <c r="P21" s="692" t="s">
        <v>353</v>
      </c>
      <c r="Q21" s="693" t="s">
        <v>353</v>
      </c>
      <c r="R21" s="694" t="s">
        <v>353</v>
      </c>
      <c r="S21" s="692" t="s">
        <v>353</v>
      </c>
      <c r="T21" s="693" t="s">
        <v>353</v>
      </c>
      <c r="U21" s="694" t="s">
        <v>353</v>
      </c>
      <c r="V21" s="692" t="s">
        <v>353</v>
      </c>
      <c r="W21" s="693">
        <v>94543.308374</v>
      </c>
      <c r="X21" s="694">
        <v>494970.68839000002</v>
      </c>
      <c r="Y21" s="692" t="s">
        <v>353</v>
      </c>
      <c r="Z21" s="693" t="s">
        <v>353</v>
      </c>
      <c r="AA21" s="694" t="s">
        <v>353</v>
      </c>
      <c r="AB21" s="692" t="s">
        <v>353</v>
      </c>
      <c r="AC21" s="693">
        <v>94543.308374</v>
      </c>
      <c r="AD21" s="694">
        <v>494970.68839000002</v>
      </c>
      <c r="AE21" s="8"/>
      <c r="AF21" s="73" t="s">
        <v>353</v>
      </c>
      <c r="AG21" s="9" t="s">
        <v>353</v>
      </c>
      <c r="AH21" s="9" t="s">
        <v>353</v>
      </c>
      <c r="AI21" s="9" t="s">
        <v>353</v>
      </c>
      <c r="AJ21" s="9" t="s">
        <v>353</v>
      </c>
      <c r="AK21" s="9" t="s">
        <v>353</v>
      </c>
      <c r="AL21" s="9" t="s">
        <v>353</v>
      </c>
      <c r="AM21" s="9" t="s">
        <v>353</v>
      </c>
      <c r="AN21" s="74" t="s">
        <v>353</v>
      </c>
      <c r="AS21" s="459" t="s">
        <v>2770</v>
      </c>
      <c r="AT21" s="658" t="s">
        <v>355</v>
      </c>
    </row>
    <row r="22" spans="1:46" ht="12" customHeight="1" x14ac:dyDescent="0.35">
      <c r="A22" s="459" t="str">
        <f t="shared" si="0"/>
        <v>RSavgcost</v>
      </c>
      <c r="B22" s="1093"/>
      <c r="C22" s="39" t="s">
        <v>101</v>
      </c>
      <c r="D22" s="746" t="s">
        <v>353</v>
      </c>
      <c r="E22" s="747" t="s">
        <v>353</v>
      </c>
      <c r="F22" s="748" t="s">
        <v>353</v>
      </c>
      <c r="G22" s="746" t="s">
        <v>353</v>
      </c>
      <c r="H22" s="747" t="s">
        <v>353</v>
      </c>
      <c r="I22" s="748" t="s">
        <v>353</v>
      </c>
      <c r="J22" s="746" t="s">
        <v>353</v>
      </c>
      <c r="K22" s="747" t="s">
        <v>353</v>
      </c>
      <c r="L22" s="748" t="s">
        <v>353</v>
      </c>
      <c r="M22" s="746" t="s">
        <v>353</v>
      </c>
      <c r="N22" s="747" t="s">
        <v>353</v>
      </c>
      <c r="O22" s="748" t="s">
        <v>353</v>
      </c>
      <c r="P22" s="746" t="s">
        <v>353</v>
      </c>
      <c r="Q22" s="747" t="s">
        <v>353</v>
      </c>
      <c r="R22" s="748" t="s">
        <v>353</v>
      </c>
      <c r="S22" s="746" t="s">
        <v>353</v>
      </c>
      <c r="T22" s="747" t="s">
        <v>353</v>
      </c>
      <c r="U22" s="748" t="s">
        <v>353</v>
      </c>
      <c r="V22" s="746" t="s">
        <v>353</v>
      </c>
      <c r="W22" s="747">
        <v>94543.308374</v>
      </c>
      <c r="X22" s="748">
        <v>494970.68839000002</v>
      </c>
      <c r="Y22" s="746" t="s">
        <v>353</v>
      </c>
      <c r="Z22" s="747" t="s">
        <v>353</v>
      </c>
      <c r="AA22" s="748" t="s">
        <v>353</v>
      </c>
      <c r="AB22" s="746" t="s">
        <v>353</v>
      </c>
      <c r="AC22" s="747">
        <v>94543.308374</v>
      </c>
      <c r="AD22" s="748">
        <v>494970.68839000002</v>
      </c>
      <c r="AE22" s="8"/>
      <c r="AF22" s="77" t="s">
        <v>353</v>
      </c>
      <c r="AG22" s="35" t="s">
        <v>353</v>
      </c>
      <c r="AH22" s="35" t="s">
        <v>353</v>
      </c>
      <c r="AI22" s="35" t="s">
        <v>353</v>
      </c>
      <c r="AJ22" s="35" t="s">
        <v>353</v>
      </c>
      <c r="AK22" s="35" t="s">
        <v>353</v>
      </c>
      <c r="AL22" s="35" t="s">
        <v>353</v>
      </c>
      <c r="AM22" s="35" t="s">
        <v>353</v>
      </c>
      <c r="AN22" s="78" t="s">
        <v>353</v>
      </c>
      <c r="AS22" s="459" t="s">
        <v>2770</v>
      </c>
      <c r="AT22" s="658" t="s">
        <v>356</v>
      </c>
    </row>
    <row r="23" spans="1:46" ht="12" customHeight="1" x14ac:dyDescent="0.35">
      <c r="A23" s="459" t="str">
        <f t="shared" si="0"/>
        <v>TCEstab</v>
      </c>
      <c r="B23" s="1091" t="s">
        <v>730</v>
      </c>
      <c r="C23" s="33" t="s">
        <v>92</v>
      </c>
      <c r="D23" s="689" t="s">
        <v>353</v>
      </c>
      <c r="E23" s="690" t="s">
        <v>353</v>
      </c>
      <c r="F23" s="691" t="s">
        <v>353</v>
      </c>
      <c r="G23" s="689" t="s">
        <v>353</v>
      </c>
      <c r="H23" s="690" t="s">
        <v>353</v>
      </c>
      <c r="I23" s="691" t="s">
        <v>353</v>
      </c>
      <c r="J23" s="689" t="s">
        <v>353</v>
      </c>
      <c r="K23" s="690" t="s">
        <v>353</v>
      </c>
      <c r="L23" s="691" t="s">
        <v>353</v>
      </c>
      <c r="M23" s="689" t="s">
        <v>353</v>
      </c>
      <c r="N23" s="690" t="s">
        <v>353</v>
      </c>
      <c r="O23" s="691" t="s">
        <v>353</v>
      </c>
      <c r="P23" s="689" t="s">
        <v>353</v>
      </c>
      <c r="Q23" s="690" t="s">
        <v>353</v>
      </c>
      <c r="R23" s="691" t="s">
        <v>353</v>
      </c>
      <c r="S23" s="689" t="s">
        <v>353</v>
      </c>
      <c r="T23" s="690" t="s">
        <v>353</v>
      </c>
      <c r="U23" s="691" t="s">
        <v>353</v>
      </c>
      <c r="V23" s="689">
        <v>3</v>
      </c>
      <c r="W23" s="690">
        <v>4</v>
      </c>
      <c r="X23" s="691">
        <v>5</v>
      </c>
      <c r="Y23" s="689" t="s">
        <v>353</v>
      </c>
      <c r="Z23" s="690" t="s">
        <v>353</v>
      </c>
      <c r="AA23" s="691" t="s">
        <v>353</v>
      </c>
      <c r="AB23" s="689">
        <v>3</v>
      </c>
      <c r="AC23" s="690">
        <v>4</v>
      </c>
      <c r="AD23" s="691">
        <v>5</v>
      </c>
      <c r="AE23" s="8"/>
      <c r="AF23" s="124" t="s">
        <v>353</v>
      </c>
      <c r="AG23" s="45" t="s">
        <v>353</v>
      </c>
      <c r="AH23" s="45" t="s">
        <v>353</v>
      </c>
      <c r="AI23" s="45" t="s">
        <v>353</v>
      </c>
      <c r="AJ23" s="45" t="s">
        <v>353</v>
      </c>
      <c r="AK23" s="45" t="s">
        <v>353</v>
      </c>
      <c r="AL23" s="45" t="s">
        <v>353</v>
      </c>
      <c r="AM23" s="45" t="s">
        <v>353</v>
      </c>
      <c r="AN23" s="125" t="s">
        <v>353</v>
      </c>
      <c r="AS23" s="459" t="s">
        <v>2771</v>
      </c>
      <c r="AT23" s="658" t="s">
        <v>352</v>
      </c>
    </row>
    <row r="24" spans="1:46" ht="12" customHeight="1" x14ac:dyDescent="0.35">
      <c r="A24" s="459" t="str">
        <f t="shared" si="0"/>
        <v>TCEpi</v>
      </c>
      <c r="B24" s="1092"/>
      <c r="C24" s="41" t="s">
        <v>76</v>
      </c>
      <c r="D24" s="692" t="s">
        <v>353</v>
      </c>
      <c r="E24" s="693" t="s">
        <v>353</v>
      </c>
      <c r="F24" s="694" t="s">
        <v>353</v>
      </c>
      <c r="G24" s="692" t="s">
        <v>353</v>
      </c>
      <c r="H24" s="693" t="s">
        <v>353</v>
      </c>
      <c r="I24" s="694" t="s">
        <v>353</v>
      </c>
      <c r="J24" s="692" t="s">
        <v>353</v>
      </c>
      <c r="K24" s="693" t="s">
        <v>353</v>
      </c>
      <c r="L24" s="694" t="s">
        <v>353</v>
      </c>
      <c r="M24" s="692" t="s">
        <v>353</v>
      </c>
      <c r="N24" s="693" t="s">
        <v>353</v>
      </c>
      <c r="O24" s="694" t="s">
        <v>353</v>
      </c>
      <c r="P24" s="692" t="s">
        <v>353</v>
      </c>
      <c r="Q24" s="693" t="s">
        <v>353</v>
      </c>
      <c r="R24" s="694" t="s">
        <v>353</v>
      </c>
      <c r="S24" s="692" t="s">
        <v>353</v>
      </c>
      <c r="T24" s="693" t="s">
        <v>353</v>
      </c>
      <c r="U24" s="694" t="s">
        <v>353</v>
      </c>
      <c r="V24" s="692">
        <v>3</v>
      </c>
      <c r="W24" s="693">
        <v>4</v>
      </c>
      <c r="X24" s="694">
        <v>5</v>
      </c>
      <c r="Y24" s="692" t="s">
        <v>353</v>
      </c>
      <c r="Z24" s="693" t="s">
        <v>353</v>
      </c>
      <c r="AA24" s="694" t="s">
        <v>353</v>
      </c>
      <c r="AB24" s="692">
        <v>3</v>
      </c>
      <c r="AC24" s="693">
        <v>4</v>
      </c>
      <c r="AD24" s="694">
        <v>5</v>
      </c>
      <c r="AE24" s="8"/>
      <c r="AF24" s="73" t="s">
        <v>353</v>
      </c>
      <c r="AG24" s="9" t="s">
        <v>353</v>
      </c>
      <c r="AH24" s="9" t="s">
        <v>353</v>
      </c>
      <c r="AI24" s="9" t="s">
        <v>353</v>
      </c>
      <c r="AJ24" s="9" t="s">
        <v>353</v>
      </c>
      <c r="AK24" s="9" t="s">
        <v>353</v>
      </c>
      <c r="AL24" s="9" t="s">
        <v>353</v>
      </c>
      <c r="AM24" s="9" t="s">
        <v>353</v>
      </c>
      <c r="AN24" s="74" t="s">
        <v>353</v>
      </c>
      <c r="AS24" s="459" t="s">
        <v>2771</v>
      </c>
      <c r="AT24" s="658" t="s">
        <v>354</v>
      </c>
    </row>
    <row r="25" spans="1:46" ht="12" customHeight="1" x14ac:dyDescent="0.35">
      <c r="A25" s="459" t="str">
        <f t="shared" si="0"/>
        <v>TCCost</v>
      </c>
      <c r="B25" s="1092"/>
      <c r="C25" s="41" t="s">
        <v>100</v>
      </c>
      <c r="D25" s="692" t="s">
        <v>353</v>
      </c>
      <c r="E25" s="693" t="s">
        <v>353</v>
      </c>
      <c r="F25" s="694" t="s">
        <v>353</v>
      </c>
      <c r="G25" s="692" t="s">
        <v>353</v>
      </c>
      <c r="H25" s="693" t="s">
        <v>353</v>
      </c>
      <c r="I25" s="694" t="s">
        <v>353</v>
      </c>
      <c r="J25" s="692" t="s">
        <v>353</v>
      </c>
      <c r="K25" s="693" t="s">
        <v>353</v>
      </c>
      <c r="L25" s="694" t="s">
        <v>353</v>
      </c>
      <c r="M25" s="692" t="s">
        <v>353</v>
      </c>
      <c r="N25" s="693" t="s">
        <v>353</v>
      </c>
      <c r="O25" s="694" t="s">
        <v>353</v>
      </c>
      <c r="P25" s="692" t="s">
        <v>353</v>
      </c>
      <c r="Q25" s="693" t="s">
        <v>353</v>
      </c>
      <c r="R25" s="694" t="s">
        <v>353</v>
      </c>
      <c r="S25" s="692" t="s">
        <v>353</v>
      </c>
      <c r="T25" s="693" t="s">
        <v>353</v>
      </c>
      <c r="U25" s="694" t="s">
        <v>353</v>
      </c>
      <c r="V25" s="692">
        <v>21250131.171999998</v>
      </c>
      <c r="W25" s="693">
        <v>27506700.73</v>
      </c>
      <c r="X25" s="694">
        <v>30999646.940000001</v>
      </c>
      <c r="Y25" s="692" t="s">
        <v>353</v>
      </c>
      <c r="Z25" s="693" t="s">
        <v>353</v>
      </c>
      <c r="AA25" s="694" t="s">
        <v>353</v>
      </c>
      <c r="AB25" s="692">
        <v>21250131.171999998</v>
      </c>
      <c r="AC25" s="693">
        <v>27506700.73</v>
      </c>
      <c r="AD25" s="694">
        <v>30999646.940000001</v>
      </c>
      <c r="AE25" s="8"/>
      <c r="AF25" s="73" t="s">
        <v>353</v>
      </c>
      <c r="AG25" s="9" t="s">
        <v>353</v>
      </c>
      <c r="AH25" s="9" t="s">
        <v>353</v>
      </c>
      <c r="AI25" s="9" t="s">
        <v>353</v>
      </c>
      <c r="AJ25" s="9" t="s">
        <v>353</v>
      </c>
      <c r="AK25" s="9" t="s">
        <v>353</v>
      </c>
      <c r="AL25" s="9" t="s">
        <v>353</v>
      </c>
      <c r="AM25" s="9" t="s">
        <v>353</v>
      </c>
      <c r="AN25" s="74" t="s">
        <v>353</v>
      </c>
      <c r="AS25" s="459" t="s">
        <v>2771</v>
      </c>
      <c r="AT25" s="658" t="s">
        <v>355</v>
      </c>
    </row>
    <row r="26" spans="1:46" ht="12" customHeight="1" x14ac:dyDescent="0.35">
      <c r="A26" s="459" t="str">
        <f t="shared" si="0"/>
        <v>TCavgcost</v>
      </c>
      <c r="B26" s="1093"/>
      <c r="C26" s="39" t="s">
        <v>101</v>
      </c>
      <c r="D26" s="746" t="s">
        <v>353</v>
      </c>
      <c r="E26" s="747" t="s">
        <v>353</v>
      </c>
      <c r="F26" s="748" t="s">
        <v>353</v>
      </c>
      <c r="G26" s="746" t="s">
        <v>353</v>
      </c>
      <c r="H26" s="747" t="s">
        <v>353</v>
      </c>
      <c r="I26" s="748" t="s">
        <v>353</v>
      </c>
      <c r="J26" s="746" t="s">
        <v>353</v>
      </c>
      <c r="K26" s="747" t="s">
        <v>353</v>
      </c>
      <c r="L26" s="748" t="s">
        <v>353</v>
      </c>
      <c r="M26" s="746" t="s">
        <v>353</v>
      </c>
      <c r="N26" s="747" t="s">
        <v>353</v>
      </c>
      <c r="O26" s="748" t="s">
        <v>353</v>
      </c>
      <c r="P26" s="746" t="s">
        <v>353</v>
      </c>
      <c r="Q26" s="747" t="s">
        <v>353</v>
      </c>
      <c r="R26" s="748" t="s">
        <v>353</v>
      </c>
      <c r="S26" s="746" t="s">
        <v>353</v>
      </c>
      <c r="T26" s="747" t="s">
        <v>353</v>
      </c>
      <c r="U26" s="748" t="s">
        <v>353</v>
      </c>
      <c r="V26" s="746">
        <v>7083377.0573000005</v>
      </c>
      <c r="W26" s="747">
        <v>6876675.1825000001</v>
      </c>
      <c r="X26" s="748">
        <v>6199929.3880000003</v>
      </c>
      <c r="Y26" s="746" t="s">
        <v>353</v>
      </c>
      <c r="Z26" s="747" t="s">
        <v>353</v>
      </c>
      <c r="AA26" s="748" t="s">
        <v>353</v>
      </c>
      <c r="AB26" s="746">
        <v>7083377.0573000005</v>
      </c>
      <c r="AC26" s="747">
        <v>6876675.1825000001</v>
      </c>
      <c r="AD26" s="748">
        <v>6199929.3880000003</v>
      </c>
      <c r="AE26" s="8"/>
      <c r="AF26" s="77" t="s">
        <v>353</v>
      </c>
      <c r="AG26" s="35" t="s">
        <v>353</v>
      </c>
      <c r="AH26" s="35" t="s">
        <v>353</v>
      </c>
      <c r="AI26" s="35" t="s">
        <v>353</v>
      </c>
      <c r="AJ26" s="35" t="s">
        <v>353</v>
      </c>
      <c r="AK26" s="35" t="s">
        <v>353</v>
      </c>
      <c r="AL26" s="35" t="s">
        <v>353</v>
      </c>
      <c r="AM26" s="35" t="s">
        <v>353</v>
      </c>
      <c r="AN26" s="78" t="s">
        <v>353</v>
      </c>
      <c r="AS26" s="459" t="s">
        <v>2771</v>
      </c>
      <c r="AT26" s="658" t="s">
        <v>356</v>
      </c>
    </row>
    <row r="27" spans="1:46" ht="12" customHeight="1" x14ac:dyDescent="0.35">
      <c r="A27" s="459" t="str">
        <f t="shared" si="0"/>
        <v>99Estab</v>
      </c>
      <c r="B27" s="1091" t="s">
        <v>2772</v>
      </c>
      <c r="C27" s="33" t="s">
        <v>92</v>
      </c>
      <c r="D27" s="689" t="s">
        <v>353</v>
      </c>
      <c r="E27" s="690">
        <v>1</v>
      </c>
      <c r="F27" s="691">
        <v>2</v>
      </c>
      <c r="G27" s="689" t="s">
        <v>353</v>
      </c>
      <c r="H27" s="690" t="s">
        <v>353</v>
      </c>
      <c r="I27" s="691" t="s">
        <v>353</v>
      </c>
      <c r="J27" s="689" t="s">
        <v>353</v>
      </c>
      <c r="K27" s="690" t="s">
        <v>353</v>
      </c>
      <c r="L27" s="691" t="s">
        <v>353</v>
      </c>
      <c r="M27" s="689" t="s">
        <v>353</v>
      </c>
      <c r="N27" s="690" t="s">
        <v>353</v>
      </c>
      <c r="O27" s="691" t="s">
        <v>353</v>
      </c>
      <c r="P27" s="689" t="s">
        <v>353</v>
      </c>
      <c r="Q27" s="690" t="s">
        <v>353</v>
      </c>
      <c r="R27" s="691" t="s">
        <v>353</v>
      </c>
      <c r="S27" s="689" t="s">
        <v>353</v>
      </c>
      <c r="T27" s="690" t="s">
        <v>353</v>
      </c>
      <c r="U27" s="691">
        <v>11</v>
      </c>
      <c r="V27" s="689" t="s">
        <v>353</v>
      </c>
      <c r="W27" s="690">
        <v>1</v>
      </c>
      <c r="X27" s="691" t="s">
        <v>353</v>
      </c>
      <c r="Y27" s="689" t="s">
        <v>353</v>
      </c>
      <c r="Z27" s="690" t="s">
        <v>353</v>
      </c>
      <c r="AA27" s="691">
        <v>1</v>
      </c>
      <c r="AB27" s="689" t="s">
        <v>353</v>
      </c>
      <c r="AC27" s="690">
        <v>2</v>
      </c>
      <c r="AD27" s="691">
        <v>14</v>
      </c>
      <c r="AE27" s="8"/>
      <c r="AF27" s="124">
        <v>1</v>
      </c>
      <c r="AG27" s="45" t="s">
        <v>353</v>
      </c>
      <c r="AH27" s="45" t="s">
        <v>353</v>
      </c>
      <c r="AI27" s="45" t="s">
        <v>353</v>
      </c>
      <c r="AJ27" s="45" t="s">
        <v>353</v>
      </c>
      <c r="AK27" s="45" t="s">
        <v>353</v>
      </c>
      <c r="AL27" s="45" t="s">
        <v>353</v>
      </c>
      <c r="AM27" s="45" t="s">
        <v>353</v>
      </c>
      <c r="AN27" s="125" t="s">
        <v>353</v>
      </c>
      <c r="AS27" s="459">
        <v>99</v>
      </c>
      <c r="AT27" s="658" t="s">
        <v>352</v>
      </c>
    </row>
    <row r="28" spans="1:46" ht="12" customHeight="1" x14ac:dyDescent="0.35">
      <c r="A28" s="459" t="str">
        <f t="shared" si="0"/>
        <v>99Epi</v>
      </c>
      <c r="B28" s="1092"/>
      <c r="C28" s="41" t="s">
        <v>76</v>
      </c>
      <c r="D28" s="692" t="s">
        <v>353</v>
      </c>
      <c r="E28" s="693">
        <v>2</v>
      </c>
      <c r="F28" s="694">
        <v>5</v>
      </c>
      <c r="G28" s="692" t="s">
        <v>353</v>
      </c>
      <c r="H28" s="693" t="s">
        <v>353</v>
      </c>
      <c r="I28" s="694" t="s">
        <v>353</v>
      </c>
      <c r="J28" s="692" t="s">
        <v>353</v>
      </c>
      <c r="K28" s="693" t="s">
        <v>353</v>
      </c>
      <c r="L28" s="694" t="s">
        <v>353</v>
      </c>
      <c r="M28" s="692" t="s">
        <v>353</v>
      </c>
      <c r="N28" s="693" t="s">
        <v>353</v>
      </c>
      <c r="O28" s="694" t="s">
        <v>353</v>
      </c>
      <c r="P28" s="692" t="s">
        <v>353</v>
      </c>
      <c r="Q28" s="693" t="s">
        <v>353</v>
      </c>
      <c r="R28" s="694" t="s">
        <v>353</v>
      </c>
      <c r="S28" s="692" t="s">
        <v>353</v>
      </c>
      <c r="T28" s="693" t="s">
        <v>353</v>
      </c>
      <c r="U28" s="694">
        <v>300</v>
      </c>
      <c r="V28" s="692" t="s">
        <v>353</v>
      </c>
      <c r="W28" s="693">
        <v>2</v>
      </c>
      <c r="X28" s="694" t="s">
        <v>353</v>
      </c>
      <c r="Y28" s="692" t="s">
        <v>353</v>
      </c>
      <c r="Z28" s="693" t="s">
        <v>353</v>
      </c>
      <c r="AA28" s="694">
        <v>1</v>
      </c>
      <c r="AB28" s="692" t="s">
        <v>353</v>
      </c>
      <c r="AC28" s="693">
        <v>4</v>
      </c>
      <c r="AD28" s="694">
        <v>306</v>
      </c>
      <c r="AE28" s="8"/>
      <c r="AF28" s="73">
        <v>1.5</v>
      </c>
      <c r="AG28" s="9" t="s">
        <v>353</v>
      </c>
      <c r="AH28" s="9" t="s">
        <v>353</v>
      </c>
      <c r="AI28" s="9" t="s">
        <v>353</v>
      </c>
      <c r="AJ28" s="9" t="s">
        <v>353</v>
      </c>
      <c r="AK28" s="9" t="s">
        <v>353</v>
      </c>
      <c r="AL28" s="9" t="s">
        <v>353</v>
      </c>
      <c r="AM28" s="9" t="s">
        <v>353</v>
      </c>
      <c r="AN28" s="74" t="s">
        <v>353</v>
      </c>
      <c r="AS28" s="459">
        <v>99</v>
      </c>
      <c r="AT28" s="658" t="s">
        <v>354</v>
      </c>
    </row>
    <row r="29" spans="1:46" ht="12" customHeight="1" x14ac:dyDescent="0.35">
      <c r="A29" s="459" t="str">
        <f t="shared" si="0"/>
        <v>99Cost</v>
      </c>
      <c r="B29" s="1092"/>
      <c r="C29" s="41" t="s">
        <v>100</v>
      </c>
      <c r="D29" s="692" t="s">
        <v>353</v>
      </c>
      <c r="E29" s="693">
        <v>1905.7580109999999</v>
      </c>
      <c r="F29" s="694">
        <v>20398.838539</v>
      </c>
      <c r="G29" s="692" t="s">
        <v>353</v>
      </c>
      <c r="H29" s="693" t="s">
        <v>353</v>
      </c>
      <c r="I29" s="694" t="s">
        <v>353</v>
      </c>
      <c r="J29" s="692" t="s">
        <v>353</v>
      </c>
      <c r="K29" s="693" t="s">
        <v>353</v>
      </c>
      <c r="L29" s="694" t="s">
        <v>353</v>
      </c>
      <c r="M29" s="692" t="s">
        <v>353</v>
      </c>
      <c r="N29" s="693" t="s">
        <v>353</v>
      </c>
      <c r="O29" s="694" t="s">
        <v>353</v>
      </c>
      <c r="P29" s="692" t="s">
        <v>353</v>
      </c>
      <c r="Q29" s="693" t="s">
        <v>353</v>
      </c>
      <c r="R29" s="694" t="s">
        <v>353</v>
      </c>
      <c r="S29" s="692" t="s">
        <v>353</v>
      </c>
      <c r="T29" s="693" t="s">
        <v>353</v>
      </c>
      <c r="U29" s="694">
        <v>3465184.1666999999</v>
      </c>
      <c r="V29" s="692" t="s">
        <v>353</v>
      </c>
      <c r="W29" s="693">
        <v>32839.556023999998</v>
      </c>
      <c r="X29" s="694" t="s">
        <v>353</v>
      </c>
      <c r="Y29" s="692" t="s">
        <v>353</v>
      </c>
      <c r="Z29" s="693" t="s">
        <v>353</v>
      </c>
      <c r="AA29" s="694">
        <v>25949.139536999999</v>
      </c>
      <c r="AB29" s="692" t="s">
        <v>353</v>
      </c>
      <c r="AC29" s="693">
        <v>34745.314035000003</v>
      </c>
      <c r="AD29" s="694">
        <v>3511532.1447999999</v>
      </c>
      <c r="AE29" s="8"/>
      <c r="AF29" s="73">
        <v>9.7037926228084999</v>
      </c>
      <c r="AG29" s="9" t="s">
        <v>353</v>
      </c>
      <c r="AH29" s="9" t="s">
        <v>353</v>
      </c>
      <c r="AI29" s="9" t="s">
        <v>353</v>
      </c>
      <c r="AJ29" s="9" t="s">
        <v>353</v>
      </c>
      <c r="AK29" s="9" t="s">
        <v>353</v>
      </c>
      <c r="AL29" s="9" t="s">
        <v>353</v>
      </c>
      <c r="AM29" s="9" t="s">
        <v>353</v>
      </c>
      <c r="AN29" s="74" t="s">
        <v>353</v>
      </c>
      <c r="AS29" s="459">
        <v>99</v>
      </c>
      <c r="AT29" s="658" t="s">
        <v>355</v>
      </c>
    </row>
    <row r="30" spans="1:46" ht="12" customHeight="1" x14ac:dyDescent="0.35">
      <c r="A30" s="459" t="str">
        <f t="shared" si="0"/>
        <v>99avgcost</v>
      </c>
      <c r="B30" s="1093"/>
      <c r="C30" s="39" t="s">
        <v>101</v>
      </c>
      <c r="D30" s="746" t="s">
        <v>353</v>
      </c>
      <c r="E30" s="747">
        <v>952.87900549999995</v>
      </c>
      <c r="F30" s="748">
        <v>4079.7677078000002</v>
      </c>
      <c r="G30" s="746" t="s">
        <v>353</v>
      </c>
      <c r="H30" s="747" t="s">
        <v>353</v>
      </c>
      <c r="I30" s="748" t="s">
        <v>353</v>
      </c>
      <c r="J30" s="746" t="s">
        <v>353</v>
      </c>
      <c r="K30" s="747" t="s">
        <v>353</v>
      </c>
      <c r="L30" s="748" t="s">
        <v>353</v>
      </c>
      <c r="M30" s="746" t="s">
        <v>353</v>
      </c>
      <c r="N30" s="747" t="s">
        <v>353</v>
      </c>
      <c r="O30" s="748" t="s">
        <v>353</v>
      </c>
      <c r="P30" s="746" t="s">
        <v>353</v>
      </c>
      <c r="Q30" s="747" t="s">
        <v>353</v>
      </c>
      <c r="R30" s="748" t="s">
        <v>353</v>
      </c>
      <c r="S30" s="746" t="s">
        <v>353</v>
      </c>
      <c r="T30" s="747" t="s">
        <v>353</v>
      </c>
      <c r="U30" s="748">
        <v>11550.613889</v>
      </c>
      <c r="V30" s="746" t="s">
        <v>353</v>
      </c>
      <c r="W30" s="747">
        <v>16419.778011999999</v>
      </c>
      <c r="X30" s="748" t="s">
        <v>353</v>
      </c>
      <c r="Y30" s="746" t="s">
        <v>353</v>
      </c>
      <c r="Z30" s="747" t="s">
        <v>353</v>
      </c>
      <c r="AA30" s="748">
        <v>25949.139536999999</v>
      </c>
      <c r="AB30" s="746" t="s">
        <v>353</v>
      </c>
      <c r="AC30" s="747">
        <v>8686.3285087999993</v>
      </c>
      <c r="AD30" s="748">
        <v>11475.595244</v>
      </c>
      <c r="AE30" s="8"/>
      <c r="AF30" s="77">
        <v>3.2815170491234005</v>
      </c>
      <c r="AG30" s="35" t="s">
        <v>353</v>
      </c>
      <c r="AH30" s="35" t="s">
        <v>353</v>
      </c>
      <c r="AI30" s="35" t="s">
        <v>353</v>
      </c>
      <c r="AJ30" s="35" t="s">
        <v>353</v>
      </c>
      <c r="AK30" s="35" t="s">
        <v>353</v>
      </c>
      <c r="AL30" s="35" t="s">
        <v>353</v>
      </c>
      <c r="AM30" s="35" t="s">
        <v>353</v>
      </c>
      <c r="AN30" s="78" t="s">
        <v>353</v>
      </c>
      <c r="AS30" s="459">
        <v>99</v>
      </c>
      <c r="AT30" s="658" t="s">
        <v>356</v>
      </c>
    </row>
    <row r="31" spans="1:46" ht="12" customHeight="1" x14ac:dyDescent="0.35">
      <c r="A31" s="459" t="str">
        <f t="shared" si="0"/>
        <v>TotaEstab</v>
      </c>
      <c r="B31" s="1092" t="s">
        <v>39</v>
      </c>
      <c r="C31" s="41" t="s">
        <v>92</v>
      </c>
      <c r="D31" s="692">
        <v>1</v>
      </c>
      <c r="E31" s="693">
        <v>29</v>
      </c>
      <c r="F31" s="694">
        <v>37</v>
      </c>
      <c r="G31" s="692">
        <v>18</v>
      </c>
      <c r="H31" s="693">
        <v>15</v>
      </c>
      <c r="I31" s="694">
        <v>18</v>
      </c>
      <c r="J31" s="692">
        <v>97</v>
      </c>
      <c r="K31" s="693">
        <v>97</v>
      </c>
      <c r="L31" s="694">
        <v>95</v>
      </c>
      <c r="M31" s="692" t="s">
        <v>353</v>
      </c>
      <c r="N31" s="693" t="s">
        <v>353</v>
      </c>
      <c r="O31" s="694">
        <v>4</v>
      </c>
      <c r="P31" s="692">
        <v>18</v>
      </c>
      <c r="Q31" s="693">
        <v>17</v>
      </c>
      <c r="R31" s="694">
        <v>20</v>
      </c>
      <c r="S31" s="692">
        <v>5</v>
      </c>
      <c r="T31" s="693">
        <v>14</v>
      </c>
      <c r="U31" s="694">
        <v>20</v>
      </c>
      <c r="V31" s="692">
        <v>4</v>
      </c>
      <c r="W31" s="693">
        <v>4</v>
      </c>
      <c r="X31" s="694">
        <v>5</v>
      </c>
      <c r="Y31" s="692">
        <v>2</v>
      </c>
      <c r="Z31" s="693">
        <v>2</v>
      </c>
      <c r="AA31" s="694">
        <v>2</v>
      </c>
      <c r="AB31" s="692">
        <v>145</v>
      </c>
      <c r="AC31" s="693">
        <v>178</v>
      </c>
      <c r="AD31" s="694">
        <v>201</v>
      </c>
      <c r="AE31" s="8"/>
      <c r="AF31" s="124">
        <v>0.27586206896551735</v>
      </c>
      <c r="AG31" s="45">
        <v>-0.51351351351351349</v>
      </c>
      <c r="AH31" s="45">
        <v>-0.16666666666666663</v>
      </c>
      <c r="AI31" s="45">
        <v>0.19999999999999996</v>
      </c>
      <c r="AJ31" s="45">
        <v>4.3888888888888893</v>
      </c>
      <c r="AK31" s="45">
        <v>0</v>
      </c>
      <c r="AL31" s="45">
        <v>-2.0618556701030966E-2</v>
      </c>
      <c r="AM31" s="45" t="s">
        <v>353</v>
      </c>
      <c r="AN31" s="125" t="s">
        <v>353</v>
      </c>
      <c r="AS31" s="459" t="s">
        <v>2768</v>
      </c>
      <c r="AT31" s="658" t="s">
        <v>352</v>
      </c>
    </row>
    <row r="32" spans="1:46" ht="12" customHeight="1" x14ac:dyDescent="0.35">
      <c r="A32" s="459" t="str">
        <f t="shared" si="0"/>
        <v>TotaEpi</v>
      </c>
      <c r="B32" s="1092"/>
      <c r="C32" s="41" t="s">
        <v>76</v>
      </c>
      <c r="D32" s="692">
        <v>1</v>
      </c>
      <c r="E32" s="693">
        <v>195</v>
      </c>
      <c r="F32" s="694">
        <v>199</v>
      </c>
      <c r="G32" s="692">
        <v>113</v>
      </c>
      <c r="H32" s="693">
        <v>142</v>
      </c>
      <c r="I32" s="694">
        <v>173</v>
      </c>
      <c r="J32" s="692">
        <v>16183</v>
      </c>
      <c r="K32" s="693">
        <v>16804</v>
      </c>
      <c r="L32" s="694">
        <v>17228</v>
      </c>
      <c r="M32" s="692" t="s">
        <v>353</v>
      </c>
      <c r="N32" s="693" t="s">
        <v>353</v>
      </c>
      <c r="O32" s="694">
        <v>40</v>
      </c>
      <c r="P32" s="692">
        <v>5003</v>
      </c>
      <c r="Q32" s="693">
        <v>672</v>
      </c>
      <c r="R32" s="694">
        <v>819</v>
      </c>
      <c r="S32" s="692">
        <v>1682</v>
      </c>
      <c r="T32" s="693">
        <v>2324</v>
      </c>
      <c r="U32" s="694">
        <v>2342</v>
      </c>
      <c r="V32" s="692">
        <v>10</v>
      </c>
      <c r="W32" s="693">
        <v>11</v>
      </c>
      <c r="X32" s="694">
        <v>11</v>
      </c>
      <c r="Y32" s="692">
        <v>12</v>
      </c>
      <c r="Z32" s="693">
        <v>17</v>
      </c>
      <c r="AA32" s="694">
        <v>29</v>
      </c>
      <c r="AB32" s="692">
        <v>23004</v>
      </c>
      <c r="AC32" s="693">
        <v>20165</v>
      </c>
      <c r="AD32" s="694">
        <v>20841</v>
      </c>
      <c r="AE32" s="8"/>
      <c r="AF32" s="73">
        <v>2.051282051282044E-2</v>
      </c>
      <c r="AG32" s="9">
        <v>-0.43216080402010049</v>
      </c>
      <c r="AH32" s="9">
        <v>0.25663716814159288</v>
      </c>
      <c r="AI32" s="9">
        <v>0.21830985915492951</v>
      </c>
      <c r="AJ32" s="9">
        <v>92.543352601156073</v>
      </c>
      <c r="AK32" s="9">
        <v>3.837360192794903E-2</v>
      </c>
      <c r="AL32" s="9">
        <v>2.5232087598190844E-2</v>
      </c>
      <c r="AM32" s="9" t="s">
        <v>353</v>
      </c>
      <c r="AN32" s="74" t="s">
        <v>353</v>
      </c>
      <c r="AS32" s="459" t="s">
        <v>2768</v>
      </c>
      <c r="AT32" s="658" t="s">
        <v>354</v>
      </c>
    </row>
    <row r="33" spans="1:46" ht="12" customHeight="1" x14ac:dyDescent="0.35">
      <c r="A33" s="459" t="str">
        <f t="shared" si="0"/>
        <v>TotaCost</v>
      </c>
      <c r="B33" s="1092"/>
      <c r="C33" s="41" t="s">
        <v>100</v>
      </c>
      <c r="D33" s="692">
        <v>27921.823426999999</v>
      </c>
      <c r="E33" s="693">
        <v>4478212.2072000001</v>
      </c>
      <c r="F33" s="694">
        <v>6753887.2468999997</v>
      </c>
      <c r="G33" s="692">
        <v>1325176.7357000001</v>
      </c>
      <c r="H33" s="693">
        <v>1496397.2825</v>
      </c>
      <c r="I33" s="694">
        <v>2321015.8254999998</v>
      </c>
      <c r="J33" s="692">
        <v>7761819.7161999997</v>
      </c>
      <c r="K33" s="693">
        <v>6989284.0279999999</v>
      </c>
      <c r="L33" s="694">
        <v>14236389.272</v>
      </c>
      <c r="M33" s="692" t="s">
        <v>353</v>
      </c>
      <c r="N33" s="693" t="s">
        <v>353</v>
      </c>
      <c r="O33" s="694">
        <v>305626.91105</v>
      </c>
      <c r="P33" s="692">
        <v>18473693.631999999</v>
      </c>
      <c r="Q33" s="693">
        <v>4095805.3651999999</v>
      </c>
      <c r="R33" s="694">
        <v>6587799.5329</v>
      </c>
      <c r="S33" s="692">
        <v>776775.48866000003</v>
      </c>
      <c r="T33" s="693">
        <v>12694512.658</v>
      </c>
      <c r="U33" s="694">
        <v>16397563.827</v>
      </c>
      <c r="V33" s="692">
        <v>21455038.125</v>
      </c>
      <c r="W33" s="693">
        <v>27784656.576000001</v>
      </c>
      <c r="X33" s="694">
        <v>31595532.408</v>
      </c>
      <c r="Y33" s="692">
        <v>172627.05160999999</v>
      </c>
      <c r="Z33" s="693">
        <v>258593.73439999999</v>
      </c>
      <c r="AA33" s="694">
        <v>370113.11648999999</v>
      </c>
      <c r="AB33" s="692">
        <v>49993052.572999999</v>
      </c>
      <c r="AC33" s="693">
        <v>57797461.851999998</v>
      </c>
      <c r="AD33" s="694">
        <v>78567928.140000001</v>
      </c>
      <c r="AE33" s="8"/>
      <c r="AF33" s="73">
        <v>0.50816596766924182</v>
      </c>
      <c r="AG33" s="9">
        <v>-0.8037905154089966</v>
      </c>
      <c r="AH33" s="9">
        <v>0.12920582001430603</v>
      </c>
      <c r="AI33" s="9">
        <v>0.55106925991092859</v>
      </c>
      <c r="AJ33" s="9">
        <v>2.3441476921114601</v>
      </c>
      <c r="AK33" s="9">
        <v>-9.9530228277218247E-2</v>
      </c>
      <c r="AL33" s="9">
        <v>1.0368880725074461</v>
      </c>
      <c r="AM33" s="9" t="s">
        <v>353</v>
      </c>
      <c r="AN33" s="74" t="s">
        <v>353</v>
      </c>
      <c r="AS33" s="459" t="s">
        <v>2768</v>
      </c>
      <c r="AT33" s="658" t="s">
        <v>355</v>
      </c>
    </row>
    <row r="34" spans="1:46" s="14" customFormat="1" ht="12" customHeight="1" x14ac:dyDescent="0.35">
      <c r="A34" s="459" t="str">
        <f t="shared" si="0"/>
        <v>Totaavgcost</v>
      </c>
      <c r="B34" s="1093"/>
      <c r="C34" s="39" t="s">
        <v>101</v>
      </c>
      <c r="D34" s="746">
        <v>27921.823426999999</v>
      </c>
      <c r="E34" s="747">
        <v>22965.190805999999</v>
      </c>
      <c r="F34" s="748">
        <v>33939.131893999998</v>
      </c>
      <c r="G34" s="746">
        <v>11727.22775</v>
      </c>
      <c r="H34" s="747">
        <v>10538.009032</v>
      </c>
      <c r="I34" s="748">
        <v>13416.276448000001</v>
      </c>
      <c r="J34" s="746">
        <v>479.62798715999998</v>
      </c>
      <c r="K34" s="747">
        <v>415.92978029</v>
      </c>
      <c r="L34" s="748">
        <v>826.35182679000002</v>
      </c>
      <c r="M34" s="746" t="s">
        <v>353</v>
      </c>
      <c r="N34" s="747" t="s">
        <v>353</v>
      </c>
      <c r="O34" s="748">
        <v>7640.6727762999999</v>
      </c>
      <c r="P34" s="746">
        <v>3692.5232125000002</v>
      </c>
      <c r="Q34" s="747">
        <v>6094.9484601000004</v>
      </c>
      <c r="R34" s="748">
        <v>8043.7112734000002</v>
      </c>
      <c r="S34" s="746">
        <v>461.81658064999999</v>
      </c>
      <c r="T34" s="747">
        <v>5462.3548443999998</v>
      </c>
      <c r="U34" s="748">
        <v>7001.5217022999996</v>
      </c>
      <c r="V34" s="746">
        <v>2145503.8125</v>
      </c>
      <c r="W34" s="747">
        <v>2525877.8706</v>
      </c>
      <c r="X34" s="748">
        <v>2872321.128</v>
      </c>
      <c r="Y34" s="746">
        <v>14385.587634</v>
      </c>
      <c r="Z34" s="747">
        <v>15211.396140999999</v>
      </c>
      <c r="AA34" s="748">
        <v>12762.521258000001</v>
      </c>
      <c r="AB34" s="746">
        <v>2173.2330278999998</v>
      </c>
      <c r="AC34" s="747">
        <v>2866.2267221000002</v>
      </c>
      <c r="AD34" s="748">
        <v>3769.8732374000001</v>
      </c>
      <c r="AE34" s="15"/>
      <c r="AF34" s="77">
        <v>0.47785107385795778</v>
      </c>
      <c r="AG34" s="35">
        <v>-0.65446294305267061</v>
      </c>
      <c r="AH34" s="35">
        <v>-0.10140663619328105</v>
      </c>
      <c r="AI34" s="35">
        <v>0.27313199364887408</v>
      </c>
      <c r="AJ34" s="35">
        <v>-0.96425029038280596</v>
      </c>
      <c r="AK34" s="35">
        <v>-0.13280752703188436</v>
      </c>
      <c r="AL34" s="35">
        <v>0.98675802010098956</v>
      </c>
      <c r="AM34" s="35" t="s">
        <v>353</v>
      </c>
      <c r="AN34" s="78" t="s">
        <v>353</v>
      </c>
      <c r="AO34" s="2"/>
      <c r="AP34" s="2"/>
      <c r="AS34" s="459" t="s">
        <v>2768</v>
      </c>
      <c r="AT34" s="658" t="s">
        <v>356</v>
      </c>
    </row>
  </sheetData>
  <mergeCells count="20">
    <mergeCell ref="AF4:AN4"/>
    <mergeCell ref="AF6:AN6"/>
    <mergeCell ref="B7:B10"/>
    <mergeCell ref="B11:B14"/>
    <mergeCell ref="B15:B18"/>
    <mergeCell ref="D4:AD4"/>
    <mergeCell ref="P5:R5"/>
    <mergeCell ref="M5:O5"/>
    <mergeCell ref="J5:L5"/>
    <mergeCell ref="G5:I5"/>
    <mergeCell ref="D5:F5"/>
    <mergeCell ref="AB5:AD5"/>
    <mergeCell ref="Y5:AA5"/>
    <mergeCell ref="V5:X5"/>
    <mergeCell ref="S5:U5"/>
    <mergeCell ref="B27:B30"/>
    <mergeCell ref="B31:B34"/>
    <mergeCell ref="B4:B6"/>
    <mergeCell ref="B19:B22"/>
    <mergeCell ref="B23:B26"/>
  </mergeCells>
  <conditionalFormatting sqref="D1:AD1">
    <cfRule type="expression" dxfId="61" priority="44">
      <formula>(D1+1)&gt;(9*rounds_bucket)</formula>
    </cfRule>
  </conditionalFormatting>
  <conditionalFormatting sqref="E10:F10">
    <cfRule type="expression" dxfId="60" priority="43">
      <formula>(E1+1)&lt;=(9*rounds_bucket)</formula>
    </cfRule>
  </conditionalFormatting>
  <conditionalFormatting sqref="E14:F14">
    <cfRule type="expression" dxfId="59" priority="42">
      <formula>(E1+1)&lt;=(9*rounds_bucket)</formula>
    </cfRule>
  </conditionalFormatting>
  <conditionalFormatting sqref="E34:F34">
    <cfRule type="expression" dxfId="58" priority="40">
      <formula>(E1+1)&lt;=(9*rounds_bucket)</formula>
    </cfRule>
  </conditionalFormatting>
  <conditionalFormatting sqref="D4">
    <cfRule type="expression" dxfId="57" priority="37">
      <formula>(D1+1)&lt;=(9*rounds_bucket)</formula>
    </cfRule>
  </conditionalFormatting>
  <conditionalFormatting sqref="G10:I10">
    <cfRule type="expression" dxfId="56" priority="36">
      <formula>(G1+1)&lt;=(9*rounds_bucket)</formula>
    </cfRule>
  </conditionalFormatting>
  <conditionalFormatting sqref="G14:I14">
    <cfRule type="expression" dxfId="55" priority="35">
      <formula>(G1+1)&lt;=(9*rounds_bucket)</formula>
    </cfRule>
  </conditionalFormatting>
  <conditionalFormatting sqref="G34:I34">
    <cfRule type="expression" dxfId="54" priority="33">
      <formula>(G1+1)&lt;=(9*rounds_bucket)</formula>
    </cfRule>
  </conditionalFormatting>
  <conditionalFormatting sqref="J10:L10">
    <cfRule type="expression" dxfId="53" priority="32">
      <formula>(J1+1)&lt;=(9*rounds_bucket)</formula>
    </cfRule>
  </conditionalFormatting>
  <conditionalFormatting sqref="J14:L14">
    <cfRule type="expression" dxfId="52" priority="31">
      <formula>(J1+1)&lt;=(9*rounds_bucket)</formula>
    </cfRule>
  </conditionalFormatting>
  <conditionalFormatting sqref="J18:L18">
    <cfRule type="expression" dxfId="51" priority="30">
      <formula>(J1+1)&lt;=(9*rounds_bucket)</formula>
    </cfRule>
  </conditionalFormatting>
  <conditionalFormatting sqref="J34:L34">
    <cfRule type="expression" dxfId="50" priority="29">
      <formula>(J1+1)&lt;=(9*rounds_bucket)</formula>
    </cfRule>
  </conditionalFormatting>
  <conditionalFormatting sqref="M10:O10">
    <cfRule type="expression" dxfId="49" priority="28">
      <formula>(M1+1)&lt;=(9*rounds_bucket)</formula>
    </cfRule>
  </conditionalFormatting>
  <conditionalFormatting sqref="M14:O14">
    <cfRule type="expression" dxfId="48" priority="27">
      <formula>(M1+1)&lt;=(9*rounds_bucket)</formula>
    </cfRule>
  </conditionalFormatting>
  <conditionalFormatting sqref="M34:O34">
    <cfRule type="expression" dxfId="47" priority="25">
      <formula>(M1+1)&lt;=(9*rounds_bucket)</formula>
    </cfRule>
  </conditionalFormatting>
  <conditionalFormatting sqref="P10:R10">
    <cfRule type="expression" dxfId="46" priority="24">
      <formula>(P1+1)&lt;=(9*rounds_bucket)</formula>
    </cfRule>
  </conditionalFormatting>
  <conditionalFormatting sqref="P14:R14">
    <cfRule type="expression" dxfId="45" priority="23">
      <formula>(P1+1)&lt;=(9*rounds_bucket)</formula>
    </cfRule>
  </conditionalFormatting>
  <conditionalFormatting sqref="P18:R18">
    <cfRule type="expression" dxfId="44" priority="22">
      <formula>(P1+1)&lt;=(9*rounds_bucket)</formula>
    </cfRule>
  </conditionalFormatting>
  <conditionalFormatting sqref="P34:R34">
    <cfRule type="expression" dxfId="43" priority="21">
      <formula>(P1+1)&lt;=(9*rounds_bucket)</formula>
    </cfRule>
  </conditionalFormatting>
  <conditionalFormatting sqref="S10:U10">
    <cfRule type="expression" dxfId="42" priority="20">
      <formula>(S1+1)&lt;=(9*rounds_bucket)</formula>
    </cfRule>
  </conditionalFormatting>
  <conditionalFormatting sqref="S14:U14">
    <cfRule type="expression" dxfId="41" priority="19">
      <formula>(S1+1)&lt;=(9*rounds_bucket)</formula>
    </cfRule>
  </conditionalFormatting>
  <conditionalFormatting sqref="S18:U18">
    <cfRule type="expression" dxfId="40" priority="18">
      <formula>(S1+1)&lt;=(9*rounds_bucket)</formula>
    </cfRule>
  </conditionalFormatting>
  <conditionalFormatting sqref="S34:U34">
    <cfRule type="expression" dxfId="39" priority="17">
      <formula>(S1+1)&lt;=(9*rounds_bucket)</formula>
    </cfRule>
  </conditionalFormatting>
  <conditionalFormatting sqref="V10:X10">
    <cfRule type="expression" dxfId="38" priority="16">
      <formula>(V1+1)&lt;=(9*rounds_bucket)</formula>
    </cfRule>
  </conditionalFormatting>
  <conditionalFormatting sqref="V14:X14">
    <cfRule type="expression" dxfId="37" priority="15">
      <formula>(V1+1)&lt;=(9*rounds_bucket)</formula>
    </cfRule>
  </conditionalFormatting>
  <conditionalFormatting sqref="V18:X18">
    <cfRule type="expression" dxfId="36" priority="14">
      <formula>(V1+1)&lt;=(9*rounds_bucket)</formula>
    </cfRule>
  </conditionalFormatting>
  <conditionalFormatting sqref="V34:X34">
    <cfRule type="expression" dxfId="35" priority="13">
      <formula>(V1+1)&lt;=(9*rounds_bucket)</formula>
    </cfRule>
  </conditionalFormatting>
  <conditionalFormatting sqref="Y10:AA10">
    <cfRule type="expression" dxfId="34" priority="12">
      <formula>(Y1+1)&lt;=(9*rounds_bucket)</formula>
    </cfRule>
  </conditionalFormatting>
  <conditionalFormatting sqref="Y14:AA14">
    <cfRule type="expression" dxfId="33" priority="11">
      <formula>(Y1+1)&lt;=(9*rounds_bucket)</formula>
    </cfRule>
  </conditionalFormatting>
  <conditionalFormatting sqref="Y18:AA18">
    <cfRule type="expression" dxfId="32" priority="10">
      <formula>(Y1+1)&lt;=(9*rounds_bucket)</formula>
    </cfRule>
  </conditionalFormatting>
  <conditionalFormatting sqref="Y34:AA34">
    <cfRule type="expression" dxfId="31" priority="9">
      <formula>(Y1+1)&lt;=(9*rounds_bucket)</formula>
    </cfRule>
  </conditionalFormatting>
  <conditionalFormatting sqref="AB10:AD10">
    <cfRule type="expression" dxfId="30" priority="8">
      <formula>(AB1+1)&lt;=(9*rounds_bucket)</formula>
    </cfRule>
  </conditionalFormatting>
  <conditionalFormatting sqref="AB14:AD14">
    <cfRule type="expression" dxfId="29" priority="7">
      <formula>(AB1+1)&lt;=(9*rounds_bucket)</formula>
    </cfRule>
  </conditionalFormatting>
  <conditionalFormatting sqref="AB18:AD18">
    <cfRule type="expression" dxfId="28" priority="6">
      <formula>(AB1+1)&lt;=(9*rounds_bucket)</formula>
    </cfRule>
  </conditionalFormatting>
  <conditionalFormatting sqref="AB34:AD34">
    <cfRule type="expression" dxfId="27" priority="5">
      <formula>(AB1+1)&lt;=(9*rounds_bucket)</formula>
    </cfRule>
  </conditionalFormatting>
  <conditionalFormatting sqref="D18:F18">
    <cfRule type="expression" dxfId="26" priority="4">
      <formula>(D9+1)&lt;=(9*rounds_bucket)</formula>
    </cfRule>
  </conditionalFormatting>
  <conditionalFormatting sqref="G18:I18">
    <cfRule type="expression" dxfId="25" priority="3">
      <formula>(G9+1)&lt;=(9*rounds_bucket)</formula>
    </cfRule>
  </conditionalFormatting>
  <conditionalFormatting sqref="M18:O18">
    <cfRule type="expression" dxfId="24" priority="2">
      <formula>(M9+1)&lt;=(9*rounds_bucket)</formula>
    </cfRule>
  </conditionalFormatting>
  <conditionalFormatting sqref="G22:I22">
    <cfRule type="expression" dxfId="23" priority="1">
      <formula>(G13+1)&lt;=(9*rounds_bucket)</formula>
    </cfRule>
  </conditionalFormatting>
  <pageMargins left="0.39370078740157483" right="0.39370078740157483" top="0.51181102362204722" bottom="0.39370078740157483" header="0.31496062992125984" footer="0.31496062992125984"/>
  <pageSetup paperSize="9" scale="26" pageOrder="overThenDown"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N46"/>
  <sheetViews>
    <sheetView showGridLines="0" zoomScale="70" zoomScaleNormal="70" zoomScaleSheetLayoutView="80" workbookViewId="0">
      <pane xSplit="1" ySplit="6" topLeftCell="B7" activePane="bottomRight" state="frozen"/>
      <selection pane="topRight"/>
      <selection pane="bottomLeft"/>
      <selection pane="bottomRight"/>
    </sheetView>
  </sheetViews>
  <sheetFormatPr defaultColWidth="9.1796875" defaultRowHeight="12" customHeight="1" x14ac:dyDescent="0.25"/>
  <cols>
    <col min="1" max="1" width="20.1796875" style="2" customWidth="1"/>
    <col min="2" max="28" width="9.54296875" style="2" customWidth="1"/>
    <col min="29" max="29" width="9.54296875" style="3" customWidth="1"/>
    <col min="30" max="37" width="9.54296875" style="2" customWidth="1"/>
    <col min="38" max="38" width="11.1796875" style="2" bestFit="1" customWidth="1"/>
    <col min="39" max="16384" width="9.1796875" style="2"/>
  </cols>
  <sheetData>
    <row r="1" spans="1:40" s="459" customFormat="1" ht="12" customHeight="1" x14ac:dyDescent="0.25">
      <c r="B1" s="459">
        <v>0</v>
      </c>
      <c r="C1" s="459">
        <v>1</v>
      </c>
      <c r="D1" s="459">
        <v>2</v>
      </c>
      <c r="E1" s="459">
        <v>3</v>
      </c>
      <c r="F1" s="459">
        <v>4</v>
      </c>
      <c r="G1" s="459">
        <v>5</v>
      </c>
      <c r="H1" s="459">
        <v>6</v>
      </c>
      <c r="I1" s="459">
        <v>7</v>
      </c>
      <c r="J1" s="459">
        <v>8</v>
      </c>
      <c r="K1" s="459">
        <v>9</v>
      </c>
      <c r="L1" s="459">
        <v>10</v>
      </c>
      <c r="M1" s="459">
        <v>11</v>
      </c>
      <c r="N1" s="459">
        <v>12</v>
      </c>
      <c r="O1" s="459">
        <v>13</v>
      </c>
      <c r="P1" s="459">
        <v>14</v>
      </c>
      <c r="Q1" s="459">
        <v>15</v>
      </c>
      <c r="R1" s="459">
        <v>16</v>
      </c>
      <c r="S1" s="459">
        <v>17</v>
      </c>
      <c r="T1" s="459">
        <v>18</v>
      </c>
      <c r="U1" s="459">
        <v>19</v>
      </c>
      <c r="V1" s="459">
        <v>20</v>
      </c>
      <c r="W1" s="459">
        <v>21</v>
      </c>
      <c r="X1" s="459">
        <v>22</v>
      </c>
      <c r="Y1" s="459">
        <v>23</v>
      </c>
      <c r="Z1" s="459">
        <v>24</v>
      </c>
      <c r="AA1" s="459">
        <v>25</v>
      </c>
      <c r="AB1" s="459">
        <v>26</v>
      </c>
      <c r="AC1" s="709"/>
      <c r="AD1" s="459">
        <v>0</v>
      </c>
      <c r="AE1" s="459">
        <v>1</v>
      </c>
      <c r="AF1" s="459">
        <v>2</v>
      </c>
      <c r="AG1" s="459">
        <v>3</v>
      </c>
      <c r="AH1" s="459">
        <v>4</v>
      </c>
      <c r="AI1" s="459">
        <v>5</v>
      </c>
      <c r="AJ1" s="459">
        <v>6</v>
      </c>
      <c r="AK1" s="459">
        <v>7</v>
      </c>
      <c r="AL1" s="459">
        <v>8</v>
      </c>
    </row>
    <row r="2" spans="1:40" ht="12" customHeight="1" x14ac:dyDescent="0.25">
      <c r="A2" s="462">
        <v>27</v>
      </c>
      <c r="B2" s="1" t="s">
        <v>2839</v>
      </c>
      <c r="C2" s="1"/>
      <c r="E2" s="1"/>
      <c r="G2" s="1"/>
      <c r="I2" s="1"/>
      <c r="K2" s="1"/>
      <c r="M2" s="1"/>
      <c r="O2" s="1"/>
      <c r="Q2" s="1"/>
      <c r="S2" s="1"/>
      <c r="T2" s="1"/>
      <c r="U2" s="1"/>
      <c r="V2" s="1"/>
      <c r="W2" s="1"/>
      <c r="X2" s="1"/>
      <c r="Y2" s="1"/>
      <c r="Z2" s="1"/>
      <c r="AA2" s="1"/>
      <c r="AB2" s="1"/>
      <c r="AC2" s="6"/>
      <c r="AD2" s="1"/>
    </row>
    <row r="3" spans="1:40" ht="12" customHeight="1" x14ac:dyDescent="0.25">
      <c r="A3" s="1"/>
      <c r="B3" s="1"/>
      <c r="C3" s="1"/>
      <c r="E3" s="1"/>
      <c r="G3" s="1"/>
      <c r="I3" s="1"/>
      <c r="K3" s="1"/>
      <c r="M3" s="1"/>
      <c r="O3" s="1"/>
      <c r="Q3" s="1"/>
      <c r="S3" s="1"/>
      <c r="T3" s="1"/>
      <c r="U3" s="1"/>
      <c r="V3" s="1"/>
      <c r="W3" s="1"/>
      <c r="X3" s="1"/>
      <c r="Y3" s="1"/>
      <c r="Z3" s="1"/>
      <c r="AA3" s="1"/>
      <c r="AB3" s="1"/>
      <c r="AC3" s="6"/>
    </row>
    <row r="4" spans="1:40" s="4" customFormat="1" ht="14" x14ac:dyDescent="0.25">
      <c r="A4" s="1069" t="s">
        <v>0</v>
      </c>
      <c r="B4" s="1015" t="s">
        <v>469</v>
      </c>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7"/>
      <c r="AC4" s="6"/>
      <c r="AD4" s="1005" t="s">
        <v>467</v>
      </c>
      <c r="AE4" s="1006"/>
      <c r="AF4" s="1006"/>
      <c r="AG4" s="1006"/>
      <c r="AH4" s="1006"/>
      <c r="AI4" s="1006"/>
      <c r="AJ4" s="1006"/>
      <c r="AK4" s="1006"/>
      <c r="AL4" s="1007"/>
    </row>
    <row r="5" spans="1:40" s="5" customFormat="1" ht="12" customHeight="1" x14ac:dyDescent="0.25">
      <c r="A5" s="1070"/>
      <c r="B5" s="1024" t="s">
        <v>2</v>
      </c>
      <c r="C5" s="1025"/>
      <c r="D5" s="1026"/>
      <c r="E5" s="1024" t="s">
        <v>3</v>
      </c>
      <c r="F5" s="1025"/>
      <c r="G5" s="1026"/>
      <c r="H5" s="1024" t="s">
        <v>10</v>
      </c>
      <c r="I5" s="1025"/>
      <c r="J5" s="1026"/>
      <c r="K5" s="1024" t="s">
        <v>4</v>
      </c>
      <c r="L5" s="1025"/>
      <c r="M5" s="1026"/>
      <c r="N5" s="1024" t="s">
        <v>5</v>
      </c>
      <c r="O5" s="1025"/>
      <c r="P5" s="1026"/>
      <c r="Q5" s="1024" t="s">
        <v>6</v>
      </c>
      <c r="R5" s="1025"/>
      <c r="S5" s="1026"/>
      <c r="T5" s="1024" t="s">
        <v>7</v>
      </c>
      <c r="U5" s="1025"/>
      <c r="V5" s="1026"/>
      <c r="W5" s="1024" t="s">
        <v>8</v>
      </c>
      <c r="X5" s="1025"/>
      <c r="Y5" s="1026"/>
      <c r="Z5" s="1024" t="s">
        <v>9</v>
      </c>
      <c r="AA5" s="1025"/>
      <c r="AB5" s="1026"/>
      <c r="AC5" s="6"/>
      <c r="AD5" s="59" t="s">
        <v>2</v>
      </c>
      <c r="AE5" s="478" t="s">
        <v>3</v>
      </c>
      <c r="AF5" s="478" t="s">
        <v>10</v>
      </c>
      <c r="AG5" s="478" t="s">
        <v>4</v>
      </c>
      <c r="AH5" s="478" t="s">
        <v>5</v>
      </c>
      <c r="AI5" s="478" t="s">
        <v>6</v>
      </c>
      <c r="AJ5" s="478" t="s">
        <v>7</v>
      </c>
      <c r="AK5" s="478" t="s">
        <v>8</v>
      </c>
      <c r="AL5" s="60" t="s">
        <v>9</v>
      </c>
    </row>
    <row r="6" spans="1:40" ht="15" customHeight="1" x14ac:dyDescent="0.25">
      <c r="A6" s="1070"/>
      <c r="B6" s="474" t="s">
        <v>29</v>
      </c>
      <c r="C6" s="216" t="s">
        <v>30</v>
      </c>
      <c r="D6" s="217" t="s">
        <v>31</v>
      </c>
      <c r="E6" s="474" t="s">
        <v>29</v>
      </c>
      <c r="F6" s="216" t="s">
        <v>30</v>
      </c>
      <c r="G6" s="217" t="s">
        <v>31</v>
      </c>
      <c r="H6" s="474" t="s">
        <v>29</v>
      </c>
      <c r="I6" s="216" t="s">
        <v>30</v>
      </c>
      <c r="J6" s="217" t="s">
        <v>31</v>
      </c>
      <c r="K6" s="474" t="s">
        <v>29</v>
      </c>
      <c r="L6" s="216" t="s">
        <v>30</v>
      </c>
      <c r="M6" s="217" t="s">
        <v>31</v>
      </c>
      <c r="N6" s="474" t="s">
        <v>29</v>
      </c>
      <c r="O6" s="216" t="s">
        <v>30</v>
      </c>
      <c r="P6" s="217" t="s">
        <v>31</v>
      </c>
      <c r="Q6" s="474" t="s">
        <v>29</v>
      </c>
      <c r="R6" s="216" t="s">
        <v>30</v>
      </c>
      <c r="S6" s="217" t="s">
        <v>31</v>
      </c>
      <c r="T6" s="474" t="s">
        <v>29</v>
      </c>
      <c r="U6" s="216" t="s">
        <v>30</v>
      </c>
      <c r="V6" s="217" t="s">
        <v>31</v>
      </c>
      <c r="W6" s="474" t="s">
        <v>29</v>
      </c>
      <c r="X6" s="216" t="s">
        <v>30</v>
      </c>
      <c r="Y6" s="217" t="s">
        <v>31</v>
      </c>
      <c r="Z6" s="474" t="s">
        <v>29</v>
      </c>
      <c r="AA6" s="216" t="s">
        <v>30</v>
      </c>
      <c r="AB6" s="217" t="s">
        <v>31</v>
      </c>
      <c r="AC6" s="6"/>
      <c r="AD6" s="1008" t="s">
        <v>2841</v>
      </c>
      <c r="AE6" s="1096"/>
      <c r="AF6" s="1096"/>
      <c r="AG6" s="1096"/>
      <c r="AH6" s="1096"/>
      <c r="AI6" s="1096"/>
      <c r="AJ6" s="1096"/>
      <c r="AK6" s="1096"/>
      <c r="AL6" s="1097"/>
    </row>
    <row r="7" spans="1:40" ht="12" customHeight="1" x14ac:dyDescent="0.25">
      <c r="A7" s="7" t="s">
        <v>11</v>
      </c>
      <c r="B7" s="735" t="s">
        <v>353</v>
      </c>
      <c r="C7" s="736">
        <v>3537.4565837</v>
      </c>
      <c r="D7" s="737">
        <v>4324.6824207</v>
      </c>
      <c r="E7" s="735">
        <v>308.85091857999998</v>
      </c>
      <c r="F7" s="736">
        <v>636.33113591999995</v>
      </c>
      <c r="G7" s="737">
        <v>744.05785174000005</v>
      </c>
      <c r="H7" s="735" t="s">
        <v>353</v>
      </c>
      <c r="I7" s="736" t="s">
        <v>353</v>
      </c>
      <c r="J7" s="737" t="s">
        <v>353</v>
      </c>
      <c r="K7" s="735" t="s">
        <v>353</v>
      </c>
      <c r="L7" s="736" t="s">
        <v>353</v>
      </c>
      <c r="M7" s="737">
        <v>38.749207724999998</v>
      </c>
      <c r="N7" s="735">
        <v>886.62611731000004</v>
      </c>
      <c r="O7" s="736">
        <v>1221.1143512000001</v>
      </c>
      <c r="P7" s="737">
        <v>1289.5020684000001</v>
      </c>
      <c r="Q7" s="735">
        <v>650.38660007999999</v>
      </c>
      <c r="R7" s="736">
        <v>1286.6531362000001</v>
      </c>
      <c r="S7" s="737">
        <v>1138.5005223999999</v>
      </c>
      <c r="T7" s="735">
        <v>2250.4932872999998</v>
      </c>
      <c r="U7" s="736">
        <v>2833.1552683</v>
      </c>
      <c r="V7" s="737">
        <v>2371.0272364000002</v>
      </c>
      <c r="W7" s="735">
        <v>27.019719667</v>
      </c>
      <c r="X7" s="736">
        <v>82.192192117999994</v>
      </c>
      <c r="Y7" s="737" t="s">
        <v>353</v>
      </c>
      <c r="Z7" s="735">
        <v>509.20591488000002</v>
      </c>
      <c r="AA7" s="736">
        <v>1684.9068981</v>
      </c>
      <c r="AB7" s="737">
        <v>1895.746875</v>
      </c>
      <c r="AC7" s="8"/>
      <c r="AD7" s="73">
        <v>787.22583699999996</v>
      </c>
      <c r="AE7" s="9">
        <v>107.72671582000009</v>
      </c>
      <c r="AF7" s="9" t="s">
        <v>2840</v>
      </c>
      <c r="AG7" s="9" t="s">
        <v>2840</v>
      </c>
      <c r="AH7" s="9">
        <v>68.387717199999997</v>
      </c>
      <c r="AI7" s="9">
        <v>-148.15261380000015</v>
      </c>
      <c r="AJ7" s="9">
        <v>-462.12803189999977</v>
      </c>
      <c r="AK7" s="9" t="s">
        <v>2840</v>
      </c>
      <c r="AL7" s="74">
        <v>210.83997690000001</v>
      </c>
      <c r="AN7" s="772">
        <f>D7-C7</f>
        <v>787.22583699999996</v>
      </c>
    </row>
    <row r="8" spans="1:40" ht="12" customHeight="1" x14ac:dyDescent="0.25">
      <c r="A8" s="10" t="s">
        <v>12</v>
      </c>
      <c r="B8" s="735" t="s">
        <v>353</v>
      </c>
      <c r="C8" s="736">
        <v>8574.3257604999999</v>
      </c>
      <c r="D8" s="737">
        <v>14439.121685</v>
      </c>
      <c r="E8" s="735">
        <v>50.039495574999997</v>
      </c>
      <c r="F8" s="736">
        <v>190.88012042</v>
      </c>
      <c r="G8" s="737">
        <v>193.51970173999999</v>
      </c>
      <c r="H8" s="735" t="s">
        <v>353</v>
      </c>
      <c r="I8" s="736" t="s">
        <v>353</v>
      </c>
      <c r="J8" s="737" t="s">
        <v>353</v>
      </c>
      <c r="K8" s="735" t="s">
        <v>353</v>
      </c>
      <c r="L8" s="736" t="s">
        <v>353</v>
      </c>
      <c r="M8" s="737">
        <v>76.250342849999996</v>
      </c>
      <c r="N8" s="735">
        <v>32.096580768999999</v>
      </c>
      <c r="O8" s="736">
        <v>26.579381108</v>
      </c>
      <c r="P8" s="737">
        <v>88.259559296000006</v>
      </c>
      <c r="Q8" s="735">
        <v>295.77625912000002</v>
      </c>
      <c r="R8" s="736">
        <v>92.929856189999995</v>
      </c>
      <c r="S8" s="737">
        <v>75.663600142999996</v>
      </c>
      <c r="T8" s="735">
        <v>71.926439000000002</v>
      </c>
      <c r="U8" s="736">
        <v>5501.3573637</v>
      </c>
      <c r="V8" s="737">
        <v>2929.6282738</v>
      </c>
      <c r="W8" s="735">
        <v>2.8330685833000002</v>
      </c>
      <c r="X8" s="736">
        <v>0.62669805879999996</v>
      </c>
      <c r="Y8" s="737" t="s">
        <v>353</v>
      </c>
      <c r="Z8" s="735">
        <v>59.228243028999998</v>
      </c>
      <c r="AA8" s="736">
        <v>2948.0352401</v>
      </c>
      <c r="AB8" s="737">
        <v>4636.3660575000004</v>
      </c>
      <c r="AC8" s="8"/>
      <c r="AD8" s="73">
        <v>5864.7959245000002</v>
      </c>
      <c r="AE8" s="9">
        <v>2.6395813199999907</v>
      </c>
      <c r="AF8" s="9" t="s">
        <v>2840</v>
      </c>
      <c r="AG8" s="9" t="s">
        <v>2840</v>
      </c>
      <c r="AH8" s="9">
        <v>61.680178188000006</v>
      </c>
      <c r="AI8" s="9">
        <v>-17.266256046999999</v>
      </c>
      <c r="AJ8" s="9">
        <v>-2571.7290899</v>
      </c>
      <c r="AK8" s="9" t="s">
        <v>2840</v>
      </c>
      <c r="AL8" s="74">
        <v>1688.3308174000003</v>
      </c>
    </row>
    <row r="9" spans="1:40" ht="12" customHeight="1" x14ac:dyDescent="0.25">
      <c r="A9" s="10" t="s">
        <v>13</v>
      </c>
      <c r="B9" s="735" t="s">
        <v>353</v>
      </c>
      <c r="C9" s="736">
        <v>399.19352995000003</v>
      </c>
      <c r="D9" s="737">
        <v>644.81542334999995</v>
      </c>
      <c r="E9" s="735">
        <v>67.214171680999996</v>
      </c>
      <c r="F9" s="736">
        <v>55.278975352000003</v>
      </c>
      <c r="G9" s="737">
        <v>59.760161627999999</v>
      </c>
      <c r="H9" s="735" t="s">
        <v>353</v>
      </c>
      <c r="I9" s="736" t="s">
        <v>353</v>
      </c>
      <c r="J9" s="737" t="s">
        <v>353</v>
      </c>
      <c r="K9" s="735" t="s">
        <v>353</v>
      </c>
      <c r="L9" s="736" t="s">
        <v>353</v>
      </c>
      <c r="M9" s="737">
        <v>42.498178299999999</v>
      </c>
      <c r="N9" s="735">
        <v>364.61545384999999</v>
      </c>
      <c r="O9" s="736">
        <v>303.28038684000001</v>
      </c>
      <c r="P9" s="737">
        <v>470.58525768999999</v>
      </c>
      <c r="Q9" s="735">
        <v>140.15072094000001</v>
      </c>
      <c r="R9" s="736">
        <v>26.975836286</v>
      </c>
      <c r="S9" s="737">
        <v>8.3598557143000001</v>
      </c>
      <c r="T9" s="735">
        <v>28.63329525</v>
      </c>
      <c r="U9" s="736">
        <v>41.859946667000003</v>
      </c>
      <c r="V9" s="737">
        <v>62.411778400000003</v>
      </c>
      <c r="W9" s="735">
        <v>91.428134333000003</v>
      </c>
      <c r="X9" s="736">
        <v>125.74897453</v>
      </c>
      <c r="Y9" s="737" t="s">
        <v>353</v>
      </c>
      <c r="Z9" s="735">
        <v>152.51976888999999</v>
      </c>
      <c r="AA9" s="736">
        <v>197.59786387</v>
      </c>
      <c r="AB9" s="737">
        <v>292.27189693000003</v>
      </c>
      <c r="AC9" s="8"/>
      <c r="AD9" s="73">
        <v>245.62189339999992</v>
      </c>
      <c r="AE9" s="9">
        <v>4.4811862759999954</v>
      </c>
      <c r="AF9" s="9" t="s">
        <v>2840</v>
      </c>
      <c r="AG9" s="9" t="s">
        <v>2840</v>
      </c>
      <c r="AH9" s="9">
        <v>167.30487084999999</v>
      </c>
      <c r="AI9" s="9">
        <v>-18.6159805717</v>
      </c>
      <c r="AJ9" s="9">
        <v>20.551831733</v>
      </c>
      <c r="AK9" s="9" t="s">
        <v>2840</v>
      </c>
      <c r="AL9" s="74">
        <v>94.674033060000028</v>
      </c>
    </row>
    <row r="10" spans="1:40" ht="12" customHeight="1" x14ac:dyDescent="0.25">
      <c r="A10" s="10" t="s">
        <v>14</v>
      </c>
      <c r="B10" s="735" t="s">
        <v>353</v>
      </c>
      <c r="C10" s="736">
        <v>32.220660514000002</v>
      </c>
      <c r="D10" s="737">
        <v>63.502560101</v>
      </c>
      <c r="E10" s="735">
        <v>45.154738053000003</v>
      </c>
      <c r="F10" s="736">
        <v>200.76950844999999</v>
      </c>
      <c r="G10" s="737">
        <v>209.75945698000001</v>
      </c>
      <c r="H10" s="735" t="s">
        <v>353</v>
      </c>
      <c r="I10" s="736" t="s">
        <v>353</v>
      </c>
      <c r="J10" s="737" t="s">
        <v>353</v>
      </c>
      <c r="K10" s="735" t="s">
        <v>353</v>
      </c>
      <c r="L10" s="736" t="s">
        <v>353</v>
      </c>
      <c r="M10" s="737">
        <v>36.507817424999999</v>
      </c>
      <c r="N10" s="735">
        <v>105.67031731</v>
      </c>
      <c r="O10" s="736">
        <v>83.115891891999993</v>
      </c>
      <c r="P10" s="737">
        <v>122.21384827999999</v>
      </c>
      <c r="Q10" s="735">
        <v>401.32129087999999</v>
      </c>
      <c r="R10" s="736">
        <v>304.60449495</v>
      </c>
      <c r="S10" s="737">
        <v>334.28705779000001</v>
      </c>
      <c r="T10" s="735">
        <v>123.34371525</v>
      </c>
      <c r="U10" s="736">
        <v>2070.2612306999999</v>
      </c>
      <c r="V10" s="737">
        <v>1035.9297964</v>
      </c>
      <c r="W10" s="735">
        <v>0.97759724999999997</v>
      </c>
      <c r="X10" s="736">
        <v>17.974211</v>
      </c>
      <c r="Y10" s="737" t="s">
        <v>353</v>
      </c>
      <c r="Z10" s="735">
        <v>84.121776853</v>
      </c>
      <c r="AA10" s="736">
        <v>146.62143287000001</v>
      </c>
      <c r="AB10" s="737">
        <v>150.21735543</v>
      </c>
      <c r="AC10" s="8"/>
      <c r="AD10" s="73">
        <v>31.281899586999998</v>
      </c>
      <c r="AE10" s="9">
        <v>8.9899485300000208</v>
      </c>
      <c r="AF10" s="9" t="s">
        <v>2840</v>
      </c>
      <c r="AG10" s="9" t="s">
        <v>2840</v>
      </c>
      <c r="AH10" s="9">
        <v>39.097956388</v>
      </c>
      <c r="AI10" s="9">
        <v>29.682562840000003</v>
      </c>
      <c r="AJ10" s="9">
        <v>-1034.3314343</v>
      </c>
      <c r="AK10" s="9" t="s">
        <v>2840</v>
      </c>
      <c r="AL10" s="74">
        <v>3.5959225599999911</v>
      </c>
    </row>
    <row r="11" spans="1:40" ht="12" customHeight="1" x14ac:dyDescent="0.25">
      <c r="A11" s="10" t="s">
        <v>15</v>
      </c>
      <c r="B11" s="735" t="s">
        <v>353</v>
      </c>
      <c r="C11" s="736">
        <v>581.29703549999999</v>
      </c>
      <c r="D11" s="737">
        <v>499.37887453000002</v>
      </c>
      <c r="E11" s="735">
        <v>1482.0012929</v>
      </c>
      <c r="F11" s="736">
        <v>1386.1522887000001</v>
      </c>
      <c r="G11" s="737">
        <v>1885.3979976999999</v>
      </c>
      <c r="H11" s="735" t="s">
        <v>353</v>
      </c>
      <c r="I11" s="736" t="s">
        <v>353</v>
      </c>
      <c r="J11" s="737" t="s">
        <v>353</v>
      </c>
      <c r="K11" s="735" t="s">
        <v>353</v>
      </c>
      <c r="L11" s="736" t="s">
        <v>353</v>
      </c>
      <c r="M11" s="737">
        <v>735.46224086999996</v>
      </c>
      <c r="N11" s="735">
        <v>1543.0930288</v>
      </c>
      <c r="O11" s="736">
        <v>1615.9851917999999</v>
      </c>
      <c r="P11" s="737">
        <v>1207.1300217999999</v>
      </c>
      <c r="Q11" s="735">
        <v>969.53277549999996</v>
      </c>
      <c r="R11" s="736">
        <v>741.14590109999995</v>
      </c>
      <c r="S11" s="737">
        <v>615.10442613999999</v>
      </c>
      <c r="T11" s="735">
        <v>692.92864199999997</v>
      </c>
      <c r="U11" s="736">
        <v>1810.1195130000001</v>
      </c>
      <c r="V11" s="737">
        <v>1282.5979451999999</v>
      </c>
      <c r="W11" s="735">
        <v>1130.0248532000001</v>
      </c>
      <c r="X11" s="736">
        <v>1134.3439389</v>
      </c>
      <c r="Y11" s="737" t="s">
        <v>353</v>
      </c>
      <c r="Z11" s="735">
        <v>1425.9944458</v>
      </c>
      <c r="AA11" s="736">
        <v>1098.1716492999999</v>
      </c>
      <c r="AB11" s="737">
        <v>1203.7108525000001</v>
      </c>
      <c r="AC11" s="8"/>
      <c r="AD11" s="73">
        <v>-81.918160969999974</v>
      </c>
      <c r="AE11" s="9">
        <v>499.24570899999981</v>
      </c>
      <c r="AF11" s="9" t="s">
        <v>2840</v>
      </c>
      <c r="AG11" s="9" t="s">
        <v>2840</v>
      </c>
      <c r="AH11" s="9">
        <v>-408.85517000000004</v>
      </c>
      <c r="AI11" s="9">
        <v>-126.04147495999996</v>
      </c>
      <c r="AJ11" s="9">
        <v>-527.52156780000018</v>
      </c>
      <c r="AK11" s="9" t="s">
        <v>2840</v>
      </c>
      <c r="AL11" s="74">
        <v>105.5392032000002</v>
      </c>
    </row>
    <row r="12" spans="1:40" ht="12" customHeight="1" x14ac:dyDescent="0.25">
      <c r="A12" s="10" t="s">
        <v>16</v>
      </c>
      <c r="B12" s="735" t="s">
        <v>353</v>
      </c>
      <c r="C12" s="736">
        <v>8818.9559864000003</v>
      </c>
      <c r="D12" s="737">
        <v>9579.0358735999998</v>
      </c>
      <c r="E12" s="735">
        <v>490.53962566000001</v>
      </c>
      <c r="F12" s="736">
        <v>382.77969647999998</v>
      </c>
      <c r="G12" s="737">
        <v>337.48598313999997</v>
      </c>
      <c r="H12" s="735" t="s">
        <v>353</v>
      </c>
      <c r="I12" s="736" t="s">
        <v>353</v>
      </c>
      <c r="J12" s="737" t="s">
        <v>353</v>
      </c>
      <c r="K12" s="735" t="s">
        <v>353</v>
      </c>
      <c r="L12" s="736" t="s">
        <v>353</v>
      </c>
      <c r="M12" s="737">
        <v>209.03206170000001</v>
      </c>
      <c r="N12" s="735">
        <v>1720.7492153999999</v>
      </c>
      <c r="O12" s="736">
        <v>1834.0655865000001</v>
      </c>
      <c r="P12" s="737">
        <v>1474.5003974000001</v>
      </c>
      <c r="Q12" s="735">
        <v>896.84255614999995</v>
      </c>
      <c r="R12" s="736">
        <v>1045.7716326</v>
      </c>
      <c r="S12" s="737">
        <v>1716.4567892</v>
      </c>
      <c r="T12" s="735">
        <v>1315.4458778000001</v>
      </c>
      <c r="U12" s="736">
        <v>355.72716867000003</v>
      </c>
      <c r="V12" s="737">
        <v>481.34884940000001</v>
      </c>
      <c r="W12" s="735">
        <v>415.72962675000002</v>
      </c>
      <c r="X12" s="736">
        <v>481.12921188000001</v>
      </c>
      <c r="Y12" s="737" t="s">
        <v>353</v>
      </c>
      <c r="Z12" s="735">
        <v>859.89396476000002</v>
      </c>
      <c r="AA12" s="736">
        <v>3354.8960750000001</v>
      </c>
      <c r="AB12" s="737">
        <v>3401.3639131</v>
      </c>
      <c r="AC12" s="8"/>
      <c r="AD12" s="73">
        <v>760.07988719999958</v>
      </c>
      <c r="AE12" s="9">
        <v>-45.293713340000011</v>
      </c>
      <c r="AF12" s="9" t="s">
        <v>2840</v>
      </c>
      <c r="AG12" s="9" t="s">
        <v>2840</v>
      </c>
      <c r="AH12" s="9">
        <v>-359.5651891</v>
      </c>
      <c r="AI12" s="9">
        <v>670.68515660000003</v>
      </c>
      <c r="AJ12" s="9">
        <v>125.62168072999998</v>
      </c>
      <c r="AK12" s="9" t="s">
        <v>2840</v>
      </c>
      <c r="AL12" s="74">
        <v>46.467838099999881</v>
      </c>
    </row>
    <row r="13" spans="1:40" ht="12" customHeight="1" x14ac:dyDescent="0.25">
      <c r="A13" s="10" t="s">
        <v>17</v>
      </c>
      <c r="B13" s="735" t="s">
        <v>353</v>
      </c>
      <c r="C13" s="736">
        <v>96.694773467000005</v>
      </c>
      <c r="D13" s="737">
        <v>86.916091132000005</v>
      </c>
      <c r="E13" s="735">
        <v>112.61344248</v>
      </c>
      <c r="F13" s="736">
        <v>137.46378028000001</v>
      </c>
      <c r="G13" s="737">
        <v>166.16350058</v>
      </c>
      <c r="H13" s="735" t="s">
        <v>353</v>
      </c>
      <c r="I13" s="736" t="s">
        <v>353</v>
      </c>
      <c r="J13" s="737" t="s">
        <v>353</v>
      </c>
      <c r="K13" s="735" t="s">
        <v>353</v>
      </c>
      <c r="L13" s="736" t="s">
        <v>353</v>
      </c>
      <c r="M13" s="737">
        <v>12.3216926</v>
      </c>
      <c r="N13" s="735">
        <v>339.19850192000001</v>
      </c>
      <c r="O13" s="736">
        <v>270.45385680999999</v>
      </c>
      <c r="P13" s="737">
        <v>306.15305525999997</v>
      </c>
      <c r="Q13" s="735">
        <v>131.89214785999999</v>
      </c>
      <c r="R13" s="736">
        <v>231.04257848</v>
      </c>
      <c r="S13" s="737">
        <v>261.05095129</v>
      </c>
      <c r="T13" s="735">
        <v>0</v>
      </c>
      <c r="U13" s="736">
        <v>300.76477633000002</v>
      </c>
      <c r="V13" s="737">
        <v>43.522084599999999</v>
      </c>
      <c r="W13" s="735">
        <v>83.640972167000001</v>
      </c>
      <c r="X13" s="736">
        <v>91.742745176</v>
      </c>
      <c r="Y13" s="737" t="s">
        <v>353</v>
      </c>
      <c r="Z13" s="735">
        <v>170.52541592</v>
      </c>
      <c r="AA13" s="736">
        <v>144.30215720999999</v>
      </c>
      <c r="AB13" s="737">
        <v>146.59360938</v>
      </c>
      <c r="AC13" s="8"/>
      <c r="AD13" s="73">
        <v>-9.7786823349999992</v>
      </c>
      <c r="AE13" s="9">
        <v>28.699720299999996</v>
      </c>
      <c r="AF13" s="9" t="s">
        <v>2840</v>
      </c>
      <c r="AG13" s="9" t="s">
        <v>2840</v>
      </c>
      <c r="AH13" s="9">
        <v>35.699198449999983</v>
      </c>
      <c r="AI13" s="9">
        <v>30.008372809999997</v>
      </c>
      <c r="AJ13" s="9">
        <v>-257.24269173000005</v>
      </c>
      <c r="AK13" s="9" t="s">
        <v>2840</v>
      </c>
      <c r="AL13" s="74">
        <v>2.2914521700000137</v>
      </c>
    </row>
    <row r="14" spans="1:40" ht="12" customHeight="1" x14ac:dyDescent="0.25">
      <c r="A14" s="10" t="s">
        <v>18</v>
      </c>
      <c r="B14" s="735" t="s">
        <v>353</v>
      </c>
      <c r="C14" s="736">
        <v>216.66166573999999</v>
      </c>
      <c r="D14" s="737">
        <v>107.51164921</v>
      </c>
      <c r="E14" s="735">
        <v>540.39508583999998</v>
      </c>
      <c r="F14" s="736">
        <v>297.79929365999999</v>
      </c>
      <c r="G14" s="737">
        <v>407.42738022999998</v>
      </c>
      <c r="H14" s="735" t="s">
        <v>353</v>
      </c>
      <c r="I14" s="736" t="s">
        <v>353</v>
      </c>
      <c r="J14" s="737" t="s">
        <v>353</v>
      </c>
      <c r="K14" s="735" t="s">
        <v>353</v>
      </c>
      <c r="L14" s="736" t="s">
        <v>353</v>
      </c>
      <c r="M14" s="737">
        <v>11.640647124999999</v>
      </c>
      <c r="N14" s="735">
        <v>463.95642500000002</v>
      </c>
      <c r="O14" s="736">
        <v>555.07351595</v>
      </c>
      <c r="P14" s="737">
        <v>332.92125327999997</v>
      </c>
      <c r="Q14" s="735">
        <v>0</v>
      </c>
      <c r="R14" s="736">
        <v>2.0615130000000002</v>
      </c>
      <c r="S14" s="737">
        <v>40.931269</v>
      </c>
      <c r="T14" s="735">
        <v>77.391863999999998</v>
      </c>
      <c r="U14" s="736">
        <v>143.01589633</v>
      </c>
      <c r="V14" s="737">
        <v>0.44017260000000002</v>
      </c>
      <c r="W14" s="735">
        <v>26.313949000000001</v>
      </c>
      <c r="X14" s="736">
        <v>0</v>
      </c>
      <c r="Y14" s="737" t="s">
        <v>353</v>
      </c>
      <c r="Z14" s="735">
        <v>442.34903939999998</v>
      </c>
      <c r="AA14" s="736">
        <v>264.46592502999999</v>
      </c>
      <c r="AB14" s="737">
        <v>248.70802979999999</v>
      </c>
      <c r="AC14" s="8"/>
      <c r="AD14" s="73">
        <v>-109.15001652999999</v>
      </c>
      <c r="AE14" s="9">
        <v>109.62808656999999</v>
      </c>
      <c r="AF14" s="9" t="s">
        <v>2840</v>
      </c>
      <c r="AG14" s="9" t="s">
        <v>2840</v>
      </c>
      <c r="AH14" s="9">
        <v>-222.15226267000003</v>
      </c>
      <c r="AI14" s="9">
        <v>38.869756000000002</v>
      </c>
      <c r="AJ14" s="9">
        <v>-142.57572372999999</v>
      </c>
      <c r="AK14" s="9" t="s">
        <v>2840</v>
      </c>
      <c r="AL14" s="74">
        <v>-15.757895230000003</v>
      </c>
    </row>
    <row r="15" spans="1:40" ht="12" customHeight="1" x14ac:dyDescent="0.25">
      <c r="A15" s="10" t="s">
        <v>19</v>
      </c>
      <c r="B15" s="735" t="s">
        <v>353</v>
      </c>
      <c r="C15" s="736">
        <v>1687.0902642000001</v>
      </c>
      <c r="D15" s="737">
        <v>10741.677478</v>
      </c>
      <c r="E15" s="735">
        <v>76.619179646000006</v>
      </c>
      <c r="F15" s="736">
        <v>104.37865775</v>
      </c>
      <c r="G15" s="737">
        <v>110.15111628</v>
      </c>
      <c r="H15" s="735" t="s">
        <v>353</v>
      </c>
      <c r="I15" s="736" t="s">
        <v>353</v>
      </c>
      <c r="J15" s="737" t="s">
        <v>353</v>
      </c>
      <c r="K15" s="735" t="s">
        <v>353</v>
      </c>
      <c r="L15" s="736" t="s">
        <v>353</v>
      </c>
      <c r="M15" s="737">
        <v>45.718699999999998</v>
      </c>
      <c r="N15" s="735">
        <v>140.74599230999999</v>
      </c>
      <c r="O15" s="736">
        <v>262.00954595000002</v>
      </c>
      <c r="P15" s="737">
        <v>357.04701111000003</v>
      </c>
      <c r="Q15" s="735">
        <v>301.11484480000001</v>
      </c>
      <c r="R15" s="736">
        <v>394.27237523999997</v>
      </c>
      <c r="S15" s="737">
        <v>326.51106163999998</v>
      </c>
      <c r="T15" s="735">
        <v>281.95674524999998</v>
      </c>
      <c r="U15" s="736">
        <v>2002.2853703000001</v>
      </c>
      <c r="V15" s="737">
        <v>1235.9709800000001</v>
      </c>
      <c r="W15" s="735">
        <v>11.744086749999999</v>
      </c>
      <c r="X15" s="736">
        <v>14.585320824</v>
      </c>
      <c r="Y15" s="737" t="s">
        <v>353</v>
      </c>
      <c r="Z15" s="735">
        <v>109.07220569</v>
      </c>
      <c r="AA15" s="736">
        <v>671.46577160000004</v>
      </c>
      <c r="AB15" s="737">
        <v>3469.7649350000002</v>
      </c>
      <c r="AC15" s="8"/>
      <c r="AD15" s="73">
        <v>9054.5872137999995</v>
      </c>
      <c r="AE15" s="9">
        <v>5.7724585299999944</v>
      </c>
      <c r="AF15" s="9" t="s">
        <v>2840</v>
      </c>
      <c r="AG15" s="9" t="s">
        <v>2840</v>
      </c>
      <c r="AH15" s="9">
        <v>95.037465160000011</v>
      </c>
      <c r="AI15" s="9">
        <v>-67.761313599999994</v>
      </c>
      <c r="AJ15" s="9">
        <v>-766.31439030000001</v>
      </c>
      <c r="AK15" s="9" t="s">
        <v>2840</v>
      </c>
      <c r="AL15" s="74">
        <v>2798.2991634</v>
      </c>
    </row>
    <row r="16" spans="1:40" ht="12" customHeight="1" x14ac:dyDescent="0.25">
      <c r="A16" s="10" t="s">
        <v>20</v>
      </c>
      <c r="B16" s="735" t="s">
        <v>353</v>
      </c>
      <c r="C16" s="736">
        <v>6318.4411553</v>
      </c>
      <c r="D16" s="737">
        <v>101.95763429</v>
      </c>
      <c r="E16" s="735">
        <v>53.710847788000002</v>
      </c>
      <c r="F16" s="736">
        <v>44.064859155000001</v>
      </c>
      <c r="G16" s="737">
        <v>51.929294186</v>
      </c>
      <c r="H16" s="735" t="s">
        <v>353</v>
      </c>
      <c r="I16" s="736" t="s">
        <v>353</v>
      </c>
      <c r="J16" s="737" t="s">
        <v>353</v>
      </c>
      <c r="K16" s="735" t="s">
        <v>353</v>
      </c>
      <c r="L16" s="736" t="s">
        <v>353</v>
      </c>
      <c r="M16" s="737">
        <v>2.4876699750000002</v>
      </c>
      <c r="N16" s="735">
        <v>27.942090385</v>
      </c>
      <c r="O16" s="736">
        <v>6.1043351351000004</v>
      </c>
      <c r="P16" s="737">
        <v>22.383061111</v>
      </c>
      <c r="Q16" s="735">
        <v>3.7755832354000001</v>
      </c>
      <c r="R16" s="736">
        <v>277.40627662000003</v>
      </c>
      <c r="S16" s="737">
        <v>168.41987386</v>
      </c>
      <c r="T16" s="735">
        <v>9.8990250000000002E-2</v>
      </c>
      <c r="U16" s="736">
        <v>167.60871333</v>
      </c>
      <c r="V16" s="737">
        <v>201.241974</v>
      </c>
      <c r="W16" s="735">
        <v>-1.0874157499999999</v>
      </c>
      <c r="X16" s="736">
        <v>41.182380823999999</v>
      </c>
      <c r="Y16" s="737" t="s">
        <v>353</v>
      </c>
      <c r="Z16" s="735">
        <v>38.962598217</v>
      </c>
      <c r="AA16" s="736">
        <v>2108.8218117000001</v>
      </c>
      <c r="AB16" s="737">
        <v>64.629598133000002</v>
      </c>
      <c r="AC16" s="8"/>
      <c r="AD16" s="73">
        <v>-6216.48352101</v>
      </c>
      <c r="AE16" s="9">
        <v>7.8644350309999993</v>
      </c>
      <c r="AF16" s="9" t="s">
        <v>2840</v>
      </c>
      <c r="AG16" s="9" t="s">
        <v>2840</v>
      </c>
      <c r="AH16" s="9">
        <v>16.278725975899999</v>
      </c>
      <c r="AI16" s="9">
        <v>-108.98640276000003</v>
      </c>
      <c r="AJ16" s="9">
        <v>33.633260669999999</v>
      </c>
      <c r="AK16" s="9" t="s">
        <v>2840</v>
      </c>
      <c r="AL16" s="74">
        <v>-2044.1922135670002</v>
      </c>
    </row>
    <row r="17" spans="1:40" ht="12" customHeight="1" x14ac:dyDescent="0.25">
      <c r="A17" s="10" t="s">
        <v>21</v>
      </c>
      <c r="B17" s="735" t="s">
        <v>353</v>
      </c>
      <c r="C17" s="736">
        <v>2543.0982177999999</v>
      </c>
      <c r="D17" s="737">
        <v>2221.3338683000002</v>
      </c>
      <c r="E17" s="735">
        <v>1997.9609115000001</v>
      </c>
      <c r="F17" s="736">
        <v>2456.3711592</v>
      </c>
      <c r="G17" s="737">
        <v>3206.9225621999999</v>
      </c>
      <c r="H17" s="735" t="s">
        <v>353</v>
      </c>
      <c r="I17" s="736" t="s">
        <v>353</v>
      </c>
      <c r="J17" s="737" t="s">
        <v>353</v>
      </c>
      <c r="K17" s="735" t="s">
        <v>353</v>
      </c>
      <c r="L17" s="736" t="s">
        <v>353</v>
      </c>
      <c r="M17" s="737">
        <v>364.27290672999999</v>
      </c>
      <c r="N17" s="735">
        <v>5432.7333614999998</v>
      </c>
      <c r="O17" s="736">
        <v>6513.5453810999998</v>
      </c>
      <c r="P17" s="737">
        <v>4638.9251402999998</v>
      </c>
      <c r="Q17" s="735">
        <v>2227.3401383</v>
      </c>
      <c r="R17" s="736">
        <v>1276.4019578</v>
      </c>
      <c r="S17" s="737">
        <v>353.50911507000001</v>
      </c>
      <c r="T17" s="735">
        <v>1515.1290458000001</v>
      </c>
      <c r="U17" s="736">
        <v>4977.4730227</v>
      </c>
      <c r="V17" s="737">
        <v>5469.9549102000001</v>
      </c>
      <c r="W17" s="735">
        <v>3403.9987339999998</v>
      </c>
      <c r="X17" s="736">
        <v>3416.1509947</v>
      </c>
      <c r="Y17" s="737" t="s">
        <v>353</v>
      </c>
      <c r="Z17" s="735">
        <v>3011.0084566</v>
      </c>
      <c r="AA17" s="736">
        <v>2941.0667281000001</v>
      </c>
      <c r="AB17" s="737">
        <v>2742.7887095000001</v>
      </c>
      <c r="AC17" s="8"/>
      <c r="AD17" s="73">
        <v>-321.76434949999975</v>
      </c>
      <c r="AE17" s="9">
        <v>750.55140299999994</v>
      </c>
      <c r="AF17" s="9" t="s">
        <v>2840</v>
      </c>
      <c r="AG17" s="9" t="s">
        <v>2840</v>
      </c>
      <c r="AH17" s="9">
        <v>-1874.6202407999999</v>
      </c>
      <c r="AI17" s="9">
        <v>-922.89284272999998</v>
      </c>
      <c r="AJ17" s="9">
        <v>492.48188750000008</v>
      </c>
      <c r="AK17" s="9" t="s">
        <v>2840</v>
      </c>
      <c r="AL17" s="74">
        <v>-198.2780186</v>
      </c>
    </row>
    <row r="18" spans="1:40" ht="12" customHeight="1" x14ac:dyDescent="0.25">
      <c r="A18" s="10" t="s">
        <v>22</v>
      </c>
      <c r="B18" s="735" t="s">
        <v>353</v>
      </c>
      <c r="C18" s="736">
        <v>5650.2083248999998</v>
      </c>
      <c r="D18" s="737">
        <v>4939.0578569999998</v>
      </c>
      <c r="E18" s="735">
        <v>6198.9844239000004</v>
      </c>
      <c r="F18" s="736">
        <v>4409.0058789000004</v>
      </c>
      <c r="G18" s="737">
        <v>5782.4789674000003</v>
      </c>
      <c r="H18" s="735" t="s">
        <v>353</v>
      </c>
      <c r="I18" s="736" t="s">
        <v>353</v>
      </c>
      <c r="J18" s="737" t="s">
        <v>353</v>
      </c>
      <c r="K18" s="735" t="s">
        <v>353</v>
      </c>
      <c r="L18" s="736" t="s">
        <v>353</v>
      </c>
      <c r="M18" s="737">
        <v>5245.1797119000003</v>
      </c>
      <c r="N18" s="735">
        <v>9740.1144404000006</v>
      </c>
      <c r="O18" s="736">
        <v>9625.4122735000001</v>
      </c>
      <c r="P18" s="737">
        <v>6992.4588246000003</v>
      </c>
      <c r="Q18" s="735">
        <v>5406.9003130000001</v>
      </c>
      <c r="R18" s="736">
        <v>2935.5488289999998</v>
      </c>
      <c r="S18" s="737">
        <v>2276.9928435000002</v>
      </c>
      <c r="T18" s="735">
        <v>5752.4586920000002</v>
      </c>
      <c r="U18" s="736">
        <v>6465.2582046999996</v>
      </c>
      <c r="V18" s="737">
        <v>4347.2056608000003</v>
      </c>
      <c r="W18" s="735">
        <v>8659.9297968999999</v>
      </c>
      <c r="X18" s="736">
        <v>9333.4325984000006</v>
      </c>
      <c r="Y18" s="737" t="s">
        <v>353</v>
      </c>
      <c r="Z18" s="735">
        <v>7238.0922020999997</v>
      </c>
      <c r="AA18" s="736">
        <v>5585.6331311000004</v>
      </c>
      <c r="AB18" s="737">
        <v>5489.7070991999999</v>
      </c>
      <c r="AC18" s="8"/>
      <c r="AD18" s="73">
        <v>-711.15046789999997</v>
      </c>
      <c r="AE18" s="9">
        <v>1373.4730884999999</v>
      </c>
      <c r="AF18" s="9" t="s">
        <v>2840</v>
      </c>
      <c r="AG18" s="9" t="s">
        <v>2840</v>
      </c>
      <c r="AH18" s="9">
        <v>-2632.9534488999998</v>
      </c>
      <c r="AI18" s="9">
        <v>-658.55598549999968</v>
      </c>
      <c r="AJ18" s="9">
        <v>-2118.0525438999994</v>
      </c>
      <c r="AK18" s="9" t="s">
        <v>2840</v>
      </c>
      <c r="AL18" s="74">
        <v>-95.926031900000453</v>
      </c>
    </row>
    <row r="19" spans="1:40" ht="12" customHeight="1" x14ac:dyDescent="0.25">
      <c r="A19" s="10" t="s">
        <v>1517</v>
      </c>
      <c r="B19" s="735" t="s">
        <v>353</v>
      </c>
      <c r="C19" s="736">
        <v>4.1502397944</v>
      </c>
      <c r="D19" s="737">
        <v>2.3910693256000002</v>
      </c>
      <c r="E19" s="735" t="s">
        <v>353</v>
      </c>
      <c r="F19" s="736">
        <v>8.1228795774999991</v>
      </c>
      <c r="G19" s="737">
        <v>0.34182209299999999</v>
      </c>
      <c r="H19" s="735" t="s">
        <v>353</v>
      </c>
      <c r="I19" s="736" t="s">
        <v>353</v>
      </c>
      <c r="J19" s="737" t="s">
        <v>353</v>
      </c>
      <c r="K19" s="735" t="s">
        <v>353</v>
      </c>
      <c r="L19" s="736" t="s">
        <v>353</v>
      </c>
      <c r="M19" s="737">
        <v>1.5786875</v>
      </c>
      <c r="N19" s="735" t="s">
        <v>353</v>
      </c>
      <c r="O19" s="736">
        <v>3.0689648648999999</v>
      </c>
      <c r="P19" s="737">
        <v>1.6406666667000001</v>
      </c>
      <c r="Q19" s="735" t="s">
        <v>353</v>
      </c>
      <c r="R19" s="736">
        <v>30.229064857000001</v>
      </c>
      <c r="S19" s="737">
        <v>32.5432305</v>
      </c>
      <c r="T19" s="735" t="s">
        <v>353</v>
      </c>
      <c r="U19" s="736">
        <v>12.090358</v>
      </c>
      <c r="V19" s="737">
        <v>0</v>
      </c>
      <c r="W19" s="735" t="s">
        <v>353</v>
      </c>
      <c r="X19" s="736">
        <v>0</v>
      </c>
      <c r="Y19" s="737" t="s">
        <v>353</v>
      </c>
      <c r="Z19" s="735" t="s">
        <v>353</v>
      </c>
      <c r="AA19" s="736">
        <v>7.2848859144000002</v>
      </c>
      <c r="AB19" s="737">
        <v>2.3540822947</v>
      </c>
      <c r="AC19" s="8"/>
      <c r="AD19" s="73">
        <v>-1.7591704687999998</v>
      </c>
      <c r="AE19" s="9">
        <v>-7.7810574844999989</v>
      </c>
      <c r="AF19" s="9" t="s">
        <v>2840</v>
      </c>
      <c r="AG19" s="9" t="s">
        <v>2840</v>
      </c>
      <c r="AH19" s="9">
        <v>-1.4282981981999998</v>
      </c>
      <c r="AI19" s="9">
        <v>2.3141656429999991</v>
      </c>
      <c r="AJ19" s="9">
        <v>-12.090358</v>
      </c>
      <c r="AK19" s="9" t="s">
        <v>2840</v>
      </c>
      <c r="AL19" s="74">
        <v>-4.9308036197000007</v>
      </c>
    </row>
    <row r="20" spans="1:40" ht="12" customHeight="1" x14ac:dyDescent="0.25">
      <c r="A20" s="10" t="s">
        <v>23</v>
      </c>
      <c r="B20" s="735" t="s">
        <v>353</v>
      </c>
      <c r="C20" s="736">
        <v>39.312356485999999</v>
      </c>
      <c r="D20" s="737">
        <v>51.429886744000001</v>
      </c>
      <c r="E20" s="735">
        <v>40.710138053000001</v>
      </c>
      <c r="F20" s="736">
        <v>33.219255634</v>
      </c>
      <c r="G20" s="737">
        <v>56.90746686</v>
      </c>
      <c r="H20" s="735" t="s">
        <v>353</v>
      </c>
      <c r="I20" s="736" t="s">
        <v>353</v>
      </c>
      <c r="J20" s="737" t="s">
        <v>353</v>
      </c>
      <c r="K20" s="735" t="s">
        <v>353</v>
      </c>
      <c r="L20" s="736" t="s">
        <v>353</v>
      </c>
      <c r="M20" s="737">
        <v>0</v>
      </c>
      <c r="N20" s="735">
        <v>50.858640385000001</v>
      </c>
      <c r="O20" s="736">
        <v>375.64249503000002</v>
      </c>
      <c r="P20" s="737">
        <v>102.11995724000001</v>
      </c>
      <c r="Q20" s="735">
        <v>128.72847659000001</v>
      </c>
      <c r="R20" s="736">
        <v>104.41118895</v>
      </c>
      <c r="S20" s="737">
        <v>373.71478171000001</v>
      </c>
      <c r="T20" s="735">
        <v>103.46146950000001</v>
      </c>
      <c r="U20" s="736">
        <v>0</v>
      </c>
      <c r="V20" s="737">
        <v>109.03946120000001</v>
      </c>
      <c r="W20" s="735">
        <v>0</v>
      </c>
      <c r="X20" s="736">
        <v>0</v>
      </c>
      <c r="Y20" s="737" t="s">
        <v>353</v>
      </c>
      <c r="Z20" s="735">
        <v>48.104180276999998</v>
      </c>
      <c r="AA20" s="736">
        <v>76.498360023999993</v>
      </c>
      <c r="AB20" s="737">
        <v>66.942564325999996</v>
      </c>
      <c r="AC20" s="8"/>
      <c r="AD20" s="73">
        <v>12.117530258000002</v>
      </c>
      <c r="AE20" s="9">
        <v>23.688211226</v>
      </c>
      <c r="AF20" s="9" t="s">
        <v>2840</v>
      </c>
      <c r="AG20" s="9" t="s">
        <v>2840</v>
      </c>
      <c r="AH20" s="9">
        <v>-273.52253779</v>
      </c>
      <c r="AI20" s="9">
        <v>269.30359276000002</v>
      </c>
      <c r="AJ20" s="9">
        <v>109.03946120000001</v>
      </c>
      <c r="AK20" s="9" t="s">
        <v>2840</v>
      </c>
      <c r="AL20" s="74">
        <v>-9.5557956979999972</v>
      </c>
    </row>
    <row r="21" spans="1:40" ht="12" customHeight="1" x14ac:dyDescent="0.25">
      <c r="A21" s="10" t="s">
        <v>24</v>
      </c>
      <c r="B21" s="735" t="s">
        <v>353</v>
      </c>
      <c r="C21" s="736">
        <v>0</v>
      </c>
      <c r="D21" s="737">
        <v>0</v>
      </c>
      <c r="E21" s="735">
        <v>0</v>
      </c>
      <c r="F21" s="736">
        <v>0.96239788729999998</v>
      </c>
      <c r="G21" s="737">
        <v>1.21116279E-2</v>
      </c>
      <c r="H21" s="735" t="s">
        <v>353</v>
      </c>
      <c r="I21" s="736" t="s">
        <v>353</v>
      </c>
      <c r="J21" s="737" t="s">
        <v>353</v>
      </c>
      <c r="K21" s="735" t="s">
        <v>353</v>
      </c>
      <c r="L21" s="736" t="s">
        <v>353</v>
      </c>
      <c r="M21" s="737">
        <v>0</v>
      </c>
      <c r="N21" s="735">
        <v>171.46500768999999</v>
      </c>
      <c r="O21" s="736">
        <v>231.97998962</v>
      </c>
      <c r="P21" s="737">
        <v>0</v>
      </c>
      <c r="Q21" s="735">
        <v>0</v>
      </c>
      <c r="R21" s="736">
        <v>0</v>
      </c>
      <c r="S21" s="737">
        <v>0</v>
      </c>
      <c r="T21" s="735">
        <v>0</v>
      </c>
      <c r="U21" s="736">
        <v>0</v>
      </c>
      <c r="V21" s="737">
        <v>0</v>
      </c>
      <c r="W21" s="735">
        <v>32.039972917</v>
      </c>
      <c r="X21" s="736">
        <v>22.324652234999999</v>
      </c>
      <c r="Y21" s="737" t="s">
        <v>353</v>
      </c>
      <c r="Z21" s="735">
        <v>47.941546778000003</v>
      </c>
      <c r="AA21" s="736">
        <v>27.827031205000001</v>
      </c>
      <c r="AB21" s="737">
        <v>5.0318841E-3</v>
      </c>
      <c r="AC21" s="8"/>
      <c r="AD21" s="73">
        <v>0</v>
      </c>
      <c r="AE21" s="9">
        <v>-0.9502862594</v>
      </c>
      <c r="AF21" s="9" t="s">
        <v>2840</v>
      </c>
      <c r="AG21" s="9" t="s">
        <v>2840</v>
      </c>
      <c r="AH21" s="9">
        <v>-231.97998962</v>
      </c>
      <c r="AI21" s="9">
        <v>0</v>
      </c>
      <c r="AJ21" s="9">
        <v>0</v>
      </c>
      <c r="AK21" s="9" t="s">
        <v>2840</v>
      </c>
      <c r="AL21" s="74">
        <v>-27.821999320900002</v>
      </c>
    </row>
    <row r="22" spans="1:40" ht="12" customHeight="1" x14ac:dyDescent="0.25">
      <c r="A22" s="10" t="s">
        <v>25</v>
      </c>
      <c r="B22" s="735" t="s">
        <v>353</v>
      </c>
      <c r="C22" s="736">
        <v>259.61825272999999</v>
      </c>
      <c r="D22" s="737">
        <v>237.14858784</v>
      </c>
      <c r="E22" s="735">
        <v>158.65541239000001</v>
      </c>
      <c r="F22" s="736">
        <v>103.85390633999999</v>
      </c>
      <c r="G22" s="737">
        <v>153.59856453</v>
      </c>
      <c r="H22" s="735" t="s">
        <v>353</v>
      </c>
      <c r="I22" s="736" t="s">
        <v>353</v>
      </c>
      <c r="J22" s="737" t="s">
        <v>353</v>
      </c>
      <c r="K22" s="735" t="s">
        <v>353</v>
      </c>
      <c r="L22" s="736" t="s">
        <v>353</v>
      </c>
      <c r="M22" s="737">
        <v>147.95141964999999</v>
      </c>
      <c r="N22" s="735">
        <v>1152.5145577000001</v>
      </c>
      <c r="O22" s="736">
        <v>1294.3705676</v>
      </c>
      <c r="P22" s="737">
        <v>942.66622637</v>
      </c>
      <c r="Q22" s="735">
        <v>60.246790218999998</v>
      </c>
      <c r="R22" s="736">
        <v>152.1871189</v>
      </c>
      <c r="S22" s="737">
        <v>113.19461171</v>
      </c>
      <c r="T22" s="735">
        <v>23.214151000000001</v>
      </c>
      <c r="U22" s="736">
        <v>37.126631666999998</v>
      </c>
      <c r="V22" s="737">
        <v>34.988372599999998</v>
      </c>
      <c r="W22" s="735">
        <v>444.40205466999998</v>
      </c>
      <c r="X22" s="736">
        <v>442.56591594000002</v>
      </c>
      <c r="Y22" s="737" t="s">
        <v>353</v>
      </c>
      <c r="Z22" s="735">
        <v>433.33870172000002</v>
      </c>
      <c r="AA22" s="736">
        <v>309.63011835999998</v>
      </c>
      <c r="AB22" s="737">
        <v>279.20971102999999</v>
      </c>
      <c r="AC22" s="8"/>
      <c r="AD22" s="73">
        <v>-22.46966488999999</v>
      </c>
      <c r="AE22" s="9">
        <v>49.74465819000001</v>
      </c>
      <c r="AF22" s="9" t="s">
        <v>2840</v>
      </c>
      <c r="AG22" s="9" t="s">
        <v>2840</v>
      </c>
      <c r="AH22" s="9">
        <v>-351.70434122999995</v>
      </c>
      <c r="AI22" s="9">
        <v>-38.992507189999998</v>
      </c>
      <c r="AJ22" s="9">
        <v>-2.1382590669999999</v>
      </c>
      <c r="AK22" s="9" t="s">
        <v>2840</v>
      </c>
      <c r="AL22" s="74">
        <v>-30.420407329999989</v>
      </c>
    </row>
    <row r="23" spans="1:40" ht="12" customHeight="1" x14ac:dyDescent="0.25">
      <c r="A23" s="10" t="s">
        <v>26</v>
      </c>
      <c r="B23" s="735" t="s">
        <v>353</v>
      </c>
      <c r="C23" s="736">
        <v>657.73654878000002</v>
      </c>
      <c r="D23" s="737">
        <v>559.73387185000001</v>
      </c>
      <c r="E23" s="735">
        <v>103.77806549</v>
      </c>
      <c r="F23" s="736">
        <v>90.575238028000001</v>
      </c>
      <c r="G23" s="737">
        <v>125.70059826000001</v>
      </c>
      <c r="H23" s="735" t="s">
        <v>353</v>
      </c>
      <c r="I23" s="736" t="s">
        <v>353</v>
      </c>
      <c r="J23" s="737" t="s">
        <v>353</v>
      </c>
      <c r="K23" s="735" t="s">
        <v>353</v>
      </c>
      <c r="L23" s="736" t="s">
        <v>353</v>
      </c>
      <c r="M23" s="737">
        <v>671.02149199999997</v>
      </c>
      <c r="N23" s="735">
        <v>1243.0122615</v>
      </c>
      <c r="O23" s="736">
        <v>1282.0648948</v>
      </c>
      <c r="P23" s="737">
        <v>1061.2613329000001</v>
      </c>
      <c r="Q23" s="735">
        <v>488.90669524999998</v>
      </c>
      <c r="R23" s="736">
        <v>317.47835571000002</v>
      </c>
      <c r="S23" s="737">
        <v>394.38494743000001</v>
      </c>
      <c r="T23" s="735">
        <v>422.93095575000001</v>
      </c>
      <c r="U23" s="736">
        <v>635.29668600000002</v>
      </c>
      <c r="V23" s="737">
        <v>577.64843699999994</v>
      </c>
      <c r="W23" s="735">
        <v>56.59248375</v>
      </c>
      <c r="X23" s="736">
        <v>7.3963065881999999</v>
      </c>
      <c r="Y23" s="737" t="s">
        <v>353</v>
      </c>
      <c r="Z23" s="735">
        <v>438.60917353999997</v>
      </c>
      <c r="AA23" s="736">
        <v>426.22192160999998</v>
      </c>
      <c r="AB23" s="737">
        <v>450.20477168000002</v>
      </c>
      <c r="AC23" s="8"/>
      <c r="AD23" s="73">
        <v>-98.002676930000007</v>
      </c>
      <c r="AE23" s="9">
        <v>35.125360232000006</v>
      </c>
      <c r="AF23" s="9" t="s">
        <v>2840</v>
      </c>
      <c r="AG23" s="9" t="s">
        <v>2840</v>
      </c>
      <c r="AH23" s="9">
        <v>-220.80356189999998</v>
      </c>
      <c r="AI23" s="9">
        <v>76.906591719999994</v>
      </c>
      <c r="AJ23" s="9">
        <v>-57.648249000000078</v>
      </c>
      <c r="AK23" s="9" t="s">
        <v>2840</v>
      </c>
      <c r="AL23" s="74">
        <v>23.98285007000004</v>
      </c>
    </row>
    <row r="24" spans="1:40" ht="12" customHeight="1" x14ac:dyDescent="0.25">
      <c r="A24" s="11" t="s">
        <v>27</v>
      </c>
      <c r="B24" s="738"/>
      <c r="C24" s="739">
        <v>39416.461355761392</v>
      </c>
      <c r="D24" s="740">
        <v>48599.694830972599</v>
      </c>
      <c r="E24" s="738">
        <v>11727.227749535999</v>
      </c>
      <c r="F24" s="739">
        <v>10538.0090317338</v>
      </c>
      <c r="G24" s="740">
        <v>13491.614537174903</v>
      </c>
      <c r="H24" s="738"/>
      <c r="I24" s="739"/>
      <c r="J24" s="740"/>
      <c r="K24" s="738"/>
      <c r="L24" s="739"/>
      <c r="M24" s="740">
        <v>7640.6727763500012</v>
      </c>
      <c r="N24" s="738">
        <v>23415.391992229001</v>
      </c>
      <c r="O24" s="739">
        <v>25503.866609699999</v>
      </c>
      <c r="P24" s="740">
        <v>19409.767681703699</v>
      </c>
      <c r="Q24" s="738">
        <v>12102.9151919244</v>
      </c>
      <c r="R24" s="739">
        <v>9219.120115882999</v>
      </c>
      <c r="S24" s="740">
        <v>8229.6249370973001</v>
      </c>
      <c r="T24" s="738">
        <v>12659.413170150001</v>
      </c>
      <c r="U24" s="739">
        <v>27353.400150394005</v>
      </c>
      <c r="V24" s="740">
        <v>20182.955932600002</v>
      </c>
      <c r="W24" s="738">
        <v>14385.587634187299</v>
      </c>
      <c r="X24" s="739">
        <v>15211.396141174</v>
      </c>
      <c r="Y24" s="740"/>
      <c r="Z24" s="738">
        <v>15068.967634453998</v>
      </c>
      <c r="AA24" s="739">
        <v>21993.447001093402</v>
      </c>
      <c r="AB24" s="740">
        <v>24540.585092687801</v>
      </c>
      <c r="AC24" s="12"/>
      <c r="AD24" s="464">
        <v>9183.2334752112074</v>
      </c>
      <c r="AE24" s="465">
        <v>2953.6055054411027</v>
      </c>
      <c r="AF24" s="465">
        <v>0</v>
      </c>
      <c r="AG24" s="465">
        <v>7640.6727763500012</v>
      </c>
      <c r="AH24" s="465">
        <v>-6094.0989279962996</v>
      </c>
      <c r="AI24" s="465">
        <v>-989.49517878569895</v>
      </c>
      <c r="AJ24" s="465">
        <v>-7170.4442177940036</v>
      </c>
      <c r="AK24" s="465">
        <v>-15211.396141174</v>
      </c>
      <c r="AL24" s="466">
        <v>2547.1380915943992</v>
      </c>
    </row>
    <row r="25" spans="1:40" s="14" customFormat="1" ht="12" customHeight="1" x14ac:dyDescent="0.25">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15"/>
      <c r="AD25" s="467"/>
      <c r="AE25" s="468"/>
      <c r="AF25" s="467"/>
      <c r="AG25" s="468"/>
      <c r="AH25" s="467"/>
      <c r="AI25" s="468"/>
      <c r="AJ25" s="467"/>
      <c r="AK25" s="468"/>
      <c r="AL25" s="467"/>
    </row>
    <row r="26" spans="1:40" s="14" customFormat="1" ht="14" x14ac:dyDescent="0.3">
      <c r="B26" s="1018" t="s">
        <v>468</v>
      </c>
      <c r="C26" s="1019"/>
      <c r="D26" s="1019"/>
      <c r="E26" s="1019"/>
      <c r="F26" s="1019"/>
      <c r="G26" s="1019"/>
      <c r="H26" s="1019"/>
      <c r="I26" s="1019"/>
      <c r="J26" s="1019"/>
      <c r="K26" s="1019"/>
      <c r="L26" s="1019"/>
      <c r="M26" s="1019"/>
      <c r="N26" s="1019"/>
      <c r="O26" s="1019"/>
      <c r="P26" s="1019"/>
      <c r="Q26" s="1019"/>
      <c r="R26" s="1019"/>
      <c r="S26" s="1019"/>
      <c r="T26" s="1019"/>
      <c r="U26" s="1019"/>
      <c r="V26" s="1019"/>
      <c r="W26" s="1019"/>
      <c r="X26" s="1019"/>
      <c r="Y26" s="1019"/>
      <c r="Z26" s="1019"/>
      <c r="AA26" s="1019"/>
      <c r="AB26" s="1020"/>
      <c r="AC26" s="15"/>
      <c r="AD26" s="1098" t="s">
        <v>2846</v>
      </c>
      <c r="AE26" s="1099"/>
      <c r="AF26" s="1100"/>
      <c r="AG26" s="1100"/>
      <c r="AH26" s="1100"/>
      <c r="AI26" s="1100"/>
      <c r="AJ26" s="1100"/>
      <c r="AK26" s="1100"/>
      <c r="AL26" s="1101"/>
    </row>
    <row r="27" spans="1:40" s="14" customFormat="1" ht="12" customHeight="1" x14ac:dyDescent="0.3">
      <c r="B27" s="1024" t="s">
        <v>2</v>
      </c>
      <c r="C27" s="1025"/>
      <c r="D27" s="1026"/>
      <c r="E27" s="1024" t="s">
        <v>3</v>
      </c>
      <c r="F27" s="1025"/>
      <c r="G27" s="1026"/>
      <c r="H27" s="1024" t="s">
        <v>10</v>
      </c>
      <c r="I27" s="1025"/>
      <c r="J27" s="1026"/>
      <c r="K27" s="1024" t="s">
        <v>4</v>
      </c>
      <c r="L27" s="1025"/>
      <c r="M27" s="1026"/>
      <c r="N27" s="1024" t="s">
        <v>5</v>
      </c>
      <c r="O27" s="1025"/>
      <c r="P27" s="1026"/>
      <c r="Q27" s="1024" t="s">
        <v>6</v>
      </c>
      <c r="R27" s="1025"/>
      <c r="S27" s="1026"/>
      <c r="T27" s="1024" t="s">
        <v>7</v>
      </c>
      <c r="U27" s="1025"/>
      <c r="V27" s="1026"/>
      <c r="W27" s="1024" t="s">
        <v>8</v>
      </c>
      <c r="X27" s="1025"/>
      <c r="Y27" s="1026"/>
      <c r="Z27" s="1024" t="s">
        <v>9</v>
      </c>
      <c r="AA27" s="1025"/>
      <c r="AB27" s="1026"/>
      <c r="AC27" s="15"/>
      <c r="AD27" s="91" t="s">
        <v>2</v>
      </c>
      <c r="AE27" s="478" t="s">
        <v>3</v>
      </c>
      <c r="AF27" s="95" t="s">
        <v>10</v>
      </c>
      <c r="AG27" s="95" t="s">
        <v>4</v>
      </c>
      <c r="AH27" s="95" t="s">
        <v>5</v>
      </c>
      <c r="AI27" s="95" t="s">
        <v>6</v>
      </c>
      <c r="AJ27" s="95" t="s">
        <v>7</v>
      </c>
      <c r="AK27" s="95" t="s">
        <v>8</v>
      </c>
      <c r="AL27" s="616" t="s">
        <v>9</v>
      </c>
    </row>
    <row r="28" spans="1:40" s="14" customFormat="1" ht="12" customHeight="1" x14ac:dyDescent="0.3">
      <c r="A28" s="16"/>
      <c r="B28" s="474" t="s">
        <v>29</v>
      </c>
      <c r="C28" s="16" t="s">
        <v>30</v>
      </c>
      <c r="D28" s="87" t="s">
        <v>31</v>
      </c>
      <c r="E28" s="474" t="s">
        <v>29</v>
      </c>
      <c r="F28" s="16" t="s">
        <v>30</v>
      </c>
      <c r="G28" s="87" t="s">
        <v>31</v>
      </c>
      <c r="H28" s="474" t="s">
        <v>29</v>
      </c>
      <c r="I28" s="16" t="s">
        <v>30</v>
      </c>
      <c r="J28" s="87" t="s">
        <v>31</v>
      </c>
      <c r="K28" s="474" t="s">
        <v>29</v>
      </c>
      <c r="L28" s="16" t="s">
        <v>30</v>
      </c>
      <c r="M28" s="87" t="s">
        <v>31</v>
      </c>
      <c r="N28" s="474" t="s">
        <v>29</v>
      </c>
      <c r="O28" s="16" t="s">
        <v>30</v>
      </c>
      <c r="P28" s="87" t="s">
        <v>31</v>
      </c>
      <c r="Q28" s="474" t="s">
        <v>29</v>
      </c>
      <c r="R28" s="16" t="s">
        <v>30</v>
      </c>
      <c r="S28" s="87" t="s">
        <v>31</v>
      </c>
      <c r="T28" s="474" t="s">
        <v>29</v>
      </c>
      <c r="U28" s="16" t="s">
        <v>30</v>
      </c>
      <c r="V28" s="87" t="s">
        <v>31</v>
      </c>
      <c r="W28" s="474" t="s">
        <v>29</v>
      </c>
      <c r="X28" s="16" t="s">
        <v>30</v>
      </c>
      <c r="Y28" s="87" t="s">
        <v>31</v>
      </c>
      <c r="Z28" s="474" t="s">
        <v>29</v>
      </c>
      <c r="AA28" s="16" t="s">
        <v>30</v>
      </c>
      <c r="AB28" s="87" t="s">
        <v>31</v>
      </c>
      <c r="AC28" s="15"/>
      <c r="AD28" s="941" t="s">
        <v>28</v>
      </c>
      <c r="AE28" s="1096"/>
      <c r="AF28" s="1102"/>
      <c r="AG28" s="1102"/>
      <c r="AH28" s="1102"/>
      <c r="AI28" s="1102"/>
      <c r="AJ28" s="1102"/>
      <c r="AK28" s="1102"/>
      <c r="AL28" s="1103"/>
    </row>
    <row r="29" spans="1:40" s="3" customFormat="1" ht="12" customHeight="1" x14ac:dyDescent="0.25">
      <c r="A29" s="7" t="s">
        <v>11</v>
      </c>
      <c r="B29" s="84">
        <v>0</v>
      </c>
      <c r="C29" s="17">
        <v>8.9745666202045804</v>
      </c>
      <c r="D29" s="69">
        <v>8.8985793753253741</v>
      </c>
      <c r="E29" s="84">
        <v>2.6336225847768668</v>
      </c>
      <c r="F29" s="17">
        <v>6.0384379440535128</v>
      </c>
      <c r="G29" s="69">
        <v>5.5149652377765248</v>
      </c>
      <c r="H29" s="84" t="s">
        <v>353</v>
      </c>
      <c r="I29" s="17" t="s">
        <v>353</v>
      </c>
      <c r="J29" s="69" t="s">
        <v>353</v>
      </c>
      <c r="K29" s="84" t="s">
        <v>353</v>
      </c>
      <c r="L29" s="17" t="s">
        <v>353</v>
      </c>
      <c r="M29" s="69">
        <v>0.50714392383010465</v>
      </c>
      <c r="N29" s="84">
        <v>3.7865098205669572</v>
      </c>
      <c r="O29" s="17">
        <v>4.787957723773415</v>
      </c>
      <c r="P29" s="69">
        <v>6.6435729141442952</v>
      </c>
      <c r="Q29" s="84">
        <v>5.3738011856347363</v>
      </c>
      <c r="R29" s="17">
        <v>13.956355053703144</v>
      </c>
      <c r="S29" s="69">
        <v>13.834172651877431</v>
      </c>
      <c r="T29" s="84">
        <v>17.777232301782391</v>
      </c>
      <c r="U29" s="17">
        <v>10.357598151318642</v>
      </c>
      <c r="V29" s="69">
        <v>11.747670877932501</v>
      </c>
      <c r="W29" s="84">
        <v>0.18782492835251116</v>
      </c>
      <c r="X29" s="17">
        <v>0.54033299346878017</v>
      </c>
      <c r="Y29" s="69">
        <v>0</v>
      </c>
      <c r="Z29" s="84">
        <v>3.3791692120682582</v>
      </c>
      <c r="AA29" s="17">
        <v>7.6609496365723615</v>
      </c>
      <c r="AB29" s="69">
        <v>7.7249457086696092</v>
      </c>
      <c r="AC29" s="8"/>
      <c r="AD29" s="73">
        <v>-7.5987244879206273E-2</v>
      </c>
      <c r="AE29" s="9">
        <v>-0.52347270627698794</v>
      </c>
      <c r="AF29" s="9" t="s">
        <v>353</v>
      </c>
      <c r="AG29" s="9" t="s">
        <v>353</v>
      </c>
      <c r="AH29" s="9">
        <v>1.8556151903708802</v>
      </c>
      <c r="AI29" s="9">
        <v>-0.12218240182571272</v>
      </c>
      <c r="AJ29" s="9">
        <v>1.3900727266138588</v>
      </c>
      <c r="AK29" s="9">
        <v>-0.54033299346878017</v>
      </c>
      <c r="AL29" s="74">
        <v>6.3996072097247669E-2</v>
      </c>
      <c r="AN29" s="773"/>
    </row>
    <row r="30" spans="1:40" ht="12" customHeight="1" x14ac:dyDescent="0.25">
      <c r="A30" s="10" t="s">
        <v>12</v>
      </c>
      <c r="B30" s="84">
        <v>0</v>
      </c>
      <c r="C30" s="17">
        <v>21.753159633257425</v>
      </c>
      <c r="D30" s="69">
        <v>29.710313480812111</v>
      </c>
      <c r="E30" s="84">
        <v>0.42669500962816947</v>
      </c>
      <c r="F30" s="17">
        <v>1.8113489924443047</v>
      </c>
      <c r="G30" s="69">
        <v>1.4343702246071015</v>
      </c>
      <c r="H30" s="84" t="s">
        <v>353</v>
      </c>
      <c r="I30" s="17" t="s">
        <v>353</v>
      </c>
      <c r="J30" s="69" t="s">
        <v>353</v>
      </c>
      <c r="K30" s="84" t="s">
        <v>353</v>
      </c>
      <c r="L30" s="17" t="s">
        <v>353</v>
      </c>
      <c r="M30" s="69">
        <v>0.99795325728404338</v>
      </c>
      <c r="N30" s="84">
        <v>0.13707471042830319</v>
      </c>
      <c r="O30" s="17">
        <v>0.1042170644740235</v>
      </c>
      <c r="P30" s="69">
        <v>0.4547172369260063</v>
      </c>
      <c r="Q30" s="84">
        <v>2.4438431107685115</v>
      </c>
      <c r="R30" s="17">
        <v>1.0080122074762583</v>
      </c>
      <c r="S30" s="69">
        <v>0.91940520645024171</v>
      </c>
      <c r="T30" s="84">
        <v>0.56816566481610264</v>
      </c>
      <c r="U30" s="17">
        <v>20.11215181093586</v>
      </c>
      <c r="V30" s="69">
        <v>14.515357827581605</v>
      </c>
      <c r="W30" s="84">
        <v>1.9693798093914652E-2</v>
      </c>
      <c r="X30" s="17">
        <v>4.1199246471772706E-3</v>
      </c>
      <c r="Y30" s="69">
        <v>0</v>
      </c>
      <c r="Z30" s="84">
        <v>0.3930477818107414</v>
      </c>
      <c r="AA30" s="17">
        <v>13.404152791299328</v>
      </c>
      <c r="AB30" s="69">
        <v>18.892646772637335</v>
      </c>
      <c r="AD30" s="73">
        <v>7.9571538475546859</v>
      </c>
      <c r="AE30" s="9">
        <v>-0.37697876783720319</v>
      </c>
      <c r="AF30" s="9" t="s">
        <v>353</v>
      </c>
      <c r="AG30" s="9" t="s">
        <v>353</v>
      </c>
      <c r="AH30" s="9">
        <v>0.35050017245198278</v>
      </c>
      <c r="AI30" s="9">
        <v>-8.8607001026016596E-2</v>
      </c>
      <c r="AJ30" s="9">
        <v>-5.5967939833542548</v>
      </c>
      <c r="AK30" s="9">
        <v>-4.1199246471772706E-3</v>
      </c>
      <c r="AL30" s="74">
        <v>5.4884939813380065</v>
      </c>
    </row>
    <row r="31" spans="1:40" ht="12" customHeight="1" x14ac:dyDescent="0.25">
      <c r="A31" s="10" t="s">
        <v>13</v>
      </c>
      <c r="B31" s="84">
        <v>0</v>
      </c>
      <c r="C31" s="17">
        <v>1.0127584167107153</v>
      </c>
      <c r="D31" s="69">
        <v>1.3267890376526785</v>
      </c>
      <c r="E31" s="84">
        <v>0.57314629779966031</v>
      </c>
      <c r="F31" s="17">
        <v>0.52456754578151144</v>
      </c>
      <c r="G31" s="69">
        <v>0.4429429959130271</v>
      </c>
      <c r="H31" s="84" t="s">
        <v>353</v>
      </c>
      <c r="I31" s="17" t="s">
        <v>353</v>
      </c>
      <c r="J31" s="69" t="s">
        <v>353</v>
      </c>
      <c r="K31" s="84" t="s">
        <v>353</v>
      </c>
      <c r="L31" s="17" t="s">
        <v>353</v>
      </c>
      <c r="M31" s="69">
        <v>0.55620989857782732</v>
      </c>
      <c r="N31" s="84">
        <v>1.5571614345427442</v>
      </c>
      <c r="O31" s="17">
        <v>1.1891545367660135</v>
      </c>
      <c r="P31" s="69">
        <v>2.4244765079470243</v>
      </c>
      <c r="Q31" s="84">
        <v>1.1579914319610762</v>
      </c>
      <c r="R31" s="17">
        <v>0.29260749341496434</v>
      </c>
      <c r="S31" s="69">
        <v>0.10158246309155171</v>
      </c>
      <c r="T31" s="84">
        <v>0.22618185270637411</v>
      </c>
      <c r="U31" s="17">
        <v>0.1530337962989842</v>
      </c>
      <c r="V31" s="69">
        <v>0.30923011777076209</v>
      </c>
      <c r="W31" s="84">
        <v>0.63555369900720193</v>
      </c>
      <c r="X31" s="17">
        <v>0.82667608786825553</v>
      </c>
      <c r="Y31" s="69">
        <v>0</v>
      </c>
      <c r="Z31" s="84">
        <v>1.0121447771994392</v>
      </c>
      <c r="AA31" s="17">
        <v>0.89843972097769143</v>
      </c>
      <c r="AB31" s="69">
        <v>1.1909736293006574</v>
      </c>
      <c r="AD31" s="73">
        <v>0.31403062094196321</v>
      </c>
      <c r="AE31" s="9">
        <v>-8.1624549868484331E-2</v>
      </c>
      <c r="AF31" s="9" t="s">
        <v>353</v>
      </c>
      <c r="AG31" s="9" t="s">
        <v>353</v>
      </c>
      <c r="AH31" s="9">
        <v>1.2353219711810108</v>
      </c>
      <c r="AI31" s="9">
        <v>-0.19102503032341261</v>
      </c>
      <c r="AJ31" s="9">
        <v>0.15619632147177789</v>
      </c>
      <c r="AK31" s="9">
        <v>-0.82667608786825553</v>
      </c>
      <c r="AL31" s="74">
        <v>0.292533908322966</v>
      </c>
    </row>
    <row r="32" spans="1:40" ht="12" customHeight="1" x14ac:dyDescent="0.25">
      <c r="A32" s="10" t="s">
        <v>14</v>
      </c>
      <c r="B32" s="84">
        <v>0</v>
      </c>
      <c r="C32" s="17">
        <v>8.1744173387828495E-2</v>
      </c>
      <c r="D32" s="69">
        <v>0.13066452437995515</v>
      </c>
      <c r="E32" s="84">
        <v>0.3850418787576339</v>
      </c>
      <c r="F32" s="17">
        <v>1.9051939303279162</v>
      </c>
      <c r="G32" s="69">
        <v>1.5547394746716721</v>
      </c>
      <c r="H32" s="84" t="s">
        <v>353</v>
      </c>
      <c r="I32" s="17" t="s">
        <v>353</v>
      </c>
      <c r="J32" s="69" t="s">
        <v>353</v>
      </c>
      <c r="K32" s="84" t="s">
        <v>353</v>
      </c>
      <c r="L32" s="17" t="s">
        <v>353</v>
      </c>
      <c r="M32" s="69">
        <v>0.4778089376893852</v>
      </c>
      <c r="N32" s="84">
        <v>0.45128570704718252</v>
      </c>
      <c r="O32" s="17">
        <v>0.32589525801702612</v>
      </c>
      <c r="P32" s="69">
        <v>0.62965126777484759</v>
      </c>
      <c r="Q32" s="84">
        <v>3.3159059988107602</v>
      </c>
      <c r="R32" s="17">
        <v>3.3040517003918572</v>
      </c>
      <c r="S32" s="69">
        <v>4.0619962676926997</v>
      </c>
      <c r="T32" s="84">
        <v>0.97432411433442856</v>
      </c>
      <c r="U32" s="17">
        <v>7.5685699741798995</v>
      </c>
      <c r="V32" s="69">
        <v>5.1326961217149618</v>
      </c>
      <c r="W32" s="84">
        <v>6.7956712986596644E-3</v>
      </c>
      <c r="X32" s="17">
        <v>0.11816279605885519</v>
      </c>
      <c r="Y32" s="69">
        <v>0</v>
      </c>
      <c r="Z32" s="84">
        <v>0.55824512264969128</v>
      </c>
      <c r="AA32" s="17">
        <v>0.66665963212910984</v>
      </c>
      <c r="AB32" s="69">
        <v>0.61211806834531945</v>
      </c>
      <c r="AD32" s="73">
        <v>4.892035099212666E-2</v>
      </c>
      <c r="AE32" s="9">
        <v>-0.35045445565624411</v>
      </c>
      <c r="AF32" s="9" t="s">
        <v>353</v>
      </c>
      <c r="AG32" s="9" t="s">
        <v>353</v>
      </c>
      <c r="AH32" s="9">
        <v>0.30375600975782147</v>
      </c>
      <c r="AI32" s="9">
        <v>0.75794456730084248</v>
      </c>
      <c r="AJ32" s="9">
        <v>-2.4358738524649377</v>
      </c>
      <c r="AK32" s="9">
        <v>-0.11816279605885519</v>
      </c>
      <c r="AL32" s="74">
        <v>-5.4541563783790381E-2</v>
      </c>
    </row>
    <row r="33" spans="1:38" ht="12" customHeight="1" x14ac:dyDescent="0.25">
      <c r="A33" s="10" t="s">
        <v>15</v>
      </c>
      <c r="B33" s="84">
        <v>0</v>
      </c>
      <c r="C33" s="17">
        <v>1.4747570317218075</v>
      </c>
      <c r="D33" s="69">
        <v>1.0275350005114554</v>
      </c>
      <c r="E33" s="84">
        <v>12.637268794908813</v>
      </c>
      <c r="F33" s="17">
        <v>13.15383469994938</v>
      </c>
      <c r="G33" s="69">
        <v>13.974591347128687</v>
      </c>
      <c r="H33" s="84" t="s">
        <v>353</v>
      </c>
      <c r="I33" s="17" t="s">
        <v>353</v>
      </c>
      <c r="J33" s="69" t="s">
        <v>353</v>
      </c>
      <c r="K33" s="84" t="s">
        <v>353</v>
      </c>
      <c r="L33" s="17" t="s">
        <v>353</v>
      </c>
      <c r="M33" s="69">
        <v>9.6256214916893104</v>
      </c>
      <c r="N33" s="84">
        <v>6.5900798471027731</v>
      </c>
      <c r="O33" s="17">
        <v>6.3362360560080138</v>
      </c>
      <c r="P33" s="69">
        <v>6.2191884086169731</v>
      </c>
      <c r="Q33" s="84">
        <v>8.0107375795454239</v>
      </c>
      <c r="R33" s="17">
        <v>8.0392259975345137</v>
      </c>
      <c r="S33" s="69">
        <v>7.4742704660481847</v>
      </c>
      <c r="T33" s="84">
        <v>5.4736237192564072</v>
      </c>
      <c r="U33" s="17">
        <v>6.6175301902053549</v>
      </c>
      <c r="V33" s="69">
        <v>6.3548567884861535</v>
      </c>
      <c r="W33" s="84">
        <v>7.8552568163048138</v>
      </c>
      <c r="X33" s="17">
        <v>7.4571980663206405</v>
      </c>
      <c r="Y33" s="69">
        <v>0</v>
      </c>
      <c r="Z33" s="84">
        <v>9.4631197066186328</v>
      </c>
      <c r="AA33" s="17">
        <v>4.9931766004910667</v>
      </c>
      <c r="AB33" s="69">
        <v>4.9049802519120131</v>
      </c>
      <c r="AD33" s="73">
        <v>-0.44722203121035209</v>
      </c>
      <c r="AE33" s="9">
        <v>0.82075664717930685</v>
      </c>
      <c r="AF33" s="9" t="s">
        <v>353</v>
      </c>
      <c r="AG33" s="9" t="s">
        <v>353</v>
      </c>
      <c r="AH33" s="9">
        <v>-0.11704764739104068</v>
      </c>
      <c r="AI33" s="9">
        <v>-0.56495553148632904</v>
      </c>
      <c r="AJ33" s="9">
        <v>-0.26267340171920139</v>
      </c>
      <c r="AK33" s="9">
        <v>-7.4571980663206405</v>
      </c>
      <c r="AL33" s="74">
        <v>-8.8196348579053563E-2</v>
      </c>
    </row>
    <row r="34" spans="1:38" ht="12" customHeight="1" x14ac:dyDescent="0.25">
      <c r="A34" s="10" t="s">
        <v>16</v>
      </c>
      <c r="B34" s="84">
        <v>0</v>
      </c>
      <c r="C34" s="17">
        <v>22.373789231871164</v>
      </c>
      <c r="D34" s="69">
        <v>19.71007412066151</v>
      </c>
      <c r="E34" s="84">
        <v>4.1829120755278986</v>
      </c>
      <c r="F34" s="17">
        <v>3.6323720669370307</v>
      </c>
      <c r="G34" s="69">
        <v>2.5014499355143034</v>
      </c>
      <c r="H34" s="84" t="s">
        <v>353</v>
      </c>
      <c r="I34" s="17" t="s">
        <v>353</v>
      </c>
      <c r="J34" s="69" t="s">
        <v>353</v>
      </c>
      <c r="K34" s="84" t="s">
        <v>353</v>
      </c>
      <c r="L34" s="17" t="s">
        <v>353</v>
      </c>
      <c r="M34" s="69">
        <v>2.7357808378734938</v>
      </c>
      <c r="N34" s="84">
        <v>7.3487952538700814</v>
      </c>
      <c r="O34" s="17">
        <v>7.1913236316976406</v>
      </c>
      <c r="P34" s="69">
        <v>7.5966926630961886</v>
      </c>
      <c r="Q34" s="84">
        <v>7.4101366648294196</v>
      </c>
      <c r="R34" s="17">
        <v>11.343508051254378</v>
      </c>
      <c r="S34" s="69">
        <v>20.85704758503147</v>
      </c>
      <c r="T34" s="84">
        <v>10.39104941216176</v>
      </c>
      <c r="U34" s="17">
        <v>1.3004861067148761</v>
      </c>
      <c r="V34" s="69">
        <v>2.3849274160209291</v>
      </c>
      <c r="W34" s="84">
        <v>2.8899036822244231</v>
      </c>
      <c r="X34" s="17">
        <v>3.1629523510842374</v>
      </c>
      <c r="Y34" s="69">
        <v>0</v>
      </c>
      <c r="Z34" s="84">
        <v>5.7063893534014944</v>
      </c>
      <c r="AA34" s="17">
        <v>15.254071246008921</v>
      </c>
      <c r="AB34" s="69">
        <v>13.860158183895471</v>
      </c>
      <c r="AD34" s="73">
        <v>-2.6637151112096547</v>
      </c>
      <c r="AE34" s="9">
        <v>-1.1309221314227274</v>
      </c>
      <c r="AF34" s="9" t="s">
        <v>353</v>
      </c>
      <c r="AG34" s="9" t="s">
        <v>353</v>
      </c>
      <c r="AH34" s="9">
        <v>0.40536903139854807</v>
      </c>
      <c r="AI34" s="9">
        <v>9.5135395337770916</v>
      </c>
      <c r="AJ34" s="9">
        <v>1.084441309306053</v>
      </c>
      <c r="AK34" s="9">
        <v>-3.1629523510842374</v>
      </c>
      <c r="AL34" s="74">
        <v>-1.3939130621134499</v>
      </c>
    </row>
    <row r="35" spans="1:38" ht="12" customHeight="1" x14ac:dyDescent="0.25">
      <c r="A35" s="10" t="s">
        <v>17</v>
      </c>
      <c r="B35" s="84">
        <v>0</v>
      </c>
      <c r="C35" s="17">
        <v>0.24531571364121554</v>
      </c>
      <c r="D35" s="69">
        <v>0.17884081666415805</v>
      </c>
      <c r="E35" s="84">
        <v>0.96027334750496063</v>
      </c>
      <c r="F35" s="17">
        <v>1.3044568463174238</v>
      </c>
      <c r="G35" s="69">
        <v>1.2316057512772232</v>
      </c>
      <c r="H35" s="84" t="s">
        <v>353</v>
      </c>
      <c r="I35" s="17" t="s">
        <v>353</v>
      </c>
      <c r="J35" s="69" t="s">
        <v>353</v>
      </c>
      <c r="K35" s="84" t="s">
        <v>353</v>
      </c>
      <c r="L35" s="17" t="s">
        <v>353</v>
      </c>
      <c r="M35" s="69">
        <v>0.161264498044453</v>
      </c>
      <c r="N35" s="84">
        <v>1.4486133823109677</v>
      </c>
      <c r="O35" s="17">
        <v>1.060442563274453</v>
      </c>
      <c r="P35" s="69">
        <v>1.5773143722301743</v>
      </c>
      <c r="Q35" s="84">
        <v>1.0897552016889638</v>
      </c>
      <c r="R35" s="17">
        <v>2.5061239638471826</v>
      </c>
      <c r="S35" s="69">
        <v>3.1720880755238428</v>
      </c>
      <c r="T35" s="84">
        <v>0</v>
      </c>
      <c r="U35" s="17">
        <v>1.0995516998849875</v>
      </c>
      <c r="V35" s="69">
        <v>0.21563781214872529</v>
      </c>
      <c r="W35" s="84">
        <v>0.58142200578742798</v>
      </c>
      <c r="X35" s="17">
        <v>0.60311850618150686</v>
      </c>
      <c r="Y35" s="69">
        <v>0</v>
      </c>
      <c r="Z35" s="84">
        <v>1.1316330358962825</v>
      </c>
      <c r="AA35" s="17">
        <v>0.65611432897638111</v>
      </c>
      <c r="AB35" s="69">
        <v>0.59735172909010859</v>
      </c>
      <c r="AD35" s="73">
        <v>-6.6474896977057496E-2</v>
      </c>
      <c r="AE35" s="9">
        <v>-7.2851095040200597E-2</v>
      </c>
      <c r="AF35" s="9" t="s">
        <v>353</v>
      </c>
      <c r="AG35" s="9" t="s">
        <v>353</v>
      </c>
      <c r="AH35" s="9">
        <v>0.51687180895572138</v>
      </c>
      <c r="AI35" s="9">
        <v>0.66596411167666014</v>
      </c>
      <c r="AJ35" s="9">
        <v>-0.88391388773626223</v>
      </c>
      <c r="AK35" s="9">
        <v>-0.60311850618150686</v>
      </c>
      <c r="AL35" s="74">
        <v>-5.8762599886272526E-2</v>
      </c>
    </row>
    <row r="36" spans="1:38" ht="12" customHeight="1" x14ac:dyDescent="0.25">
      <c r="A36" s="10" t="s">
        <v>18</v>
      </c>
      <c r="B36" s="84">
        <v>0</v>
      </c>
      <c r="C36" s="17">
        <v>0.54967305102422948</v>
      </c>
      <c r="D36" s="69">
        <v>0.22121877428226733</v>
      </c>
      <c r="E36" s="84">
        <v>4.6080377850714234</v>
      </c>
      <c r="F36" s="17">
        <v>2.8259540560576233</v>
      </c>
      <c r="G36" s="69">
        <v>3.0198563641688052</v>
      </c>
      <c r="H36" s="84" t="s">
        <v>353</v>
      </c>
      <c r="I36" s="17" t="s">
        <v>353</v>
      </c>
      <c r="J36" s="69" t="s">
        <v>353</v>
      </c>
      <c r="K36" s="84" t="s">
        <v>353</v>
      </c>
      <c r="L36" s="17" t="s">
        <v>353</v>
      </c>
      <c r="M36" s="69">
        <v>0.1523510751701215</v>
      </c>
      <c r="N36" s="84">
        <v>1.9814164339165274</v>
      </c>
      <c r="O36" s="17">
        <v>2.1764288703536678</v>
      </c>
      <c r="P36" s="69">
        <v>1.715225337775798</v>
      </c>
      <c r="Q36" s="84">
        <v>0</v>
      </c>
      <c r="R36" s="17">
        <v>2.2361277151041331E-2</v>
      </c>
      <c r="S36" s="69">
        <v>0.4973649384128192</v>
      </c>
      <c r="T36" s="84">
        <v>0.61133847959465082</v>
      </c>
      <c r="U36" s="17">
        <v>0.52284504136111931</v>
      </c>
      <c r="V36" s="69">
        <v>2.1809124563811908E-3</v>
      </c>
      <c r="W36" s="84">
        <v>0.18291883285646943</v>
      </c>
      <c r="X36" s="17">
        <v>0</v>
      </c>
      <c r="Y36" s="69">
        <v>0</v>
      </c>
      <c r="Z36" s="84">
        <v>2.9354966453614515</v>
      </c>
      <c r="AA36" s="17">
        <v>1.2024760148641189</v>
      </c>
      <c r="AB36" s="69">
        <v>1.0134559908031935</v>
      </c>
      <c r="AD36" s="73">
        <v>-0.32845427674196215</v>
      </c>
      <c r="AE36" s="9">
        <v>0.19390230811118192</v>
      </c>
      <c r="AF36" s="9" t="s">
        <v>353</v>
      </c>
      <c r="AG36" s="9" t="s">
        <v>353</v>
      </c>
      <c r="AH36" s="9">
        <v>-0.46120353257786983</v>
      </c>
      <c r="AI36" s="9">
        <v>0.47500366126177784</v>
      </c>
      <c r="AJ36" s="9">
        <v>-0.52066412890473812</v>
      </c>
      <c r="AK36" s="9">
        <v>0</v>
      </c>
      <c r="AL36" s="74">
        <v>-0.18902002406092544</v>
      </c>
    </row>
    <row r="37" spans="1:38" ht="12" customHeight="1" x14ac:dyDescent="0.25">
      <c r="A37" s="10" t="s">
        <v>19</v>
      </c>
      <c r="B37" s="84">
        <v>0</v>
      </c>
      <c r="C37" s="17">
        <v>4.2801667277354492</v>
      </c>
      <c r="D37" s="69">
        <v>22.10235581799235</v>
      </c>
      <c r="E37" s="84">
        <v>0.65334434772132344</v>
      </c>
      <c r="F37" s="17">
        <v>0.99049694715270864</v>
      </c>
      <c r="G37" s="69">
        <v>0.816441323434558</v>
      </c>
      <c r="H37" s="84" t="s">
        <v>353</v>
      </c>
      <c r="I37" s="17" t="s">
        <v>353</v>
      </c>
      <c r="J37" s="69" t="s">
        <v>353</v>
      </c>
      <c r="K37" s="84" t="s">
        <v>353</v>
      </c>
      <c r="L37" s="17" t="s">
        <v>353</v>
      </c>
      <c r="M37" s="69">
        <v>0.59835961227801882</v>
      </c>
      <c r="N37" s="84">
        <v>0.60108322062987529</v>
      </c>
      <c r="O37" s="17">
        <v>1.0273326392412545</v>
      </c>
      <c r="P37" s="69">
        <v>1.8395223320811025</v>
      </c>
      <c r="Q37" s="84">
        <v>2.4879530263991039</v>
      </c>
      <c r="R37" s="17">
        <v>4.276681183063606</v>
      </c>
      <c r="S37" s="69">
        <v>3.9675084118130517</v>
      </c>
      <c r="T37" s="84">
        <v>2.2272497268264693</v>
      </c>
      <c r="U37" s="17">
        <v>7.320060245859997</v>
      </c>
      <c r="V37" s="69">
        <v>6.1238353000792598</v>
      </c>
      <c r="W37" s="84">
        <v>8.1637865957524161E-2</v>
      </c>
      <c r="X37" s="17">
        <v>9.5884169267807393E-2</v>
      </c>
      <c r="Y37" s="69">
        <v>0</v>
      </c>
      <c r="Z37" s="84">
        <v>0.72382002759508923</v>
      </c>
      <c r="AA37" s="17">
        <v>3.0530265290684913</v>
      </c>
      <c r="AB37" s="69">
        <v>14.138884308972175</v>
      </c>
      <c r="AD37" s="73">
        <v>17.822189090256902</v>
      </c>
      <c r="AE37" s="9">
        <v>-0.17405562371815064</v>
      </c>
      <c r="AF37" s="9" t="s">
        <v>353</v>
      </c>
      <c r="AG37" s="9" t="s">
        <v>353</v>
      </c>
      <c r="AH37" s="9">
        <v>0.81218969283984799</v>
      </c>
      <c r="AI37" s="9">
        <v>-0.30917277125055431</v>
      </c>
      <c r="AJ37" s="9">
        <v>-1.1962249457807372</v>
      </c>
      <c r="AK37" s="9">
        <v>-9.5884169267807393E-2</v>
      </c>
      <c r="AL37" s="74">
        <v>11.085857779903684</v>
      </c>
    </row>
    <row r="38" spans="1:38" ht="12" customHeight="1" x14ac:dyDescent="0.25">
      <c r="A38" s="10" t="s">
        <v>20</v>
      </c>
      <c r="B38" s="84">
        <v>0</v>
      </c>
      <c r="C38" s="17">
        <v>16.029955348532198</v>
      </c>
      <c r="D38" s="69">
        <v>0.20979068828436837</v>
      </c>
      <c r="E38" s="84">
        <v>0.45800123383913244</v>
      </c>
      <c r="F38" s="17">
        <v>0.41815165485533923</v>
      </c>
      <c r="G38" s="69">
        <v>0.3849005175986433</v>
      </c>
      <c r="H38" s="84" t="s">
        <v>353</v>
      </c>
      <c r="I38" s="17" t="s">
        <v>353</v>
      </c>
      <c r="J38" s="69" t="s">
        <v>353</v>
      </c>
      <c r="K38" s="84" t="s">
        <v>353</v>
      </c>
      <c r="L38" s="17" t="s">
        <v>353</v>
      </c>
      <c r="M38" s="69">
        <v>3.2558258255739311E-2</v>
      </c>
      <c r="N38" s="84">
        <v>0.11933214867499678</v>
      </c>
      <c r="O38" s="17">
        <v>2.3934939860367335E-2</v>
      </c>
      <c r="P38" s="69">
        <v>0.11531854207662169</v>
      </c>
      <c r="Q38" s="84">
        <v>3.1195651423875433E-2</v>
      </c>
      <c r="R38" s="17">
        <v>3.0090320240222868</v>
      </c>
      <c r="S38" s="69">
        <v>2.0465072849286368</v>
      </c>
      <c r="T38" s="84">
        <v>7.8194975287963569E-4</v>
      </c>
      <c r="U38" s="17">
        <v>0.61275275617823222</v>
      </c>
      <c r="V38" s="69">
        <v>0.99708870530182869</v>
      </c>
      <c r="W38" s="84">
        <v>-7.5590638189555782E-3</v>
      </c>
      <c r="X38" s="17">
        <v>0.2707337343777938</v>
      </c>
      <c r="Y38" s="69">
        <v>0</v>
      </c>
      <c r="Z38" s="84">
        <v>0.25856182826960961</v>
      </c>
      <c r="AA38" s="17">
        <v>9.5884097276573357</v>
      </c>
      <c r="AB38" s="69">
        <v>0.26335801648126667</v>
      </c>
      <c r="AD38" s="73">
        <v>-15.82016466024783</v>
      </c>
      <c r="AE38" s="9">
        <v>-3.3251137256695928E-2</v>
      </c>
      <c r="AF38" s="9" t="s">
        <v>353</v>
      </c>
      <c r="AG38" s="9" t="s">
        <v>353</v>
      </c>
      <c r="AH38" s="9">
        <v>9.1383602216254356E-2</v>
      </c>
      <c r="AI38" s="9">
        <v>-0.96252473909364999</v>
      </c>
      <c r="AJ38" s="9">
        <v>0.38433594912359648</v>
      </c>
      <c r="AK38" s="9">
        <v>-0.2707337343777938</v>
      </c>
      <c r="AL38" s="74">
        <v>-9.3250517111760693</v>
      </c>
    </row>
    <row r="39" spans="1:38" ht="12" customHeight="1" x14ac:dyDescent="0.25">
      <c r="A39" s="10" t="s">
        <v>21</v>
      </c>
      <c r="B39" s="84">
        <v>0</v>
      </c>
      <c r="C39" s="17">
        <v>6.4518684080915918</v>
      </c>
      <c r="D39" s="69">
        <v>4.5706745197180609</v>
      </c>
      <c r="E39" s="84">
        <v>17.036941331501399</v>
      </c>
      <c r="F39" s="17">
        <v>23.309632320516787</v>
      </c>
      <c r="G39" s="69">
        <v>23.76974641073253</v>
      </c>
      <c r="H39" s="84" t="s">
        <v>353</v>
      </c>
      <c r="I39" s="17" t="s">
        <v>353</v>
      </c>
      <c r="J39" s="69" t="s">
        <v>353</v>
      </c>
      <c r="K39" s="84" t="s">
        <v>353</v>
      </c>
      <c r="L39" s="17" t="s">
        <v>353</v>
      </c>
      <c r="M39" s="69">
        <v>4.7675501541896352</v>
      </c>
      <c r="N39" s="84">
        <v>23.201547782343308</v>
      </c>
      <c r="O39" s="17">
        <v>25.53944262954494</v>
      </c>
      <c r="P39" s="69">
        <v>23.899951902426977</v>
      </c>
      <c r="Q39" s="84">
        <v>18.403335915186613</v>
      </c>
      <c r="R39" s="17">
        <v>13.845160294646487</v>
      </c>
      <c r="S39" s="69">
        <v>4.2955677539623993</v>
      </c>
      <c r="T39" s="84">
        <v>11.968398735674155</v>
      </c>
      <c r="U39" s="17">
        <v>18.196907862762732</v>
      </c>
      <c r="V39" s="69">
        <v>27.101852317701368</v>
      </c>
      <c r="W39" s="84">
        <v>23.662562980120523</v>
      </c>
      <c r="X39" s="17">
        <v>22.457839918146689</v>
      </c>
      <c r="Y39" s="69">
        <v>0</v>
      </c>
      <c r="Z39" s="84">
        <v>19.981517842772242</v>
      </c>
      <c r="AA39" s="17">
        <v>13.372468299097386</v>
      </c>
      <c r="AB39" s="69">
        <v>11.176541631508414</v>
      </c>
      <c r="AD39" s="73">
        <v>-1.8811938883735309</v>
      </c>
      <c r="AE39" s="9">
        <v>0.46011409021574323</v>
      </c>
      <c r="AF39" s="9" t="s">
        <v>353</v>
      </c>
      <c r="AG39" s="9" t="s">
        <v>353</v>
      </c>
      <c r="AH39" s="9">
        <v>-1.6394907271179626</v>
      </c>
      <c r="AI39" s="9">
        <v>-9.5495925406840882</v>
      </c>
      <c r="AJ39" s="9">
        <v>8.9049444549386365</v>
      </c>
      <c r="AK39" s="9">
        <v>-22.457839918146689</v>
      </c>
      <c r="AL39" s="74">
        <v>-2.1959266675889726</v>
      </c>
    </row>
    <row r="40" spans="1:38" ht="12" customHeight="1" x14ac:dyDescent="0.25">
      <c r="A40" s="10" t="s">
        <v>22</v>
      </c>
      <c r="B40" s="84">
        <v>0</v>
      </c>
      <c r="C40" s="17">
        <v>14.3346412401227</v>
      </c>
      <c r="D40" s="69">
        <v>10.162734301476183</v>
      </c>
      <c r="E40" s="84">
        <v>52.859759836635476</v>
      </c>
      <c r="F40" s="17">
        <v>41.839078573788193</v>
      </c>
      <c r="G40" s="69">
        <v>42.859799703489244</v>
      </c>
      <c r="H40" s="84" t="s">
        <v>353</v>
      </c>
      <c r="I40" s="17" t="s">
        <v>353</v>
      </c>
      <c r="J40" s="69" t="s">
        <v>353</v>
      </c>
      <c r="K40" s="84" t="s">
        <v>353</v>
      </c>
      <c r="L40" s="17" t="s">
        <v>353</v>
      </c>
      <c r="M40" s="69">
        <v>68.648139573982078</v>
      </c>
      <c r="N40" s="84">
        <v>41.597059078201667</v>
      </c>
      <c r="O40" s="17">
        <v>37.740992065254623</v>
      </c>
      <c r="P40" s="69">
        <v>36.025463773022523</v>
      </c>
      <c r="Q40" s="84">
        <v>44.674363384845691</v>
      </c>
      <c r="R40" s="17">
        <v>31.841963138570474</v>
      </c>
      <c r="S40" s="69">
        <v>27.668245647937468</v>
      </c>
      <c r="T40" s="84">
        <v>45.440168629331808</v>
      </c>
      <c r="U40" s="17">
        <v>23.636031239819641</v>
      </c>
      <c r="V40" s="69">
        <v>21.538993967569873</v>
      </c>
      <c r="W40" s="84">
        <v>60.198651713884153</v>
      </c>
      <c r="X40" s="17">
        <v>61.35815878949068</v>
      </c>
      <c r="Y40" s="69">
        <v>0</v>
      </c>
      <c r="Z40" s="84">
        <v>48.033099397935374</v>
      </c>
      <c r="AA40" s="17">
        <v>25.396806288810986</v>
      </c>
      <c r="AB40" s="69">
        <v>22.369911224470897</v>
      </c>
      <c r="AD40" s="73">
        <v>-4.1719069386465168</v>
      </c>
      <c r="AE40" s="9">
        <v>1.0207211297010517</v>
      </c>
      <c r="AF40" s="9" t="s">
        <v>353</v>
      </c>
      <c r="AG40" s="9" t="s">
        <v>353</v>
      </c>
      <c r="AH40" s="9">
        <v>-1.7155282922321007</v>
      </c>
      <c r="AI40" s="9">
        <v>-4.1737174906330061</v>
      </c>
      <c r="AJ40" s="9">
        <v>-2.0970372722497679</v>
      </c>
      <c r="AK40" s="9">
        <v>-61.35815878949068</v>
      </c>
      <c r="AL40" s="74">
        <v>-3.0268950643400885</v>
      </c>
    </row>
    <row r="41" spans="1:38" ht="12" customHeight="1" x14ac:dyDescent="0.25">
      <c r="A41" s="10" t="s">
        <v>1517</v>
      </c>
      <c r="B41" s="84">
        <v>0</v>
      </c>
      <c r="C41" s="17">
        <v>1.0529204427919481E-2</v>
      </c>
      <c r="D41" s="69">
        <v>4.9199266248811319E-3</v>
      </c>
      <c r="E41" s="84">
        <v>0</v>
      </c>
      <c r="F41" s="17">
        <v>7.7081729129658536E-2</v>
      </c>
      <c r="G41" s="69">
        <v>2.5335892309859627E-3</v>
      </c>
      <c r="H41" s="84" t="s">
        <v>353</v>
      </c>
      <c r="I41" s="17" t="s">
        <v>353</v>
      </c>
      <c r="J41" s="69" t="s">
        <v>353</v>
      </c>
      <c r="K41" s="84" t="s">
        <v>353</v>
      </c>
      <c r="L41" s="17" t="s">
        <v>353</v>
      </c>
      <c r="M41" s="69">
        <v>2.0661629495330243E-2</v>
      </c>
      <c r="N41" s="84">
        <v>0</v>
      </c>
      <c r="O41" s="17">
        <v>1.2033331697762122E-2</v>
      </c>
      <c r="P41" s="69">
        <v>8.4527887896697889E-3</v>
      </c>
      <c r="Q41" s="84">
        <v>0</v>
      </c>
      <c r="R41" s="17">
        <v>0.32789533574815227</v>
      </c>
      <c r="S41" s="69">
        <v>0.3954400200342354</v>
      </c>
      <c r="T41" s="84">
        <v>0</v>
      </c>
      <c r="U41" s="17">
        <v>4.4200567145309164E-2</v>
      </c>
      <c r="V41" s="69">
        <v>0</v>
      </c>
      <c r="W41" s="84">
        <v>0</v>
      </c>
      <c r="X41" s="17">
        <v>0</v>
      </c>
      <c r="Y41" s="69">
        <v>0</v>
      </c>
      <c r="Z41" s="84">
        <v>0</v>
      </c>
      <c r="AA41" s="17">
        <v>3.3122983923519735E-2</v>
      </c>
      <c r="AB41" s="69">
        <v>9.5926086758274989E-3</v>
      </c>
      <c r="AD41" s="73">
        <v>-5.6092778030383495E-3</v>
      </c>
      <c r="AE41" s="9">
        <v>-7.4548139898672566E-2</v>
      </c>
      <c r="AF41" s="9" t="s">
        <v>353</v>
      </c>
      <c r="AG41" s="9" t="s">
        <v>353</v>
      </c>
      <c r="AH41" s="9">
        <v>-3.580542908092333E-3</v>
      </c>
      <c r="AI41" s="9">
        <v>6.7544684286083123E-2</v>
      </c>
      <c r="AJ41" s="9">
        <v>-4.4200567145309164E-2</v>
      </c>
      <c r="AK41" s="9">
        <v>0</v>
      </c>
      <c r="AL41" s="74">
        <v>-2.3530375247692234E-2</v>
      </c>
    </row>
    <row r="42" spans="1:38" ht="12" customHeight="1" x14ac:dyDescent="0.25">
      <c r="A42" s="10" t="s">
        <v>23</v>
      </c>
      <c r="B42" s="84">
        <v>0</v>
      </c>
      <c r="C42" s="17">
        <v>9.9735884789804496E-2</v>
      </c>
      <c r="D42" s="69">
        <v>0.10582347671702604</v>
      </c>
      <c r="E42" s="84">
        <v>0.34714204347750255</v>
      </c>
      <c r="F42" s="17">
        <v>0.31523274969650023</v>
      </c>
      <c r="G42" s="69">
        <v>0.42179878993130671</v>
      </c>
      <c r="H42" s="84" t="s">
        <v>353</v>
      </c>
      <c r="I42" s="17" t="s">
        <v>353</v>
      </c>
      <c r="J42" s="69" t="s">
        <v>353</v>
      </c>
      <c r="K42" s="84" t="s">
        <v>353</v>
      </c>
      <c r="L42" s="17" t="s">
        <v>353</v>
      </c>
      <c r="M42" s="69">
        <v>0</v>
      </c>
      <c r="N42" s="84">
        <v>0.21720174661982489</v>
      </c>
      <c r="O42" s="17">
        <v>1.4728844875903258</v>
      </c>
      <c r="P42" s="69">
        <v>0.52612663332524956</v>
      </c>
      <c r="Q42" s="84">
        <v>1.0636154558522672</v>
      </c>
      <c r="R42" s="17">
        <v>1.1325504781103461</v>
      </c>
      <c r="S42" s="69">
        <v>4.5410912959760505</v>
      </c>
      <c r="T42" s="84">
        <v>0.8172690796122748</v>
      </c>
      <c r="U42" s="17">
        <v>0</v>
      </c>
      <c r="V42" s="69">
        <v>0.54025516165289156</v>
      </c>
      <c r="W42" s="84">
        <v>0</v>
      </c>
      <c r="X42" s="17">
        <v>0</v>
      </c>
      <c r="Y42" s="69">
        <v>0</v>
      </c>
      <c r="Z42" s="84">
        <v>0.31922678078499295</v>
      </c>
      <c r="AA42" s="17">
        <v>0.34782342222297802</v>
      </c>
      <c r="AB42" s="69">
        <v>0.27278308187503825</v>
      </c>
      <c r="AD42" s="73">
        <v>6.087591927221539E-3</v>
      </c>
      <c r="AE42" s="9">
        <v>0.10656604023480648</v>
      </c>
      <c r="AF42" s="9" t="s">
        <v>353</v>
      </c>
      <c r="AG42" s="9" t="s">
        <v>353</v>
      </c>
      <c r="AH42" s="9">
        <v>-0.94675785426507619</v>
      </c>
      <c r="AI42" s="9">
        <v>3.4085408178657044</v>
      </c>
      <c r="AJ42" s="9">
        <v>0.54025516165289156</v>
      </c>
      <c r="AK42" s="9">
        <v>0</v>
      </c>
      <c r="AL42" s="74">
        <v>-7.5040340347939771E-2</v>
      </c>
    </row>
    <row r="43" spans="1:38" ht="12" customHeight="1" x14ac:dyDescent="0.25">
      <c r="A43" s="10" t="s">
        <v>24</v>
      </c>
      <c r="B43" s="84">
        <v>0</v>
      </c>
      <c r="C43" s="17">
        <v>0</v>
      </c>
      <c r="D43" s="69">
        <v>0</v>
      </c>
      <c r="E43" s="84">
        <v>0</v>
      </c>
      <c r="F43" s="17">
        <v>9.1326348687106648E-3</v>
      </c>
      <c r="G43" s="69">
        <v>8.977152339052915E-5</v>
      </c>
      <c r="H43" s="84" t="s">
        <v>353</v>
      </c>
      <c r="I43" s="17" t="s">
        <v>353</v>
      </c>
      <c r="J43" s="69" t="s">
        <v>353</v>
      </c>
      <c r="K43" s="84" t="s">
        <v>353</v>
      </c>
      <c r="L43" s="17" t="s">
        <v>353</v>
      </c>
      <c r="M43" s="69">
        <v>0</v>
      </c>
      <c r="N43" s="84">
        <v>0.73227476929237423</v>
      </c>
      <c r="O43" s="17">
        <v>0.90958752713900271</v>
      </c>
      <c r="P43" s="69">
        <v>0</v>
      </c>
      <c r="Q43" s="84">
        <v>0</v>
      </c>
      <c r="R43" s="17">
        <v>0</v>
      </c>
      <c r="S43" s="69">
        <v>0</v>
      </c>
      <c r="T43" s="84">
        <v>0</v>
      </c>
      <c r="U43" s="17">
        <v>0</v>
      </c>
      <c r="V43" s="69">
        <v>0</v>
      </c>
      <c r="W43" s="84">
        <v>0.22272272590976483</v>
      </c>
      <c r="X43" s="17">
        <v>0.14676267732303633</v>
      </c>
      <c r="Y43" s="69">
        <v>0</v>
      </c>
      <c r="Z43" s="84">
        <v>0.3181475197304523</v>
      </c>
      <c r="AA43" s="17">
        <v>0.12652419242702875</v>
      </c>
      <c r="AB43" s="69">
        <v>2.0504336310625774E-5</v>
      </c>
      <c r="AD43" s="73">
        <v>0</v>
      </c>
      <c r="AE43" s="9">
        <v>-9.0428633453201353E-3</v>
      </c>
      <c r="AF43" s="9" t="s">
        <v>353</v>
      </c>
      <c r="AG43" s="9" t="s">
        <v>353</v>
      </c>
      <c r="AH43" s="9">
        <v>-0.90958752713900271</v>
      </c>
      <c r="AI43" s="9">
        <v>0</v>
      </c>
      <c r="AJ43" s="9">
        <v>0</v>
      </c>
      <c r="AK43" s="9">
        <v>-0.14676267732303633</v>
      </c>
      <c r="AL43" s="74">
        <v>-0.12650368809071813</v>
      </c>
    </row>
    <row r="44" spans="1:38" ht="12" customHeight="1" x14ac:dyDescent="0.25">
      <c r="A44" s="10" t="s">
        <v>25</v>
      </c>
      <c r="B44" s="84">
        <v>0</v>
      </c>
      <c r="C44" s="17">
        <v>0.65865438905527807</v>
      </c>
      <c r="D44" s="69">
        <v>0.48796312130105213</v>
      </c>
      <c r="E44" s="84">
        <v>1.3528807982455819</v>
      </c>
      <c r="F44" s="17">
        <v>0.98551734039378691</v>
      </c>
      <c r="G44" s="69">
        <v>1.138474302736513</v>
      </c>
      <c r="H44" s="84" t="s">
        <v>353</v>
      </c>
      <c r="I44" s="17" t="s">
        <v>353</v>
      </c>
      <c r="J44" s="69" t="s">
        <v>353</v>
      </c>
      <c r="K44" s="84" t="s">
        <v>353</v>
      </c>
      <c r="L44" s="17" t="s">
        <v>353</v>
      </c>
      <c r="M44" s="69">
        <v>1.9363663905088386</v>
      </c>
      <c r="N44" s="84">
        <v>4.9220382818382529</v>
      </c>
      <c r="O44" s="17">
        <v>5.0751934497167825</v>
      </c>
      <c r="P44" s="69">
        <v>4.8566589864884833</v>
      </c>
      <c r="Q44" s="84">
        <v>0.49778742776946272</v>
      </c>
      <c r="R44" s="17">
        <v>1.6507770479940607</v>
      </c>
      <c r="S44" s="69">
        <v>1.3754528617670549</v>
      </c>
      <c r="T44" s="84">
        <v>0.18337462161940749</v>
      </c>
      <c r="U44" s="17">
        <v>0.13572949418672259</v>
      </c>
      <c r="V44" s="69">
        <v>0.17335603722686588</v>
      </c>
      <c r="W44" s="84">
        <v>3.0892172497276373</v>
      </c>
      <c r="X44" s="17">
        <v>2.9094365292484143</v>
      </c>
      <c r="Y44" s="69">
        <v>0</v>
      </c>
      <c r="Z44" s="84">
        <v>2.8757026508518435</v>
      </c>
      <c r="AA44" s="17">
        <v>1.4078289698954729</v>
      </c>
      <c r="AB44" s="69">
        <v>1.1377467569556616</v>
      </c>
      <c r="AD44" s="73">
        <v>-0.17069126775422594</v>
      </c>
      <c r="AE44" s="9">
        <v>0.15295696234272604</v>
      </c>
      <c r="AF44" s="9" t="s">
        <v>353</v>
      </c>
      <c r="AG44" s="9" t="s">
        <v>353</v>
      </c>
      <c r="AH44" s="9">
        <v>-0.21853446322829928</v>
      </c>
      <c r="AI44" s="9">
        <v>-0.27532418622700572</v>
      </c>
      <c r="AJ44" s="9">
        <v>3.762654304014329E-2</v>
      </c>
      <c r="AK44" s="9">
        <v>-2.9094365292484143</v>
      </c>
      <c r="AL44" s="74">
        <v>-0.27008221293981127</v>
      </c>
    </row>
    <row r="45" spans="1:38" ht="12" customHeight="1" x14ac:dyDescent="0.25">
      <c r="A45" s="18" t="s">
        <v>26</v>
      </c>
      <c r="B45" s="85">
        <v>0</v>
      </c>
      <c r="C45" s="71">
        <v>1.668684925426114</v>
      </c>
      <c r="D45" s="72">
        <v>1.1517230175965663</v>
      </c>
      <c r="E45" s="85">
        <v>0.88493263460416804</v>
      </c>
      <c r="F45" s="71">
        <v>0.85950996772962351</v>
      </c>
      <c r="G45" s="72">
        <v>0.93169426026546764</v>
      </c>
      <c r="H45" s="85" t="s">
        <v>353</v>
      </c>
      <c r="I45" s="71" t="s">
        <v>353</v>
      </c>
      <c r="J45" s="72" t="s">
        <v>353</v>
      </c>
      <c r="K45" s="85" t="s">
        <v>353</v>
      </c>
      <c r="L45" s="71" t="s">
        <v>353</v>
      </c>
      <c r="M45" s="72">
        <v>8.7822304611316078</v>
      </c>
      <c r="N45" s="85">
        <v>5.3085263826141604</v>
      </c>
      <c r="O45" s="71">
        <v>5.0269432255906903</v>
      </c>
      <c r="P45" s="72">
        <v>5.4676663332780677</v>
      </c>
      <c r="Q45" s="85">
        <v>4.0395779652841011</v>
      </c>
      <c r="R45" s="71">
        <v>3.4436947530712616</v>
      </c>
      <c r="S45" s="72">
        <v>4.7922590694528653</v>
      </c>
      <c r="T45" s="85">
        <v>3.3408417125308878</v>
      </c>
      <c r="U45" s="71">
        <v>2.3225510631476252</v>
      </c>
      <c r="V45" s="72">
        <v>2.8620606363558876</v>
      </c>
      <c r="W45" s="85">
        <v>0.39339709429393177</v>
      </c>
      <c r="X45" s="71">
        <v>4.8623456516129891E-2</v>
      </c>
      <c r="Y45" s="72">
        <v>0</v>
      </c>
      <c r="Z45" s="85">
        <v>2.9106783170544137</v>
      </c>
      <c r="AA45" s="71">
        <v>1.9379496155778146</v>
      </c>
      <c r="AB45" s="72">
        <v>1.8345315320707027</v>
      </c>
      <c r="AD45" s="77">
        <v>-0.51696190782954776</v>
      </c>
      <c r="AE45" s="35">
        <v>7.218429253584413E-2</v>
      </c>
      <c r="AF45" s="35" t="s">
        <v>353</v>
      </c>
      <c r="AG45" s="35" t="s">
        <v>353</v>
      </c>
      <c r="AH45" s="35">
        <v>0.44072310768737744</v>
      </c>
      <c r="AI45" s="35">
        <v>1.3485643163816037</v>
      </c>
      <c r="AJ45" s="35">
        <v>0.53950957320826243</v>
      </c>
      <c r="AK45" s="35">
        <v>-4.8623456516129891E-2</v>
      </c>
      <c r="AL45" s="78">
        <v>-0.1034180835071119</v>
      </c>
    </row>
    <row r="46" spans="1:38" ht="12" customHeight="1" x14ac:dyDescent="0.25">
      <c r="AD46" s="21"/>
      <c r="AE46" s="21"/>
      <c r="AF46" s="21"/>
      <c r="AG46" s="21"/>
      <c r="AH46" s="21"/>
      <c r="AI46" s="21"/>
      <c r="AJ46" s="21"/>
      <c r="AK46" s="21"/>
      <c r="AL46" s="21"/>
    </row>
  </sheetData>
  <mergeCells count="25">
    <mergeCell ref="A4:A6"/>
    <mergeCell ref="AD4:AL4"/>
    <mergeCell ref="AD6:AL6"/>
    <mergeCell ref="AD26:AL26"/>
    <mergeCell ref="AD28:AL28"/>
    <mergeCell ref="B26:AB26"/>
    <mergeCell ref="B4:AB4"/>
    <mergeCell ref="W5:Y5"/>
    <mergeCell ref="W27:Y27"/>
    <mergeCell ref="T27:V27"/>
    <mergeCell ref="Q27:S27"/>
    <mergeCell ref="N27:P27"/>
    <mergeCell ref="K27:M27"/>
    <mergeCell ref="H27:J27"/>
    <mergeCell ref="E27:G27"/>
    <mergeCell ref="B27:D27"/>
    <mergeCell ref="E5:G5"/>
    <mergeCell ref="B5:D5"/>
    <mergeCell ref="Z27:AB27"/>
    <mergeCell ref="Z5:AB5"/>
    <mergeCell ref="T5:V5"/>
    <mergeCell ref="Q5:S5"/>
    <mergeCell ref="N5:P5"/>
    <mergeCell ref="K5:M5"/>
    <mergeCell ref="H5:J5"/>
  </mergeCells>
  <conditionalFormatting sqref="B1:AB1">
    <cfRule type="expression" dxfId="22" priority="43">
      <formula>(B1+1)&gt;(9*rounds_bucket)</formula>
    </cfRule>
  </conditionalFormatting>
  <conditionalFormatting sqref="C28:D28">
    <cfRule type="expression" dxfId="21" priority="42">
      <formula>(C2+1)&lt;=(9*rounds_bucket)</formula>
    </cfRule>
  </conditionalFormatting>
  <conditionalFormatting sqref="B4">
    <cfRule type="expression" dxfId="20" priority="41">
      <formula>(B1+1)&lt;=(9*rounds_bucket)</formula>
    </cfRule>
  </conditionalFormatting>
  <conditionalFormatting sqref="F28:G28">
    <cfRule type="expression" dxfId="19" priority="15">
      <formula>(F2+1)&lt;=(9*rounds_bucket)</formula>
    </cfRule>
  </conditionalFormatting>
  <conditionalFormatting sqref="I28:J28">
    <cfRule type="expression" dxfId="18" priority="13">
      <formula>(I2+1)&lt;=(9*rounds_bucket)</formula>
    </cfRule>
  </conditionalFormatting>
  <conditionalFormatting sqref="L28:M28">
    <cfRule type="expression" dxfId="17" priority="11">
      <formula>(L2+1)&lt;=(9*rounds_bucket)</formula>
    </cfRule>
  </conditionalFormatting>
  <conditionalFormatting sqref="O28:P28">
    <cfRule type="expression" dxfId="16" priority="9">
      <formula>(O2+1)&lt;=(9*rounds_bucket)</formula>
    </cfRule>
  </conditionalFormatting>
  <conditionalFormatting sqref="R28:S28">
    <cfRule type="expression" dxfId="15" priority="7">
      <formula>(R2+1)&lt;=(9*rounds_bucket)</formula>
    </cfRule>
  </conditionalFormatting>
  <conditionalFormatting sqref="U28:V28">
    <cfRule type="expression" dxfId="14" priority="5">
      <formula>(U2+1)&lt;=(9*rounds_bucket)</formula>
    </cfRule>
  </conditionalFormatting>
  <conditionalFormatting sqref="X28:Y28">
    <cfRule type="expression" dxfId="13" priority="3">
      <formula>(X2+1)&lt;=(9*rounds_bucket)</formula>
    </cfRule>
  </conditionalFormatting>
  <conditionalFormatting sqref="AA28:AB28">
    <cfRule type="expression" dxfId="12" priority="1">
      <formula>(AA2+1)&lt;=(9*rounds_bucket)</formula>
    </cfRule>
  </conditionalFormatting>
  <pageMargins left="0.39370078740157483" right="0.39370078740157483" top="0.51181102362204722" bottom="0.39370078740157483" header="0.31496062992125984" footer="0.31496062992125984"/>
  <pageSetup paperSize="9" scale="35" pageOrder="overThenDown"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X104"/>
  <sheetViews>
    <sheetView zoomScale="70" zoomScaleNormal="70" workbookViewId="0">
      <pane xSplit="2" ySplit="8" topLeftCell="C9" activePane="bottomRight" state="frozen"/>
      <selection pane="topRight"/>
      <selection pane="bottomLeft"/>
      <selection pane="bottomRight"/>
    </sheetView>
  </sheetViews>
  <sheetFormatPr defaultColWidth="9.1796875" defaultRowHeight="14" x14ac:dyDescent="0.3"/>
  <cols>
    <col min="1" max="1" width="11" style="577" customWidth="1"/>
    <col min="2" max="2" width="86.26953125" style="577" bestFit="1" customWidth="1"/>
    <col min="3" max="3" width="12.1796875" style="638" bestFit="1" customWidth="1"/>
    <col min="4" max="4" width="11.7265625" style="644" bestFit="1" customWidth="1"/>
    <col min="5" max="5" width="10.26953125" style="645" bestFit="1" customWidth="1"/>
    <col min="6" max="6" width="11.54296875" style="646" customWidth="1"/>
    <col min="7" max="7" width="11.1796875" style="620" bestFit="1" customWidth="1"/>
    <col min="8" max="8" width="14.7265625" style="620" bestFit="1" customWidth="1"/>
    <col min="9" max="9" width="12.26953125" style="620" bestFit="1" customWidth="1"/>
    <col min="10" max="10" width="13.54296875" style="620" bestFit="1" customWidth="1"/>
    <col min="11" max="11" width="12.453125" style="620" bestFit="1" customWidth="1"/>
    <col min="12" max="12" width="11.1796875" style="620" bestFit="1" customWidth="1"/>
    <col min="13" max="13" width="9.81640625" style="620" bestFit="1" customWidth="1"/>
    <col min="14" max="14" width="14.1796875" style="620" customWidth="1"/>
    <col min="15" max="15" width="11.1796875" style="620" bestFit="1" customWidth="1"/>
    <col min="16" max="16" width="8.54296875" style="620" bestFit="1" customWidth="1"/>
    <col min="17" max="17" width="11.1796875" style="620" bestFit="1" customWidth="1"/>
    <col min="18" max="18" width="8.54296875" style="620" bestFit="1" customWidth="1"/>
    <col min="19" max="19" width="11.1796875" style="620" bestFit="1" customWidth="1"/>
    <col min="20" max="20" width="8.54296875" style="620" bestFit="1" customWidth="1"/>
    <col min="21" max="21" width="11.1796875" style="620" bestFit="1" customWidth="1"/>
    <col min="22" max="22" width="8.54296875" style="620" bestFit="1" customWidth="1"/>
    <col min="23" max="23" width="11.1796875" style="620" bestFit="1" customWidth="1"/>
    <col min="24" max="24" width="8.54296875" style="620" bestFit="1" customWidth="1"/>
    <col min="25" max="25" width="11.1796875" style="620" bestFit="1" customWidth="1"/>
    <col min="26" max="26" width="8.54296875" style="620" bestFit="1" customWidth="1"/>
    <col min="27" max="27" width="11.1796875" style="620" bestFit="1" customWidth="1"/>
    <col min="28" max="28" width="8.54296875" style="620" bestFit="1" customWidth="1"/>
    <col min="29" max="29" width="11.1796875" style="620" bestFit="1" customWidth="1"/>
    <col min="30" max="30" width="8.54296875" style="620" bestFit="1" customWidth="1"/>
    <col min="31" max="31" width="9.453125" style="620" customWidth="1"/>
    <col min="32" max="32" width="10.26953125" style="620" customWidth="1"/>
    <col min="33" max="33" width="7.81640625" style="620" bestFit="1" customWidth="1"/>
    <col min="34" max="34" width="12" style="620" bestFit="1" customWidth="1"/>
    <col min="35" max="36" width="10" style="620" customWidth="1"/>
    <col min="37" max="37" width="12" style="620" bestFit="1" customWidth="1"/>
    <col min="38" max="50" width="9.1796875" style="621"/>
    <col min="51" max="16384" width="9.1796875" style="577"/>
  </cols>
  <sheetData>
    <row r="1" spans="1:50" s="787" customFormat="1" ht="18" x14ac:dyDescent="0.4">
      <c r="A1" s="617" t="s">
        <v>1511</v>
      </c>
      <c r="B1" s="617"/>
      <c r="C1" s="618"/>
      <c r="D1" s="619" t="s">
        <v>564</v>
      </c>
      <c r="E1" s="783"/>
      <c r="F1" s="784"/>
      <c r="G1" s="785"/>
      <c r="H1" s="785"/>
      <c r="I1" s="785"/>
      <c r="J1" s="785"/>
      <c r="K1" s="785"/>
      <c r="L1" s="785"/>
      <c r="M1" s="785"/>
      <c r="N1" s="785"/>
      <c r="O1" s="785"/>
      <c r="P1" s="785"/>
      <c r="Q1" s="785"/>
      <c r="R1" s="785"/>
      <c r="S1" s="785"/>
      <c r="T1" s="785"/>
      <c r="U1" s="785"/>
      <c r="V1" s="785"/>
      <c r="W1" s="785"/>
      <c r="X1" s="785"/>
      <c r="Y1" s="785"/>
      <c r="Z1" s="785"/>
      <c r="AA1" s="785"/>
      <c r="AB1" s="785"/>
      <c r="AC1" s="785"/>
      <c r="AD1" s="785"/>
      <c r="AE1" s="785"/>
      <c r="AF1" s="785"/>
      <c r="AG1" s="785"/>
      <c r="AH1" s="785"/>
      <c r="AI1" s="785"/>
      <c r="AJ1" s="785"/>
      <c r="AK1" s="785"/>
      <c r="AL1" s="786"/>
      <c r="AM1" s="786"/>
      <c r="AN1" s="786"/>
      <c r="AO1" s="786"/>
      <c r="AP1" s="786"/>
      <c r="AQ1" s="786"/>
      <c r="AR1" s="786"/>
      <c r="AS1" s="786"/>
      <c r="AT1" s="786"/>
      <c r="AU1" s="786"/>
      <c r="AV1" s="786"/>
      <c r="AW1" s="786"/>
      <c r="AX1" s="786"/>
    </row>
    <row r="2" spans="1:50" ht="14.5" x14ac:dyDescent="0.35">
      <c r="A2" s="868" t="s">
        <v>2858</v>
      </c>
      <c r="B2" s="867"/>
      <c r="C2" s="865"/>
      <c r="D2" s="866"/>
      <c r="E2" s="625"/>
      <c r="F2" s="626"/>
    </row>
    <row r="3" spans="1:50" ht="14.5" x14ac:dyDescent="0.35">
      <c r="A3" s="868" t="s">
        <v>2860</v>
      </c>
      <c r="B3" s="867"/>
      <c r="C3" s="865"/>
      <c r="D3" s="866"/>
      <c r="E3" s="625"/>
      <c r="F3" s="626"/>
    </row>
    <row r="4" spans="1:50" ht="14.5" x14ac:dyDescent="0.35">
      <c r="A4" s="622" t="s">
        <v>565</v>
      </c>
      <c r="B4" s="622"/>
      <c r="C4" s="623"/>
      <c r="D4" s="624"/>
      <c r="E4" s="625"/>
      <c r="F4" s="626"/>
    </row>
    <row r="6" spans="1:50" s="582" customFormat="1" x14ac:dyDescent="0.3">
      <c r="A6" s="566" t="s">
        <v>2862</v>
      </c>
      <c r="B6" s="567" t="s">
        <v>349</v>
      </c>
      <c r="C6" s="568" t="s">
        <v>568</v>
      </c>
      <c r="D6" s="569" t="s">
        <v>39</v>
      </c>
      <c r="E6" s="570" t="s">
        <v>71</v>
      </c>
      <c r="F6" s="570" t="s">
        <v>72</v>
      </c>
      <c r="G6" s="575" t="s">
        <v>740</v>
      </c>
      <c r="H6" s="576"/>
      <c r="I6" s="627" t="s">
        <v>2802</v>
      </c>
      <c r="J6" s="578"/>
      <c r="K6" s="574" t="s">
        <v>587</v>
      </c>
      <c r="L6" s="1104" t="s">
        <v>2803</v>
      </c>
      <c r="M6" s="1105"/>
      <c r="N6" s="743"/>
      <c r="O6" s="627" t="s">
        <v>2805</v>
      </c>
      <c r="P6" s="576"/>
      <c r="Q6" s="627" t="s">
        <v>569</v>
      </c>
      <c r="R6" s="576"/>
      <c r="S6" s="627" t="s">
        <v>2806</v>
      </c>
      <c r="T6" s="576"/>
      <c r="U6" s="627" t="s">
        <v>2807</v>
      </c>
      <c r="V6" s="576"/>
      <c r="W6" s="627" t="s">
        <v>2804</v>
      </c>
      <c r="X6" s="576"/>
      <c r="Y6" s="627" t="s">
        <v>35</v>
      </c>
      <c r="Z6" s="576"/>
      <c r="AA6" s="627" t="s">
        <v>2808</v>
      </c>
      <c r="AB6" s="576"/>
      <c r="AC6" s="627" t="s">
        <v>2809</v>
      </c>
      <c r="AD6" s="576"/>
      <c r="AE6" s="579" t="s">
        <v>606</v>
      </c>
      <c r="AF6" s="574" t="s">
        <v>65</v>
      </c>
      <c r="AG6" s="580" t="s">
        <v>25</v>
      </c>
      <c r="AH6" s="574" t="s">
        <v>575</v>
      </c>
      <c r="AI6" s="627" t="s">
        <v>1793</v>
      </c>
      <c r="AJ6" s="576"/>
      <c r="AK6" s="628" t="s">
        <v>741</v>
      </c>
      <c r="AL6" s="581"/>
      <c r="AM6" s="581"/>
      <c r="AN6" s="581"/>
      <c r="AO6" s="581"/>
      <c r="AP6" s="581"/>
      <c r="AQ6" s="581"/>
      <c r="AR6" s="581"/>
      <c r="AS6" s="581"/>
      <c r="AT6" s="581"/>
      <c r="AU6" s="581"/>
      <c r="AV6" s="581"/>
      <c r="AW6" s="581"/>
    </row>
    <row r="7" spans="1:50" s="582" customFormat="1" x14ac:dyDescent="0.3">
      <c r="A7" s="629"/>
      <c r="B7" s="630"/>
      <c r="C7" s="631" t="s">
        <v>577</v>
      </c>
      <c r="D7" s="579" t="s">
        <v>355</v>
      </c>
      <c r="E7" s="580" t="s">
        <v>355</v>
      </c>
      <c r="F7" s="580" t="s">
        <v>355</v>
      </c>
      <c r="G7" s="632" t="s">
        <v>71</v>
      </c>
      <c r="H7" s="633" t="s">
        <v>578</v>
      </c>
      <c r="I7" s="634" t="s">
        <v>71</v>
      </c>
      <c r="J7" s="634" t="s">
        <v>578</v>
      </c>
      <c r="K7" s="635"/>
      <c r="L7" s="632" t="s">
        <v>71</v>
      </c>
      <c r="M7" s="633" t="s">
        <v>578</v>
      </c>
      <c r="N7" s="629" t="s">
        <v>106</v>
      </c>
      <c r="O7" s="632" t="s">
        <v>71</v>
      </c>
      <c r="P7" s="633" t="s">
        <v>578</v>
      </c>
      <c r="Q7" s="632" t="s">
        <v>71</v>
      </c>
      <c r="R7" s="633" t="s">
        <v>578</v>
      </c>
      <c r="S7" s="632" t="s">
        <v>71</v>
      </c>
      <c r="T7" s="633" t="s">
        <v>578</v>
      </c>
      <c r="U7" s="632" t="s">
        <v>71</v>
      </c>
      <c r="V7" s="633" t="s">
        <v>578</v>
      </c>
      <c r="W7" s="632" t="s">
        <v>71</v>
      </c>
      <c r="X7" s="633" t="s">
        <v>578</v>
      </c>
      <c r="Y7" s="632" t="s">
        <v>71</v>
      </c>
      <c r="Z7" s="633" t="s">
        <v>578</v>
      </c>
      <c r="AA7" s="632" t="s">
        <v>71</v>
      </c>
      <c r="AB7" s="633" t="s">
        <v>578</v>
      </c>
      <c r="AC7" s="632" t="s">
        <v>71</v>
      </c>
      <c r="AD7" s="633" t="s">
        <v>578</v>
      </c>
      <c r="AE7" s="633"/>
      <c r="AF7" s="634"/>
      <c r="AG7" s="635"/>
      <c r="AH7" s="634"/>
      <c r="AI7" s="632" t="s">
        <v>71</v>
      </c>
      <c r="AJ7" s="633" t="s">
        <v>578</v>
      </c>
      <c r="AK7" s="635"/>
      <c r="AL7" s="581"/>
      <c r="AM7" s="581"/>
      <c r="AN7" s="581"/>
      <c r="AO7" s="581"/>
      <c r="AP7" s="581"/>
      <c r="AQ7" s="581"/>
      <c r="AR7" s="581"/>
      <c r="AS7" s="581"/>
      <c r="AT7" s="581"/>
      <c r="AU7" s="581"/>
      <c r="AV7" s="581"/>
      <c r="AW7" s="581"/>
      <c r="AX7" s="581"/>
    </row>
    <row r="8" spans="1:50" ht="14.25" hidden="1" customHeight="1" x14ac:dyDescent="0.3">
      <c r="A8" s="636" t="s">
        <v>580</v>
      </c>
      <c r="B8" s="637" t="s">
        <v>349</v>
      </c>
      <c r="C8" s="638" t="s">
        <v>581</v>
      </c>
      <c r="D8" s="639" t="s">
        <v>2773</v>
      </c>
      <c r="E8" s="640" t="s">
        <v>2774</v>
      </c>
      <c r="F8" s="641" t="s">
        <v>2775</v>
      </c>
      <c r="G8" s="641" t="s">
        <v>2776</v>
      </c>
      <c r="H8" s="642" t="s">
        <v>2777</v>
      </c>
      <c r="I8" s="620" t="s">
        <v>2778</v>
      </c>
      <c r="J8" s="620" t="s">
        <v>2779</v>
      </c>
      <c r="K8" s="643" t="s">
        <v>2780</v>
      </c>
      <c r="L8" s="642" t="s">
        <v>2781</v>
      </c>
      <c r="M8" s="620" t="s">
        <v>2782</v>
      </c>
      <c r="N8" s="620" t="s">
        <v>2813</v>
      </c>
      <c r="O8" s="642" t="s">
        <v>2783</v>
      </c>
      <c r="P8" s="620" t="s">
        <v>2784</v>
      </c>
      <c r="Q8" s="642" t="s">
        <v>2785</v>
      </c>
      <c r="R8" s="620" t="s">
        <v>2786</v>
      </c>
      <c r="S8" s="642" t="s">
        <v>2787</v>
      </c>
      <c r="T8" s="620" t="s">
        <v>2788</v>
      </c>
      <c r="U8" s="642" t="s">
        <v>2789</v>
      </c>
      <c r="V8" s="620" t="s">
        <v>2790</v>
      </c>
      <c r="W8" s="642" t="s">
        <v>2791</v>
      </c>
      <c r="X8" s="620" t="s">
        <v>2792</v>
      </c>
      <c r="Y8" s="642" t="s">
        <v>2793</v>
      </c>
      <c r="Z8" s="620" t="s">
        <v>2794</v>
      </c>
      <c r="AA8" s="642" t="s">
        <v>2795</v>
      </c>
      <c r="AB8" s="620" t="s">
        <v>2796</v>
      </c>
      <c r="AC8" s="642" t="s">
        <v>2797</v>
      </c>
      <c r="AD8" s="620" t="s">
        <v>2798</v>
      </c>
      <c r="AE8" s="642" t="s">
        <v>2799</v>
      </c>
      <c r="AF8" s="641" t="s">
        <v>65</v>
      </c>
      <c r="AG8" s="642" t="s">
        <v>25</v>
      </c>
      <c r="AH8" s="620" t="s">
        <v>575</v>
      </c>
      <c r="AI8" s="642" t="s">
        <v>2800</v>
      </c>
      <c r="AJ8" s="620" t="s">
        <v>2801</v>
      </c>
      <c r="AK8" s="643" t="s">
        <v>607</v>
      </c>
    </row>
    <row r="9" spans="1:50" s="37" customFormat="1" ht="11.5" x14ac:dyDescent="0.25">
      <c r="A9" s="647" t="s">
        <v>1609</v>
      </c>
      <c r="B9" s="48" t="s">
        <v>1610</v>
      </c>
      <c r="C9" s="648">
        <v>390</v>
      </c>
      <c r="D9" s="649">
        <v>14561.889211</v>
      </c>
      <c r="E9" s="649">
        <v>9691.6609917999995</v>
      </c>
      <c r="F9" s="650">
        <v>4870.2282191000004</v>
      </c>
      <c r="G9" s="651">
        <v>2874.6854841999998</v>
      </c>
      <c r="H9" s="652">
        <v>146.54910397</v>
      </c>
      <c r="I9" s="650">
        <v>4236.8713337999998</v>
      </c>
      <c r="J9" s="650">
        <v>299.4710882</v>
      </c>
      <c r="K9" s="648">
        <v>1824.2122406000001</v>
      </c>
      <c r="L9" s="650">
        <v>54.871506050999997</v>
      </c>
      <c r="M9" s="652">
        <v>12.131502521</v>
      </c>
      <c r="N9" s="744" t="s">
        <v>1609</v>
      </c>
      <c r="O9" s="651">
        <v>28.837853392</v>
      </c>
      <c r="P9" s="652">
        <v>8.5338895154000003</v>
      </c>
      <c r="Q9" s="651">
        <v>913.33856956</v>
      </c>
      <c r="R9" s="652">
        <v>154.29875311000001</v>
      </c>
      <c r="S9" s="651">
        <v>46.022498446</v>
      </c>
      <c r="T9" s="652">
        <v>9.1762376589999999</v>
      </c>
      <c r="U9" s="651">
        <v>0</v>
      </c>
      <c r="V9" s="652">
        <v>0</v>
      </c>
      <c r="W9" s="651">
        <v>0</v>
      </c>
      <c r="X9" s="652">
        <v>0</v>
      </c>
      <c r="Y9" s="651">
        <v>86.541461579</v>
      </c>
      <c r="Z9" s="652">
        <v>14.762111730999999</v>
      </c>
      <c r="AA9" s="651">
        <v>230.73138157</v>
      </c>
      <c r="AB9" s="652">
        <v>1664.2559590999999</v>
      </c>
      <c r="AC9" s="651">
        <v>0</v>
      </c>
      <c r="AD9" s="652">
        <v>0</v>
      </c>
      <c r="AE9" s="652">
        <v>0.2379837692</v>
      </c>
      <c r="AF9" s="650">
        <v>1031.9475867000001</v>
      </c>
      <c r="AG9" s="648">
        <v>629.39700577999997</v>
      </c>
      <c r="AH9" s="650">
        <v>288.25107349000001</v>
      </c>
      <c r="AI9" s="651">
        <v>3.2870119896999999</v>
      </c>
      <c r="AJ9" s="652">
        <v>3.4775739821</v>
      </c>
      <c r="AK9" s="648">
        <v>38</v>
      </c>
    </row>
    <row r="10" spans="1:50" s="37" customFormat="1" ht="11.5" x14ac:dyDescent="0.25">
      <c r="A10" s="213" t="s">
        <v>1611</v>
      </c>
      <c r="B10" s="37" t="s">
        <v>1612</v>
      </c>
      <c r="C10" s="212">
        <v>4043</v>
      </c>
      <c r="D10" s="653">
        <v>4480.4001772000001</v>
      </c>
      <c r="E10" s="653">
        <v>3219.3335222999999</v>
      </c>
      <c r="F10" s="189">
        <v>1261.0666549</v>
      </c>
      <c r="G10" s="210">
        <v>609.03363833000003</v>
      </c>
      <c r="H10" s="211">
        <v>39.275187684000002</v>
      </c>
      <c r="I10" s="189">
        <v>1530.3645544999999</v>
      </c>
      <c r="J10" s="189">
        <v>101.22595431000001</v>
      </c>
      <c r="K10" s="212">
        <v>422.15165079000002</v>
      </c>
      <c r="L10" s="189">
        <v>33.212680175999999</v>
      </c>
      <c r="M10" s="211">
        <v>16.601186759000001</v>
      </c>
      <c r="N10" s="745" t="s">
        <v>1611</v>
      </c>
      <c r="O10" s="210">
        <v>9.1501784051000001</v>
      </c>
      <c r="P10" s="211">
        <v>1.2366463262</v>
      </c>
      <c r="Q10" s="210">
        <v>250.71284721999999</v>
      </c>
      <c r="R10" s="211">
        <v>57.559281300000002</v>
      </c>
      <c r="S10" s="210">
        <v>38.692742025000001</v>
      </c>
      <c r="T10" s="211">
        <v>6.8586121911999998</v>
      </c>
      <c r="U10" s="210">
        <v>47.020594422999999</v>
      </c>
      <c r="V10" s="211">
        <v>9.0579537811000002</v>
      </c>
      <c r="W10" s="210">
        <v>5.3837570096</v>
      </c>
      <c r="X10" s="211">
        <v>1.0512825723000001</v>
      </c>
      <c r="Y10" s="210">
        <v>68.784096864999995</v>
      </c>
      <c r="Z10" s="211">
        <v>13.616796574</v>
      </c>
      <c r="AA10" s="210">
        <v>123.485142</v>
      </c>
      <c r="AB10" s="211">
        <v>328.64398805000002</v>
      </c>
      <c r="AC10" s="210">
        <v>6.4535246802000001</v>
      </c>
      <c r="AD10" s="211">
        <v>1.2708368852</v>
      </c>
      <c r="AE10" s="211">
        <v>0.60384659539999996</v>
      </c>
      <c r="AF10" s="189">
        <v>347.25509996</v>
      </c>
      <c r="AG10" s="212">
        <v>221.59336589</v>
      </c>
      <c r="AH10" s="189">
        <v>155.99389341</v>
      </c>
      <c r="AI10" s="210">
        <v>30.617544858999999</v>
      </c>
      <c r="AJ10" s="211">
        <v>3.4932936188000001</v>
      </c>
      <c r="AK10" s="212">
        <v>95</v>
      </c>
    </row>
    <row r="11" spans="1:50" s="37" customFormat="1" ht="11.5" x14ac:dyDescent="0.25">
      <c r="A11" s="213" t="s">
        <v>1613</v>
      </c>
      <c r="B11" s="37" t="s">
        <v>1614</v>
      </c>
      <c r="C11" s="212">
        <v>148</v>
      </c>
      <c r="D11" s="653">
        <v>8434.1274830000002</v>
      </c>
      <c r="E11" s="653">
        <v>6479.8411219999998</v>
      </c>
      <c r="F11" s="189">
        <v>1954.2863611</v>
      </c>
      <c r="G11" s="210">
        <v>1266.7578074</v>
      </c>
      <c r="H11" s="211">
        <v>73.842740431999999</v>
      </c>
      <c r="I11" s="189">
        <v>3080.1751598000001</v>
      </c>
      <c r="J11" s="189">
        <v>144.21976812</v>
      </c>
      <c r="K11" s="212">
        <v>731.68782680000004</v>
      </c>
      <c r="L11" s="189">
        <v>63.902729614999998</v>
      </c>
      <c r="M11" s="211">
        <v>17.027590411999999</v>
      </c>
      <c r="N11" s="745" t="s">
        <v>1613</v>
      </c>
      <c r="O11" s="210">
        <v>29.538550100999998</v>
      </c>
      <c r="P11" s="211">
        <v>5.4613168919000001</v>
      </c>
      <c r="Q11" s="210">
        <v>307.08152622</v>
      </c>
      <c r="R11" s="211">
        <v>57.446915175999997</v>
      </c>
      <c r="S11" s="210">
        <v>138.21496741999999</v>
      </c>
      <c r="T11" s="211">
        <v>27.369652425999998</v>
      </c>
      <c r="U11" s="210">
        <v>0</v>
      </c>
      <c r="V11" s="211">
        <v>0</v>
      </c>
      <c r="W11" s="210">
        <v>63.137554979999997</v>
      </c>
      <c r="X11" s="211">
        <v>17.540571587999999</v>
      </c>
      <c r="Y11" s="210">
        <v>0</v>
      </c>
      <c r="Z11" s="211">
        <v>0</v>
      </c>
      <c r="AA11" s="210">
        <v>305.87205549999999</v>
      </c>
      <c r="AB11" s="211">
        <v>515.06788639000001</v>
      </c>
      <c r="AC11" s="210">
        <v>119.40131588</v>
      </c>
      <c r="AD11" s="211">
        <v>50.531830540999998</v>
      </c>
      <c r="AE11" s="211">
        <v>0.42056304049999998</v>
      </c>
      <c r="AF11" s="189">
        <v>579.62577186999999</v>
      </c>
      <c r="AG11" s="212">
        <v>380.46374430999998</v>
      </c>
      <c r="AH11" s="189">
        <v>420.59331362</v>
      </c>
      <c r="AI11" s="210">
        <v>8.5672494122000007</v>
      </c>
      <c r="AJ11" s="211">
        <v>30.179075162</v>
      </c>
      <c r="AK11" s="212">
        <v>38</v>
      </c>
    </row>
    <row r="12" spans="1:50" s="37" customFormat="1" ht="11.5" x14ac:dyDescent="0.25">
      <c r="A12" s="213" t="s">
        <v>1615</v>
      </c>
      <c r="B12" s="37" t="s">
        <v>1616</v>
      </c>
      <c r="C12" s="212">
        <v>2440</v>
      </c>
      <c r="D12" s="653">
        <v>22139.214137999999</v>
      </c>
      <c r="E12" s="653">
        <v>16947.404069</v>
      </c>
      <c r="F12" s="189">
        <v>5191.8100691999998</v>
      </c>
      <c r="G12" s="210">
        <v>3255.2546710000001</v>
      </c>
      <c r="H12" s="211">
        <v>179.29317004999999</v>
      </c>
      <c r="I12" s="189">
        <v>8334.4036159999996</v>
      </c>
      <c r="J12" s="189">
        <v>439.96684691000002</v>
      </c>
      <c r="K12" s="212">
        <v>2403.3842791000002</v>
      </c>
      <c r="L12" s="189">
        <v>90.542142252000005</v>
      </c>
      <c r="M12" s="211">
        <v>14.622058840999999</v>
      </c>
      <c r="N12" s="745" t="s">
        <v>1615</v>
      </c>
      <c r="O12" s="210">
        <v>47.219387257000001</v>
      </c>
      <c r="P12" s="211">
        <v>9.9677982234000009</v>
      </c>
      <c r="Q12" s="210">
        <v>1503.3733528</v>
      </c>
      <c r="R12" s="211">
        <v>162.11507800999999</v>
      </c>
      <c r="S12" s="210">
        <v>221.91465375999999</v>
      </c>
      <c r="T12" s="211">
        <v>29.428048288999999</v>
      </c>
      <c r="U12" s="210">
        <v>32.077458716000002</v>
      </c>
      <c r="V12" s="211">
        <v>5.1672725451000003</v>
      </c>
      <c r="W12" s="210">
        <v>32.863860494999997</v>
      </c>
      <c r="X12" s="211">
        <v>7.5689858000000001</v>
      </c>
      <c r="Y12" s="210">
        <v>76.299664492999995</v>
      </c>
      <c r="Z12" s="211">
        <v>24.826343358999999</v>
      </c>
      <c r="AA12" s="210">
        <v>528.59415229000001</v>
      </c>
      <c r="AB12" s="211">
        <v>1447.9617842</v>
      </c>
      <c r="AC12" s="210">
        <v>0.29359980530000002</v>
      </c>
      <c r="AD12" s="211">
        <v>3.12338357E-2</v>
      </c>
      <c r="AE12" s="211">
        <v>0.98466650450000004</v>
      </c>
      <c r="AF12" s="189">
        <v>1812.4828951</v>
      </c>
      <c r="AG12" s="212">
        <v>689.25963302000002</v>
      </c>
      <c r="AH12" s="189">
        <v>716.70656925000003</v>
      </c>
      <c r="AI12" s="210">
        <v>52.273090123000003</v>
      </c>
      <c r="AJ12" s="211">
        <v>20.337826409000002</v>
      </c>
      <c r="AK12" s="212">
        <v>43</v>
      </c>
    </row>
    <row r="13" spans="1:50" s="37" customFormat="1" ht="11.5" x14ac:dyDescent="0.25">
      <c r="A13" s="213" t="s">
        <v>1617</v>
      </c>
      <c r="B13" s="37" t="s">
        <v>1618</v>
      </c>
      <c r="C13" s="212">
        <v>2055</v>
      </c>
      <c r="D13" s="653">
        <v>21637.491636999999</v>
      </c>
      <c r="E13" s="653">
        <v>16183.242516</v>
      </c>
      <c r="F13" s="189">
        <v>5454.2491204999997</v>
      </c>
      <c r="G13" s="210">
        <v>3164.3607055000002</v>
      </c>
      <c r="H13" s="211">
        <v>198.47787233</v>
      </c>
      <c r="I13" s="189">
        <v>7959.9534180000001</v>
      </c>
      <c r="J13" s="189">
        <v>448.52516939999998</v>
      </c>
      <c r="K13" s="212">
        <v>2423.1203274999998</v>
      </c>
      <c r="L13" s="189">
        <v>80.781067750000005</v>
      </c>
      <c r="M13" s="211">
        <v>14.225200677</v>
      </c>
      <c r="N13" s="745" t="s">
        <v>1617</v>
      </c>
      <c r="O13" s="210">
        <v>26.065086813000001</v>
      </c>
      <c r="P13" s="211">
        <v>6.4140774097</v>
      </c>
      <c r="Q13" s="210">
        <v>1453.9936874</v>
      </c>
      <c r="R13" s="211">
        <v>182.20631574000001</v>
      </c>
      <c r="S13" s="210">
        <v>191.21636752000001</v>
      </c>
      <c r="T13" s="211">
        <v>33.77571786</v>
      </c>
      <c r="U13" s="210">
        <v>16.781385827000001</v>
      </c>
      <c r="V13" s="211">
        <v>3.1761640252999999</v>
      </c>
      <c r="W13" s="210">
        <v>9.7498574841999996</v>
      </c>
      <c r="X13" s="211">
        <v>2.0539165382000002</v>
      </c>
      <c r="Y13" s="210">
        <v>282.08724751</v>
      </c>
      <c r="Z13" s="211">
        <v>92.450523081</v>
      </c>
      <c r="AA13" s="210">
        <v>544.63624819999995</v>
      </c>
      <c r="AB13" s="211">
        <v>1435.7979895999999</v>
      </c>
      <c r="AC13" s="210">
        <v>0</v>
      </c>
      <c r="AD13" s="211">
        <v>0</v>
      </c>
      <c r="AE13" s="211">
        <v>0.96250368369999995</v>
      </c>
      <c r="AF13" s="189">
        <v>1677.4956353</v>
      </c>
      <c r="AG13" s="212">
        <v>727.99181346</v>
      </c>
      <c r="AH13" s="189">
        <v>619.28342640000005</v>
      </c>
      <c r="AI13" s="210">
        <v>28.818095438</v>
      </c>
      <c r="AJ13" s="211">
        <v>13.091816245</v>
      </c>
      <c r="AK13" s="212">
        <v>46</v>
      </c>
    </row>
    <row r="14" spans="1:50" s="37" customFormat="1" ht="11.5" x14ac:dyDescent="0.25">
      <c r="A14" s="213" t="s">
        <v>1619</v>
      </c>
      <c r="B14" s="37" t="s">
        <v>1620</v>
      </c>
      <c r="C14" s="212">
        <v>1640</v>
      </c>
      <c r="D14" s="653">
        <v>17522.366801</v>
      </c>
      <c r="E14" s="653">
        <v>12681.359365</v>
      </c>
      <c r="F14" s="189">
        <v>4841.0074353999998</v>
      </c>
      <c r="G14" s="210">
        <v>2387.6775044999999</v>
      </c>
      <c r="H14" s="211">
        <v>144.64784448</v>
      </c>
      <c r="I14" s="189">
        <v>6320.6675437000004</v>
      </c>
      <c r="J14" s="189">
        <v>391.39624125</v>
      </c>
      <c r="K14" s="212">
        <v>1808.5469808</v>
      </c>
      <c r="L14" s="189">
        <v>102.79069063999999</v>
      </c>
      <c r="M14" s="211">
        <v>35.628649559999999</v>
      </c>
      <c r="N14" s="745" t="s">
        <v>1619</v>
      </c>
      <c r="O14" s="210">
        <v>37.025589353999997</v>
      </c>
      <c r="P14" s="211">
        <v>7.4997620299000003</v>
      </c>
      <c r="Q14" s="210">
        <v>1151.0052565999999</v>
      </c>
      <c r="R14" s="211">
        <v>230.51802891</v>
      </c>
      <c r="S14" s="210">
        <v>141.94043636999999</v>
      </c>
      <c r="T14" s="211">
        <v>24.38747364</v>
      </c>
      <c r="U14" s="210">
        <v>45.151151695999999</v>
      </c>
      <c r="V14" s="211">
        <v>10.085716121000001</v>
      </c>
      <c r="W14" s="210">
        <v>9.0430731427000008</v>
      </c>
      <c r="X14" s="211">
        <v>2.2860969475999999</v>
      </c>
      <c r="Y14" s="210">
        <v>145.05274366</v>
      </c>
      <c r="Z14" s="211">
        <v>50.141720943000003</v>
      </c>
      <c r="AA14" s="210">
        <v>515.07597729999998</v>
      </c>
      <c r="AB14" s="211">
        <v>1265.1206966</v>
      </c>
      <c r="AC14" s="210">
        <v>0</v>
      </c>
      <c r="AD14" s="211">
        <v>0</v>
      </c>
      <c r="AE14" s="211">
        <v>1.0757387145999999</v>
      </c>
      <c r="AF14" s="189">
        <v>1331.6588068000001</v>
      </c>
      <c r="AG14" s="212">
        <v>662.80708601000003</v>
      </c>
      <c r="AH14" s="189">
        <v>660.31981885000005</v>
      </c>
      <c r="AI14" s="210">
        <v>28.066851978999999</v>
      </c>
      <c r="AJ14" s="211">
        <v>12.749320163</v>
      </c>
      <c r="AK14" s="212">
        <v>81</v>
      </c>
    </row>
    <row r="15" spans="1:50" s="37" customFormat="1" ht="11.5" x14ac:dyDescent="0.25">
      <c r="A15" s="213" t="s">
        <v>1621</v>
      </c>
      <c r="B15" s="37" t="s">
        <v>1622</v>
      </c>
      <c r="C15" s="212">
        <v>14431</v>
      </c>
      <c r="D15" s="653">
        <v>26983.299987999999</v>
      </c>
      <c r="E15" s="653">
        <v>20159.644888999999</v>
      </c>
      <c r="F15" s="189">
        <v>6823.6550985000003</v>
      </c>
      <c r="G15" s="210">
        <v>4055.4095677</v>
      </c>
      <c r="H15" s="211">
        <v>288.68954959000001</v>
      </c>
      <c r="I15" s="189">
        <v>9143.3252348999995</v>
      </c>
      <c r="J15" s="189">
        <v>626.01961087999996</v>
      </c>
      <c r="K15" s="212">
        <v>3123.2308997999999</v>
      </c>
      <c r="L15" s="189">
        <v>206.25558437999999</v>
      </c>
      <c r="M15" s="211">
        <v>38.868377258999999</v>
      </c>
      <c r="N15" s="745" t="s">
        <v>1621</v>
      </c>
      <c r="O15" s="210">
        <v>57.381493747</v>
      </c>
      <c r="P15" s="211">
        <v>8.0941925667000003</v>
      </c>
      <c r="Q15" s="210">
        <v>867.29964966</v>
      </c>
      <c r="R15" s="211">
        <v>237.18176299000001</v>
      </c>
      <c r="S15" s="210">
        <v>529.27185656999995</v>
      </c>
      <c r="T15" s="211">
        <v>63.018433315000003</v>
      </c>
      <c r="U15" s="210">
        <v>575.80908779000004</v>
      </c>
      <c r="V15" s="211">
        <v>146.12829364999999</v>
      </c>
      <c r="W15" s="210">
        <v>69.691176769999998</v>
      </c>
      <c r="X15" s="211">
        <v>14.546288892</v>
      </c>
      <c r="Y15" s="210">
        <v>47.345894309000002</v>
      </c>
      <c r="Z15" s="211">
        <v>12.389870658</v>
      </c>
      <c r="AA15" s="210">
        <v>1021.3915012</v>
      </c>
      <c r="AB15" s="211">
        <v>1653.7473477000001</v>
      </c>
      <c r="AC15" s="210">
        <v>13.792720306</v>
      </c>
      <c r="AD15" s="211">
        <v>2.7107011135999999</v>
      </c>
      <c r="AE15" s="211">
        <v>1.0170670559999999</v>
      </c>
      <c r="AF15" s="189">
        <v>2334.5836193999999</v>
      </c>
      <c r="AG15" s="212">
        <v>1042.5279522000001</v>
      </c>
      <c r="AH15" s="189">
        <v>719.17402147999996</v>
      </c>
      <c r="AI15" s="210">
        <v>49.775348649000001</v>
      </c>
      <c r="AJ15" s="211">
        <v>34.622882926000003</v>
      </c>
      <c r="AK15" s="212">
        <v>102</v>
      </c>
    </row>
    <row r="16" spans="1:50" s="37" customFormat="1" ht="11.5" x14ac:dyDescent="0.25">
      <c r="A16" s="213" t="s">
        <v>1623</v>
      </c>
      <c r="B16" s="37" t="s">
        <v>1624</v>
      </c>
      <c r="C16" s="212">
        <v>10169</v>
      </c>
      <c r="D16" s="653">
        <v>23895.505513</v>
      </c>
      <c r="E16" s="653">
        <v>17695.609168999999</v>
      </c>
      <c r="F16" s="189">
        <v>6199.8963449000003</v>
      </c>
      <c r="G16" s="210">
        <v>3577.5076238000001</v>
      </c>
      <c r="H16" s="211">
        <v>228.59004329000001</v>
      </c>
      <c r="I16" s="189">
        <v>8128.4719754999996</v>
      </c>
      <c r="J16" s="189">
        <v>531.98504804000004</v>
      </c>
      <c r="K16" s="212">
        <v>2745.0123647</v>
      </c>
      <c r="L16" s="189">
        <v>190.85861858999999</v>
      </c>
      <c r="M16" s="211">
        <v>33.631188426999998</v>
      </c>
      <c r="N16" s="745" t="s">
        <v>1623</v>
      </c>
      <c r="O16" s="210">
        <v>56.478008658</v>
      </c>
      <c r="P16" s="211">
        <v>7.0412060875</v>
      </c>
      <c r="Q16" s="210">
        <v>906.5902628</v>
      </c>
      <c r="R16" s="211">
        <v>223.54663063999999</v>
      </c>
      <c r="S16" s="210">
        <v>427.93550241000003</v>
      </c>
      <c r="T16" s="211">
        <v>62.712608914999997</v>
      </c>
      <c r="U16" s="210">
        <v>283.80210711000001</v>
      </c>
      <c r="V16" s="211">
        <v>81.975792267000003</v>
      </c>
      <c r="W16" s="210">
        <v>72.922905111000006</v>
      </c>
      <c r="X16" s="211">
        <v>16.542740599999998</v>
      </c>
      <c r="Y16" s="210">
        <v>131.59114794999999</v>
      </c>
      <c r="Z16" s="211">
        <v>37.779395792999999</v>
      </c>
      <c r="AA16" s="210">
        <v>882.93067107000002</v>
      </c>
      <c r="AB16" s="211">
        <v>1545.9532941</v>
      </c>
      <c r="AC16" s="210">
        <v>24.048171272000001</v>
      </c>
      <c r="AD16" s="211">
        <v>6.1963489967000003</v>
      </c>
      <c r="AE16" s="211">
        <v>0.66986915579999995</v>
      </c>
      <c r="AF16" s="189">
        <v>1843.8426007999999</v>
      </c>
      <c r="AG16" s="212">
        <v>1040.5305172999999</v>
      </c>
      <c r="AH16" s="189">
        <v>739.51107500000001</v>
      </c>
      <c r="AI16" s="210">
        <v>44.091678229999999</v>
      </c>
      <c r="AJ16" s="211">
        <v>22.756116869</v>
      </c>
      <c r="AK16" s="212">
        <v>105</v>
      </c>
    </row>
    <row r="17" spans="1:37" s="37" customFormat="1" ht="11.5" x14ac:dyDescent="0.25">
      <c r="A17" s="213" t="s">
        <v>1625</v>
      </c>
      <c r="B17" s="37" t="s">
        <v>1626</v>
      </c>
      <c r="C17" s="212">
        <v>6889</v>
      </c>
      <c r="D17" s="653">
        <v>25038.606585000001</v>
      </c>
      <c r="E17" s="653">
        <v>18771.987281000002</v>
      </c>
      <c r="F17" s="189">
        <v>6266.6193042000004</v>
      </c>
      <c r="G17" s="210">
        <v>3899.2223574</v>
      </c>
      <c r="H17" s="211">
        <v>303.85245386999998</v>
      </c>
      <c r="I17" s="189">
        <v>8225.8128565999996</v>
      </c>
      <c r="J17" s="189">
        <v>529.43262162999997</v>
      </c>
      <c r="K17" s="212">
        <v>2850.7842154999998</v>
      </c>
      <c r="L17" s="189">
        <v>159.33873449000001</v>
      </c>
      <c r="M17" s="211">
        <v>28.612708549000001</v>
      </c>
      <c r="N17" s="745" t="s">
        <v>1625</v>
      </c>
      <c r="O17" s="210">
        <v>54.948705969000002</v>
      </c>
      <c r="P17" s="211">
        <v>7.0174210698000001</v>
      </c>
      <c r="Q17" s="210">
        <v>745.31760864</v>
      </c>
      <c r="R17" s="211">
        <v>198.27680663000001</v>
      </c>
      <c r="S17" s="210">
        <v>469.83653981999998</v>
      </c>
      <c r="T17" s="211">
        <v>46.171793534999999</v>
      </c>
      <c r="U17" s="210">
        <v>555.82262233999995</v>
      </c>
      <c r="V17" s="211">
        <v>140.42654573999999</v>
      </c>
      <c r="W17" s="210">
        <v>56.883016566999999</v>
      </c>
      <c r="X17" s="211">
        <v>12.669701019</v>
      </c>
      <c r="Y17" s="210">
        <v>41.089584737000003</v>
      </c>
      <c r="Z17" s="211">
        <v>9.7704036361999993</v>
      </c>
      <c r="AA17" s="210">
        <v>932.14550480000003</v>
      </c>
      <c r="AB17" s="211">
        <v>1504.9082652</v>
      </c>
      <c r="AC17" s="210">
        <v>20.303088120999998</v>
      </c>
      <c r="AD17" s="211">
        <v>4.4292442889999997</v>
      </c>
      <c r="AE17" s="211">
        <v>1.0400637169</v>
      </c>
      <c r="AF17" s="189">
        <v>2567.1886893000001</v>
      </c>
      <c r="AG17" s="212">
        <v>1044.9481458</v>
      </c>
      <c r="AH17" s="189">
        <v>554.67561568999997</v>
      </c>
      <c r="AI17" s="210">
        <v>48.519161750000002</v>
      </c>
      <c r="AJ17" s="211">
        <v>25.162108408999998</v>
      </c>
      <c r="AK17" s="212">
        <v>104</v>
      </c>
    </row>
    <row r="18" spans="1:37" s="37" customFormat="1" ht="11.5" x14ac:dyDescent="0.25">
      <c r="A18" s="213" t="s">
        <v>1627</v>
      </c>
      <c r="B18" s="37" t="s">
        <v>1628</v>
      </c>
      <c r="C18" s="212">
        <v>10859</v>
      </c>
      <c r="D18" s="653">
        <v>13592.27894</v>
      </c>
      <c r="E18" s="653">
        <v>10154.776589999999</v>
      </c>
      <c r="F18" s="189">
        <v>3437.5023504000001</v>
      </c>
      <c r="G18" s="210">
        <v>2079.295204</v>
      </c>
      <c r="H18" s="211">
        <v>135.08321831000001</v>
      </c>
      <c r="I18" s="189">
        <v>4452.8102884999998</v>
      </c>
      <c r="J18" s="189">
        <v>301.68429873000002</v>
      </c>
      <c r="K18" s="212">
        <v>1506.4601671</v>
      </c>
      <c r="L18" s="189">
        <v>131.34086696</v>
      </c>
      <c r="M18" s="211">
        <v>32.445864983</v>
      </c>
      <c r="N18" s="745" t="s">
        <v>1627</v>
      </c>
      <c r="O18" s="210">
        <v>37.15697196</v>
      </c>
      <c r="P18" s="211">
        <v>5.4805509714999996</v>
      </c>
      <c r="Q18" s="210">
        <v>433.99228626000001</v>
      </c>
      <c r="R18" s="211">
        <v>117.10884799999999</v>
      </c>
      <c r="S18" s="210">
        <v>229.1664332</v>
      </c>
      <c r="T18" s="211">
        <v>29.653677116000001</v>
      </c>
      <c r="U18" s="210">
        <v>128.56108413000001</v>
      </c>
      <c r="V18" s="211">
        <v>31.575689447999999</v>
      </c>
      <c r="W18" s="210">
        <v>61.626811533000001</v>
      </c>
      <c r="X18" s="211">
        <v>10.965244935999999</v>
      </c>
      <c r="Y18" s="210">
        <v>174.69674423000001</v>
      </c>
      <c r="Z18" s="211">
        <v>50.009143068</v>
      </c>
      <c r="AA18" s="210">
        <v>654.18854100999999</v>
      </c>
      <c r="AB18" s="211">
        <v>835.18514842000002</v>
      </c>
      <c r="AC18" s="210">
        <v>9.1164477883000004</v>
      </c>
      <c r="AD18" s="211">
        <v>1.6597017919999999</v>
      </c>
      <c r="AE18" s="211">
        <v>1.2295889795999999</v>
      </c>
      <c r="AF18" s="189">
        <v>1162.2037006</v>
      </c>
      <c r="AG18" s="212">
        <v>530.20074489000001</v>
      </c>
      <c r="AH18" s="189">
        <v>366.09066658</v>
      </c>
      <c r="AI18" s="210">
        <v>68.146620145</v>
      </c>
      <c r="AJ18" s="211">
        <v>15.144386466</v>
      </c>
      <c r="AK18" s="212">
        <v>110</v>
      </c>
    </row>
    <row r="19" spans="1:37" s="37" customFormat="1" ht="11.5" x14ac:dyDescent="0.25">
      <c r="A19" s="213" t="s">
        <v>1629</v>
      </c>
      <c r="B19" s="37" t="s">
        <v>1630</v>
      </c>
      <c r="C19" s="212">
        <v>16755</v>
      </c>
      <c r="D19" s="653">
        <v>12058.637397</v>
      </c>
      <c r="E19" s="653">
        <v>8781.4267868999996</v>
      </c>
      <c r="F19" s="189">
        <v>3277.2106097999999</v>
      </c>
      <c r="G19" s="210">
        <v>1799.0586166999999</v>
      </c>
      <c r="H19" s="211">
        <v>115.67730718999999</v>
      </c>
      <c r="I19" s="189">
        <v>3833.1384913000002</v>
      </c>
      <c r="J19" s="189">
        <v>261.90195926000001</v>
      </c>
      <c r="K19" s="212">
        <v>1276.9829424</v>
      </c>
      <c r="L19" s="189">
        <v>101.95021095</v>
      </c>
      <c r="M19" s="211">
        <v>29.450066286999999</v>
      </c>
      <c r="N19" s="745" t="s">
        <v>1629</v>
      </c>
      <c r="O19" s="210">
        <v>30.959149547999999</v>
      </c>
      <c r="P19" s="211">
        <v>4.5815205490000004</v>
      </c>
      <c r="Q19" s="210">
        <v>432.91355024000001</v>
      </c>
      <c r="R19" s="211">
        <v>113.11551665</v>
      </c>
      <c r="S19" s="210">
        <v>150.23044781999999</v>
      </c>
      <c r="T19" s="211">
        <v>28.259672759000001</v>
      </c>
      <c r="U19" s="210">
        <v>55.311932220000003</v>
      </c>
      <c r="V19" s="211">
        <v>13.639764624</v>
      </c>
      <c r="W19" s="210">
        <v>48.018951516999998</v>
      </c>
      <c r="X19" s="211">
        <v>12.177011581</v>
      </c>
      <c r="Y19" s="210">
        <v>302.71582706999999</v>
      </c>
      <c r="Z19" s="211">
        <v>76.442717623999997</v>
      </c>
      <c r="AA19" s="210">
        <v>550.44892657000003</v>
      </c>
      <c r="AB19" s="211">
        <v>815.10087123999995</v>
      </c>
      <c r="AC19" s="210">
        <v>11.863693017999999</v>
      </c>
      <c r="AD19" s="211">
        <v>2.6211340919000001</v>
      </c>
      <c r="AE19" s="211">
        <v>0.84733644860000001</v>
      </c>
      <c r="AF19" s="189">
        <v>1026.1426988999999</v>
      </c>
      <c r="AG19" s="212">
        <v>508.18838212000003</v>
      </c>
      <c r="AH19" s="189">
        <v>405.40501804000002</v>
      </c>
      <c r="AI19" s="210">
        <v>42.393291351000002</v>
      </c>
      <c r="AJ19" s="211">
        <v>9.1003885862999994</v>
      </c>
      <c r="AK19" s="212">
        <v>111</v>
      </c>
    </row>
    <row r="20" spans="1:37" s="37" customFormat="1" ht="11.5" x14ac:dyDescent="0.25">
      <c r="A20" s="213" t="s">
        <v>1631</v>
      </c>
      <c r="B20" s="37" t="s">
        <v>1632</v>
      </c>
      <c r="C20" s="212">
        <v>5605</v>
      </c>
      <c r="D20" s="653">
        <v>13065.144217999999</v>
      </c>
      <c r="E20" s="653">
        <v>9895.6330469000004</v>
      </c>
      <c r="F20" s="189">
        <v>3169.5111714999998</v>
      </c>
      <c r="G20" s="210">
        <v>2069.2293442999999</v>
      </c>
      <c r="H20" s="211">
        <v>132.484228</v>
      </c>
      <c r="I20" s="189">
        <v>4218.5792750000001</v>
      </c>
      <c r="J20" s="189">
        <v>254.7237792</v>
      </c>
      <c r="K20" s="212">
        <v>1401.4437857</v>
      </c>
      <c r="L20" s="189">
        <v>107.31431234999999</v>
      </c>
      <c r="M20" s="211">
        <v>22.948976538</v>
      </c>
      <c r="N20" s="745" t="s">
        <v>1631</v>
      </c>
      <c r="O20" s="210">
        <v>40.840017494999998</v>
      </c>
      <c r="P20" s="211">
        <v>5.0184546664000003</v>
      </c>
      <c r="Q20" s="210">
        <v>434.42417781</v>
      </c>
      <c r="R20" s="211">
        <v>100.35725413999999</v>
      </c>
      <c r="S20" s="210">
        <v>209.68296674999999</v>
      </c>
      <c r="T20" s="211">
        <v>26.329656011000001</v>
      </c>
      <c r="U20" s="210">
        <v>50.39167561</v>
      </c>
      <c r="V20" s="211">
        <v>12.009961306999999</v>
      </c>
      <c r="W20" s="210">
        <v>49.736712965999999</v>
      </c>
      <c r="X20" s="211">
        <v>11.748195147000001</v>
      </c>
      <c r="Y20" s="210">
        <v>108.46273205</v>
      </c>
      <c r="Z20" s="211">
        <v>25.827933569999999</v>
      </c>
      <c r="AA20" s="210">
        <v>787.16130747</v>
      </c>
      <c r="AB20" s="211">
        <v>801.70263135000005</v>
      </c>
      <c r="AC20" s="210">
        <v>5.0408058802999998</v>
      </c>
      <c r="AD20" s="211">
        <v>1.0422745297</v>
      </c>
      <c r="AE20" s="211">
        <v>0.70602775289999997</v>
      </c>
      <c r="AF20" s="189">
        <v>1299.7768478999999</v>
      </c>
      <c r="AG20" s="212">
        <v>490.79125053000001</v>
      </c>
      <c r="AH20" s="189">
        <v>311.90163525999998</v>
      </c>
      <c r="AI20" s="210">
        <v>72.018893044999999</v>
      </c>
      <c r="AJ20" s="211">
        <v>13.449105949</v>
      </c>
      <c r="AK20" s="212">
        <v>110</v>
      </c>
    </row>
    <row r="21" spans="1:37" s="37" customFormat="1" ht="11.5" x14ac:dyDescent="0.25">
      <c r="A21" s="213" t="s">
        <v>1633</v>
      </c>
      <c r="B21" s="37" t="s">
        <v>1634</v>
      </c>
      <c r="C21" s="212">
        <v>1777</v>
      </c>
      <c r="D21" s="653">
        <v>44106.985434000002</v>
      </c>
      <c r="E21" s="653">
        <v>33014.941280999999</v>
      </c>
      <c r="F21" s="189">
        <v>11092.044153000001</v>
      </c>
      <c r="G21" s="210">
        <v>6100.4100791000001</v>
      </c>
      <c r="H21" s="211">
        <v>370.20989734</v>
      </c>
      <c r="I21" s="189">
        <v>15711.728236999999</v>
      </c>
      <c r="J21" s="189">
        <v>990.69377220000001</v>
      </c>
      <c r="K21" s="212">
        <v>4939.8047428999998</v>
      </c>
      <c r="L21" s="189">
        <v>241.62577396</v>
      </c>
      <c r="M21" s="211">
        <v>47.499336550000002</v>
      </c>
      <c r="N21" s="745" t="s">
        <v>1633</v>
      </c>
      <c r="O21" s="210">
        <v>194.94441465</v>
      </c>
      <c r="P21" s="211">
        <v>22.504273522999998</v>
      </c>
      <c r="Q21" s="210">
        <v>1691.9963756</v>
      </c>
      <c r="R21" s="211">
        <v>383.50030722999998</v>
      </c>
      <c r="S21" s="210">
        <v>546.73073255999998</v>
      </c>
      <c r="T21" s="211">
        <v>80.016728800999999</v>
      </c>
      <c r="U21" s="210">
        <v>37.423449613000003</v>
      </c>
      <c r="V21" s="211">
        <v>7.7749702510000001</v>
      </c>
      <c r="W21" s="210">
        <v>270.93761761000002</v>
      </c>
      <c r="X21" s="211">
        <v>65.992886315000007</v>
      </c>
      <c r="Y21" s="210">
        <v>116.59720538000001</v>
      </c>
      <c r="Z21" s="211">
        <v>30.580158277999999</v>
      </c>
      <c r="AA21" s="210">
        <v>1590.0983074000001</v>
      </c>
      <c r="AB21" s="211">
        <v>2914.5198516</v>
      </c>
      <c r="AC21" s="210">
        <v>94.437264869000003</v>
      </c>
      <c r="AD21" s="211">
        <v>13.589903952</v>
      </c>
      <c r="AE21" s="211">
        <v>3.8319908226999999</v>
      </c>
      <c r="AF21" s="189">
        <v>4664.2541862999997</v>
      </c>
      <c r="AG21" s="212">
        <v>1713.926326</v>
      </c>
      <c r="AH21" s="189">
        <v>1141.58386</v>
      </c>
      <c r="AI21" s="210">
        <v>81.402623968</v>
      </c>
      <c r="AJ21" s="211">
        <v>38.370159950000001</v>
      </c>
      <c r="AK21" s="212">
        <v>77</v>
      </c>
    </row>
    <row r="22" spans="1:37" s="37" customFormat="1" ht="11.5" x14ac:dyDescent="0.25">
      <c r="A22" s="213" t="s">
        <v>1635</v>
      </c>
      <c r="B22" s="37" t="s">
        <v>1636</v>
      </c>
      <c r="C22" s="212">
        <v>1935</v>
      </c>
      <c r="D22" s="653">
        <v>35630.692167000001</v>
      </c>
      <c r="E22" s="653">
        <v>27154.140026000001</v>
      </c>
      <c r="F22" s="189">
        <v>8476.5521415000003</v>
      </c>
      <c r="G22" s="210">
        <v>5365.1956891999998</v>
      </c>
      <c r="H22" s="211">
        <v>307.28048163</v>
      </c>
      <c r="I22" s="189">
        <v>12819.392035999999</v>
      </c>
      <c r="J22" s="189">
        <v>690.36776836000001</v>
      </c>
      <c r="K22" s="212">
        <v>3631.7084926000002</v>
      </c>
      <c r="L22" s="189">
        <v>238.83584248</v>
      </c>
      <c r="M22" s="211">
        <v>30.330339347999999</v>
      </c>
      <c r="N22" s="745" t="s">
        <v>1635</v>
      </c>
      <c r="O22" s="210">
        <v>166.00084343</v>
      </c>
      <c r="P22" s="211">
        <v>21.326019974000001</v>
      </c>
      <c r="Q22" s="210">
        <v>1558.3070756</v>
      </c>
      <c r="R22" s="211">
        <v>320.43285219000001</v>
      </c>
      <c r="S22" s="210">
        <v>557.91314239999997</v>
      </c>
      <c r="T22" s="211">
        <v>104.58864375</v>
      </c>
      <c r="U22" s="210">
        <v>24.542228839</v>
      </c>
      <c r="V22" s="211">
        <v>5.4954085059000004</v>
      </c>
      <c r="W22" s="210">
        <v>254.61984859</v>
      </c>
      <c r="X22" s="211">
        <v>60.364251492000001</v>
      </c>
      <c r="Y22" s="210">
        <v>191.24757385000001</v>
      </c>
      <c r="Z22" s="211">
        <v>50.844415226000002</v>
      </c>
      <c r="AA22" s="210">
        <v>1283.7676630999999</v>
      </c>
      <c r="AB22" s="211">
        <v>2407.9084060999999</v>
      </c>
      <c r="AC22" s="210">
        <v>69.262430335000005</v>
      </c>
      <c r="AD22" s="211">
        <v>11.244664903</v>
      </c>
      <c r="AE22" s="211">
        <v>3.9534960248000002</v>
      </c>
      <c r="AF22" s="189">
        <v>3010.3961204000002</v>
      </c>
      <c r="AG22" s="212">
        <v>1488.3044594</v>
      </c>
      <c r="AH22" s="189">
        <v>863.32992229000001</v>
      </c>
      <c r="AI22" s="210">
        <v>49.484803118999999</v>
      </c>
      <c r="AJ22" s="211">
        <v>44.247248509000002</v>
      </c>
      <c r="AK22" s="212">
        <v>83</v>
      </c>
    </row>
    <row r="23" spans="1:37" s="37" customFormat="1" ht="11.5" x14ac:dyDescent="0.25">
      <c r="A23" s="213" t="s">
        <v>1637</v>
      </c>
      <c r="B23" s="37" t="s">
        <v>1638</v>
      </c>
      <c r="C23" s="212">
        <v>1604</v>
      </c>
      <c r="D23" s="653">
        <v>34031.419170000001</v>
      </c>
      <c r="E23" s="653">
        <v>25426.723367999999</v>
      </c>
      <c r="F23" s="189">
        <v>8604.6958020000002</v>
      </c>
      <c r="G23" s="210">
        <v>4911.9705602000004</v>
      </c>
      <c r="H23" s="211">
        <v>289.22225822000001</v>
      </c>
      <c r="I23" s="189">
        <v>11798.888773000001</v>
      </c>
      <c r="J23" s="189">
        <v>731.53421347000005</v>
      </c>
      <c r="K23" s="212">
        <v>3582.4856684000001</v>
      </c>
      <c r="L23" s="189">
        <v>237.08249526</v>
      </c>
      <c r="M23" s="211">
        <v>39.592567109999997</v>
      </c>
      <c r="N23" s="745" t="s">
        <v>1637</v>
      </c>
      <c r="O23" s="210">
        <v>166.71451286000001</v>
      </c>
      <c r="P23" s="211">
        <v>20.998982308999999</v>
      </c>
      <c r="Q23" s="210">
        <v>1247.1902379999999</v>
      </c>
      <c r="R23" s="211">
        <v>279.88682560000001</v>
      </c>
      <c r="S23" s="210">
        <v>481.54104040999999</v>
      </c>
      <c r="T23" s="211">
        <v>79.280810423000005</v>
      </c>
      <c r="U23" s="210">
        <v>83.981970833000005</v>
      </c>
      <c r="V23" s="211">
        <v>21.312037595</v>
      </c>
      <c r="W23" s="210">
        <v>306.84107107</v>
      </c>
      <c r="X23" s="211">
        <v>72.290890777000001</v>
      </c>
      <c r="Y23" s="210">
        <v>178.87483627</v>
      </c>
      <c r="Z23" s="211">
        <v>61.893047115000002</v>
      </c>
      <c r="AA23" s="210">
        <v>1328.9704208000001</v>
      </c>
      <c r="AB23" s="211">
        <v>2187.4353984999998</v>
      </c>
      <c r="AC23" s="210">
        <v>29.878837161</v>
      </c>
      <c r="AD23" s="211">
        <v>7.3895477755999996</v>
      </c>
      <c r="AE23" s="211">
        <v>1.7289661877</v>
      </c>
      <c r="AF23" s="189">
        <v>3066.7516724000002</v>
      </c>
      <c r="AG23" s="212">
        <v>1586.7338781000001</v>
      </c>
      <c r="AH23" s="189">
        <v>1156.4623954000001</v>
      </c>
      <c r="AI23" s="210">
        <v>55.256576950000003</v>
      </c>
      <c r="AJ23" s="211">
        <v>19.228678091999999</v>
      </c>
      <c r="AK23" s="212">
        <v>105</v>
      </c>
    </row>
    <row r="24" spans="1:37" s="37" customFormat="1" ht="11.5" x14ac:dyDescent="0.25">
      <c r="A24" s="213" t="s">
        <v>1639</v>
      </c>
      <c r="B24" s="37" t="s">
        <v>1640</v>
      </c>
      <c r="C24" s="212">
        <v>67</v>
      </c>
      <c r="D24" s="653">
        <v>25638.893479999999</v>
      </c>
      <c r="E24" s="653">
        <v>20356.806122999998</v>
      </c>
      <c r="F24" s="189">
        <v>5282.0873566</v>
      </c>
      <c r="G24" s="210">
        <v>3596.4950706999998</v>
      </c>
      <c r="H24" s="211">
        <v>245.77193087000001</v>
      </c>
      <c r="I24" s="189">
        <v>10095.738347</v>
      </c>
      <c r="J24" s="189">
        <v>450.41991545000002</v>
      </c>
      <c r="K24" s="212">
        <v>3176.8839085999998</v>
      </c>
      <c r="L24" s="189">
        <v>107.25747754</v>
      </c>
      <c r="M24" s="211">
        <v>6.8833974626999996</v>
      </c>
      <c r="N24" s="745" t="s">
        <v>1639</v>
      </c>
      <c r="O24" s="210">
        <v>21.969456433000001</v>
      </c>
      <c r="P24" s="211">
        <v>3.9461036716</v>
      </c>
      <c r="Q24" s="210">
        <v>2004.1159212</v>
      </c>
      <c r="R24" s="211">
        <v>144.00842688</v>
      </c>
      <c r="S24" s="210">
        <v>297.44765194000001</v>
      </c>
      <c r="T24" s="211">
        <v>46.383643403000001</v>
      </c>
      <c r="U24" s="210">
        <v>0</v>
      </c>
      <c r="V24" s="211">
        <v>0</v>
      </c>
      <c r="W24" s="210">
        <v>0</v>
      </c>
      <c r="X24" s="211">
        <v>0</v>
      </c>
      <c r="Y24" s="210">
        <v>71.490413760999999</v>
      </c>
      <c r="Z24" s="211">
        <v>16.944142478</v>
      </c>
      <c r="AA24" s="210">
        <v>971.85878809999997</v>
      </c>
      <c r="AB24" s="211">
        <v>1328.6146833</v>
      </c>
      <c r="AC24" s="210">
        <v>0</v>
      </c>
      <c r="AD24" s="211">
        <v>0</v>
      </c>
      <c r="AE24" s="211">
        <v>0.30259631339999998</v>
      </c>
      <c r="AF24" s="189">
        <v>1425.3991736999999</v>
      </c>
      <c r="AG24" s="212">
        <v>653.47983744999999</v>
      </c>
      <c r="AH24" s="189">
        <v>945.52964927999994</v>
      </c>
      <c r="AI24" s="210">
        <v>0.63503992539999998</v>
      </c>
      <c r="AJ24" s="211">
        <v>27.317903745999999</v>
      </c>
      <c r="AK24" s="212">
        <v>18</v>
      </c>
    </row>
    <row r="25" spans="1:37" s="37" customFormat="1" ht="11.5" x14ac:dyDescent="0.25">
      <c r="A25" s="213" t="s">
        <v>1641</v>
      </c>
      <c r="B25" s="37" t="s">
        <v>1642</v>
      </c>
      <c r="C25" s="212">
        <v>41</v>
      </c>
      <c r="D25" s="653">
        <v>19745.148830999999</v>
      </c>
      <c r="E25" s="653">
        <v>15161.212276</v>
      </c>
      <c r="F25" s="189">
        <v>4583.9365545000001</v>
      </c>
      <c r="G25" s="210">
        <v>3142.9781125999998</v>
      </c>
      <c r="H25" s="211">
        <v>219.58103315</v>
      </c>
      <c r="I25" s="189">
        <v>6854.4554331999998</v>
      </c>
      <c r="J25" s="189">
        <v>351.97838093000001</v>
      </c>
      <c r="K25" s="212">
        <v>2182.1385761000001</v>
      </c>
      <c r="L25" s="189">
        <v>93.780850267999995</v>
      </c>
      <c r="M25" s="211">
        <v>14.690991804999999</v>
      </c>
      <c r="N25" s="745" t="s">
        <v>1641</v>
      </c>
      <c r="O25" s="210">
        <v>33.888351268000001</v>
      </c>
      <c r="P25" s="211">
        <v>6.7606974146000001</v>
      </c>
      <c r="Q25" s="210">
        <v>1515.5243028</v>
      </c>
      <c r="R25" s="211">
        <v>179.34738863000001</v>
      </c>
      <c r="S25" s="210">
        <v>307.19104922000002</v>
      </c>
      <c r="T25" s="211">
        <v>73.591808439000005</v>
      </c>
      <c r="U25" s="210">
        <v>0</v>
      </c>
      <c r="V25" s="211">
        <v>0</v>
      </c>
      <c r="W25" s="210">
        <v>4.1926044390000001</v>
      </c>
      <c r="X25" s="211">
        <v>3.3492725366</v>
      </c>
      <c r="Y25" s="210">
        <v>270.08523588000003</v>
      </c>
      <c r="Z25" s="211">
        <v>70.250302048999998</v>
      </c>
      <c r="AA25" s="210">
        <v>642.70717663000005</v>
      </c>
      <c r="AB25" s="211">
        <v>1215.8269196000001</v>
      </c>
      <c r="AC25" s="210">
        <v>0</v>
      </c>
      <c r="AD25" s="211">
        <v>0</v>
      </c>
      <c r="AE25" s="211">
        <v>4.8539024399999998E-2</v>
      </c>
      <c r="AF25" s="189">
        <v>1350.1457765</v>
      </c>
      <c r="AG25" s="212">
        <v>685.44153619999997</v>
      </c>
      <c r="AH25" s="189">
        <v>514.46367487999999</v>
      </c>
      <c r="AI25" s="210">
        <v>7.3728613415000002</v>
      </c>
      <c r="AJ25" s="211">
        <v>5.3579559267999999</v>
      </c>
      <c r="AK25" s="212">
        <v>18</v>
      </c>
    </row>
    <row r="26" spans="1:37" s="37" customFormat="1" ht="11.5" x14ac:dyDescent="0.25">
      <c r="A26" s="213" t="s">
        <v>1643</v>
      </c>
      <c r="B26" s="37" t="s">
        <v>1644</v>
      </c>
      <c r="C26" s="212">
        <v>39</v>
      </c>
      <c r="D26" s="653">
        <v>14514.760848</v>
      </c>
      <c r="E26" s="653">
        <v>10744.240744000001</v>
      </c>
      <c r="F26" s="189">
        <v>3770.5201035999999</v>
      </c>
      <c r="G26" s="210">
        <v>2122.5072040999999</v>
      </c>
      <c r="H26" s="211">
        <v>124.00956951000001</v>
      </c>
      <c r="I26" s="189">
        <v>4997.0048979000003</v>
      </c>
      <c r="J26" s="189">
        <v>341.69523497</v>
      </c>
      <c r="K26" s="212">
        <v>1382.4058229</v>
      </c>
      <c r="L26" s="189">
        <v>51.463029845999998</v>
      </c>
      <c r="M26" s="211">
        <v>12.540166666999999</v>
      </c>
      <c r="N26" s="745" t="s">
        <v>1643</v>
      </c>
      <c r="O26" s="210">
        <v>5.5991421795000003</v>
      </c>
      <c r="P26" s="211">
        <v>0.81028676919999998</v>
      </c>
      <c r="Q26" s="210">
        <v>1118.832001</v>
      </c>
      <c r="R26" s="211">
        <v>114.17078408</v>
      </c>
      <c r="S26" s="210">
        <v>83.940955513000006</v>
      </c>
      <c r="T26" s="211">
        <v>21.582959640999999</v>
      </c>
      <c r="U26" s="210">
        <v>0</v>
      </c>
      <c r="V26" s="211">
        <v>0</v>
      </c>
      <c r="W26" s="210">
        <v>0</v>
      </c>
      <c r="X26" s="211">
        <v>0</v>
      </c>
      <c r="Y26" s="210">
        <v>300.97861515</v>
      </c>
      <c r="Z26" s="211">
        <v>118.25627025999999</v>
      </c>
      <c r="AA26" s="210">
        <v>412.80170163999998</v>
      </c>
      <c r="AB26" s="211">
        <v>995.89744889999997</v>
      </c>
      <c r="AC26" s="210">
        <v>0</v>
      </c>
      <c r="AD26" s="211">
        <v>0</v>
      </c>
      <c r="AE26" s="211">
        <v>2.07176923E-2</v>
      </c>
      <c r="AF26" s="189">
        <v>1409.5200995</v>
      </c>
      <c r="AG26" s="212">
        <v>434.53981607999998</v>
      </c>
      <c r="AH26" s="189">
        <v>454.36871133</v>
      </c>
      <c r="AI26" s="210">
        <v>7.9162505641000003</v>
      </c>
      <c r="AJ26" s="211">
        <v>3.8991616667</v>
      </c>
      <c r="AK26" s="212">
        <v>22</v>
      </c>
    </row>
    <row r="27" spans="1:37" s="37" customFormat="1" ht="11.5" x14ac:dyDescent="0.25">
      <c r="A27" s="213" t="s">
        <v>1645</v>
      </c>
      <c r="B27" s="37" t="s">
        <v>1646</v>
      </c>
      <c r="C27" s="212">
        <v>1037</v>
      </c>
      <c r="D27" s="653">
        <v>42026.623506999997</v>
      </c>
      <c r="E27" s="653">
        <v>30849.732639000002</v>
      </c>
      <c r="F27" s="189">
        <v>11176.890868</v>
      </c>
      <c r="G27" s="210">
        <v>5768.4742758000002</v>
      </c>
      <c r="H27" s="211">
        <v>410.48907875999998</v>
      </c>
      <c r="I27" s="189">
        <v>13533.245368</v>
      </c>
      <c r="J27" s="189">
        <v>991.41559477999999</v>
      </c>
      <c r="K27" s="212">
        <v>5474.5700740000002</v>
      </c>
      <c r="L27" s="189">
        <v>240.50364952000001</v>
      </c>
      <c r="M27" s="211">
        <v>36.627639944000002</v>
      </c>
      <c r="N27" s="745" t="s">
        <v>1645</v>
      </c>
      <c r="O27" s="210">
        <v>67.360766009000002</v>
      </c>
      <c r="P27" s="211">
        <v>8.9039528755999999</v>
      </c>
      <c r="Q27" s="210">
        <v>2089.3036477000001</v>
      </c>
      <c r="R27" s="211">
        <v>372.22571421999999</v>
      </c>
      <c r="S27" s="210">
        <v>693.61122038999997</v>
      </c>
      <c r="T27" s="211">
        <v>97.578958408000005</v>
      </c>
      <c r="U27" s="210">
        <v>186.02449429999999</v>
      </c>
      <c r="V27" s="211">
        <v>48.775879635000003</v>
      </c>
      <c r="W27" s="210">
        <v>151.41598397999999</v>
      </c>
      <c r="X27" s="211">
        <v>26.989101076000001</v>
      </c>
      <c r="Y27" s="210">
        <v>88.47115402</v>
      </c>
      <c r="Z27" s="211">
        <v>20.103133633999999</v>
      </c>
      <c r="AA27" s="210">
        <v>1806.1370048000001</v>
      </c>
      <c r="AB27" s="211">
        <v>2735.1863472999999</v>
      </c>
      <c r="AC27" s="210">
        <v>17.887903124000001</v>
      </c>
      <c r="AD27" s="211">
        <v>2.7205777656999999</v>
      </c>
      <c r="AE27" s="211">
        <v>1.6408440473000001</v>
      </c>
      <c r="AF27" s="189">
        <v>3574.6893243</v>
      </c>
      <c r="AG27" s="212">
        <v>1976.8632224999999</v>
      </c>
      <c r="AH27" s="189">
        <v>1497.6874983</v>
      </c>
      <c r="AI27" s="210">
        <v>82.714586548</v>
      </c>
      <c r="AJ27" s="211">
        <v>25.006511394</v>
      </c>
      <c r="AK27" s="212">
        <v>92</v>
      </c>
    </row>
    <row r="28" spans="1:37" s="37" customFormat="1" ht="11.5" x14ac:dyDescent="0.25">
      <c r="A28" s="213" t="s">
        <v>1647</v>
      </c>
      <c r="B28" s="37" t="s">
        <v>1648</v>
      </c>
      <c r="C28" s="212">
        <v>1241</v>
      </c>
      <c r="D28" s="653">
        <v>32445.105003000001</v>
      </c>
      <c r="E28" s="653">
        <v>24246.206924999999</v>
      </c>
      <c r="F28" s="189">
        <v>8198.8980780999991</v>
      </c>
      <c r="G28" s="210">
        <v>4479.9994847999997</v>
      </c>
      <c r="H28" s="211">
        <v>267.33682750000003</v>
      </c>
      <c r="I28" s="189">
        <v>10623.088282000001</v>
      </c>
      <c r="J28" s="189">
        <v>704.44350437000003</v>
      </c>
      <c r="K28" s="212">
        <v>3861.0560126</v>
      </c>
      <c r="L28" s="189">
        <v>208.68300321999999</v>
      </c>
      <c r="M28" s="211">
        <v>33.388340847000002</v>
      </c>
      <c r="N28" s="745" t="s">
        <v>1647</v>
      </c>
      <c r="O28" s="210">
        <v>36.108047732000003</v>
      </c>
      <c r="P28" s="211">
        <v>4.9902713916000003</v>
      </c>
      <c r="Q28" s="210">
        <v>1988.3945395000001</v>
      </c>
      <c r="R28" s="211">
        <v>239.44181212999999</v>
      </c>
      <c r="S28" s="210">
        <v>532.00078471999996</v>
      </c>
      <c r="T28" s="211">
        <v>82.158363617000006</v>
      </c>
      <c r="U28" s="210">
        <v>98.775672463000006</v>
      </c>
      <c r="V28" s="211">
        <v>26.867574247</v>
      </c>
      <c r="W28" s="210">
        <v>120.78227171</v>
      </c>
      <c r="X28" s="211">
        <v>26.952482498999998</v>
      </c>
      <c r="Y28" s="210">
        <v>113.3740327</v>
      </c>
      <c r="Z28" s="211">
        <v>33.974128086</v>
      </c>
      <c r="AA28" s="210">
        <v>1626.7914866000001</v>
      </c>
      <c r="AB28" s="211">
        <v>2170.4754563000001</v>
      </c>
      <c r="AC28" s="210">
        <v>12.397328157</v>
      </c>
      <c r="AD28" s="211">
        <v>3.8475675269999998</v>
      </c>
      <c r="AE28" s="211">
        <v>4.9740716938</v>
      </c>
      <c r="AF28" s="189">
        <v>2398.8958653999998</v>
      </c>
      <c r="AG28" s="212">
        <v>1495.4085755000001</v>
      </c>
      <c r="AH28" s="189">
        <v>1205.9451543</v>
      </c>
      <c r="AI28" s="210">
        <v>28.847451779</v>
      </c>
      <c r="AJ28" s="211">
        <v>15.706609569999999</v>
      </c>
      <c r="AK28" s="212">
        <v>84</v>
      </c>
    </row>
    <row r="29" spans="1:37" s="37" customFormat="1" ht="11.5" x14ac:dyDescent="0.25">
      <c r="A29" s="213" t="s">
        <v>1649</v>
      </c>
      <c r="B29" s="37" t="s">
        <v>1650</v>
      </c>
      <c r="C29" s="212">
        <v>414</v>
      </c>
      <c r="D29" s="653">
        <v>25252.341499999999</v>
      </c>
      <c r="E29" s="653">
        <v>19168.779393000001</v>
      </c>
      <c r="F29" s="189">
        <v>6083.5621074999999</v>
      </c>
      <c r="G29" s="210">
        <v>3631.4221656999998</v>
      </c>
      <c r="H29" s="211">
        <v>250.94929852000001</v>
      </c>
      <c r="I29" s="189">
        <v>8468.3667194000009</v>
      </c>
      <c r="J29" s="189">
        <v>563.62065832999997</v>
      </c>
      <c r="K29" s="212">
        <v>3216.6395367999999</v>
      </c>
      <c r="L29" s="189">
        <v>168.86123592000001</v>
      </c>
      <c r="M29" s="211">
        <v>21.147421727000001</v>
      </c>
      <c r="N29" s="745" t="s">
        <v>1649</v>
      </c>
      <c r="O29" s="210">
        <v>44.617933774999997</v>
      </c>
      <c r="P29" s="211">
        <v>6.3239507343000003</v>
      </c>
      <c r="Q29" s="210">
        <v>1165.2169768000001</v>
      </c>
      <c r="R29" s="211">
        <v>168.37156282999999</v>
      </c>
      <c r="S29" s="210">
        <v>440.12702820999999</v>
      </c>
      <c r="T29" s="211">
        <v>61.495241184000001</v>
      </c>
      <c r="U29" s="210">
        <v>27.768000187999998</v>
      </c>
      <c r="V29" s="211">
        <v>6.8789630844999996</v>
      </c>
      <c r="W29" s="210">
        <v>62.482006920000003</v>
      </c>
      <c r="X29" s="211">
        <v>12.697739971000001</v>
      </c>
      <c r="Y29" s="210">
        <v>29.471158184</v>
      </c>
      <c r="Z29" s="211">
        <v>10.597238227</v>
      </c>
      <c r="AA29" s="210">
        <v>1110.1079497000001</v>
      </c>
      <c r="AB29" s="211">
        <v>1517.2205260999999</v>
      </c>
      <c r="AC29" s="210">
        <v>1.2051756038999999</v>
      </c>
      <c r="AD29" s="211">
        <v>0.32326903379999999</v>
      </c>
      <c r="AE29" s="211">
        <v>0.16739444689999999</v>
      </c>
      <c r="AF29" s="189">
        <v>2413.3630781000002</v>
      </c>
      <c r="AG29" s="212">
        <v>1208.4441033000001</v>
      </c>
      <c r="AH29" s="189">
        <v>558.71286308000003</v>
      </c>
      <c r="AI29" s="210">
        <v>79.825082621000007</v>
      </c>
      <c r="AJ29" s="211">
        <v>5.9172216594</v>
      </c>
      <c r="AK29" s="212">
        <v>69</v>
      </c>
    </row>
    <row r="30" spans="1:37" s="37" customFormat="1" ht="11.5" x14ac:dyDescent="0.25">
      <c r="A30" s="213" t="s">
        <v>1651</v>
      </c>
      <c r="B30" s="37" t="s">
        <v>1652</v>
      </c>
      <c r="C30" s="212">
        <v>217</v>
      </c>
      <c r="D30" s="653">
        <v>34497.870369999997</v>
      </c>
      <c r="E30" s="653">
        <v>27690.069243000002</v>
      </c>
      <c r="F30" s="189">
        <v>6807.8011267000002</v>
      </c>
      <c r="G30" s="210">
        <v>3091.0874432000001</v>
      </c>
      <c r="H30" s="211">
        <v>434.19656836000001</v>
      </c>
      <c r="I30" s="189">
        <v>12304.315388999999</v>
      </c>
      <c r="J30" s="189">
        <v>722.73693042000002</v>
      </c>
      <c r="K30" s="212">
        <v>3957.2345888</v>
      </c>
      <c r="L30" s="189">
        <v>172.92014467999999</v>
      </c>
      <c r="M30" s="211">
        <v>69.320295023</v>
      </c>
      <c r="N30" s="745" t="s">
        <v>1651</v>
      </c>
      <c r="O30" s="210">
        <v>162.57275052</v>
      </c>
      <c r="P30" s="211">
        <v>22.784397760000001</v>
      </c>
      <c r="Q30" s="210">
        <v>1719.768767</v>
      </c>
      <c r="R30" s="211">
        <v>327.04839760999999</v>
      </c>
      <c r="S30" s="210">
        <v>801.25940008999999</v>
      </c>
      <c r="T30" s="211">
        <v>78.094445418999996</v>
      </c>
      <c r="U30" s="210">
        <v>11.329245622</v>
      </c>
      <c r="V30" s="211">
        <v>1.2799506912</v>
      </c>
      <c r="W30" s="210">
        <v>228.99595321000001</v>
      </c>
      <c r="X30" s="211">
        <v>47.455532142999999</v>
      </c>
      <c r="Y30" s="210">
        <v>0</v>
      </c>
      <c r="Z30" s="211">
        <v>0</v>
      </c>
      <c r="AA30" s="210">
        <v>2200.6987933</v>
      </c>
      <c r="AB30" s="211">
        <v>1446.7528425999999</v>
      </c>
      <c r="AC30" s="210">
        <v>19.043211547999999</v>
      </c>
      <c r="AD30" s="211">
        <v>8.8336722212000005</v>
      </c>
      <c r="AE30" s="211">
        <v>0.8061860461</v>
      </c>
      <c r="AF30" s="189">
        <v>4921.4842040000003</v>
      </c>
      <c r="AG30" s="212">
        <v>1446.5951785</v>
      </c>
      <c r="AH30" s="189">
        <v>246.39496897000001</v>
      </c>
      <c r="AI30" s="210">
        <v>54.581560570999997</v>
      </c>
      <c r="AJ30" s="211">
        <v>0.27955224420000002</v>
      </c>
      <c r="AK30" s="212">
        <v>35</v>
      </c>
    </row>
    <row r="31" spans="1:37" s="37" customFormat="1" ht="11.5" x14ac:dyDescent="0.25">
      <c r="A31" s="213" t="s">
        <v>1653</v>
      </c>
      <c r="B31" s="37" t="s">
        <v>1654</v>
      </c>
      <c r="C31" s="212">
        <v>142</v>
      </c>
      <c r="D31" s="653">
        <v>25369.165443000002</v>
      </c>
      <c r="E31" s="653">
        <v>19121.597986000001</v>
      </c>
      <c r="F31" s="189">
        <v>6247.5674566999996</v>
      </c>
      <c r="G31" s="210">
        <v>3559.1033536</v>
      </c>
      <c r="H31" s="211">
        <v>157.40812170000001</v>
      </c>
      <c r="I31" s="189">
        <v>8834.6923872000007</v>
      </c>
      <c r="J31" s="189">
        <v>554.59254506000002</v>
      </c>
      <c r="K31" s="212">
        <v>2334.9610447999999</v>
      </c>
      <c r="L31" s="189">
        <v>123.61913985</v>
      </c>
      <c r="M31" s="211">
        <v>15.557985372999999</v>
      </c>
      <c r="N31" s="745" t="s">
        <v>1653</v>
      </c>
      <c r="O31" s="210">
        <v>87.371933923</v>
      </c>
      <c r="P31" s="211">
        <v>10.922619704000001</v>
      </c>
      <c r="Q31" s="210">
        <v>1491.3146035</v>
      </c>
      <c r="R31" s="211">
        <v>217.45318445999999</v>
      </c>
      <c r="S31" s="210">
        <v>431.81723678999998</v>
      </c>
      <c r="T31" s="211">
        <v>120.74884056</v>
      </c>
      <c r="U31" s="210">
        <v>0</v>
      </c>
      <c r="V31" s="211">
        <v>0</v>
      </c>
      <c r="W31" s="210">
        <v>319.22054623000002</v>
      </c>
      <c r="X31" s="211">
        <v>84.090680379999995</v>
      </c>
      <c r="Y31" s="210">
        <v>29.208630760999998</v>
      </c>
      <c r="Z31" s="211">
        <v>6.2605437535000004</v>
      </c>
      <c r="AA31" s="210">
        <v>1282.2879327999999</v>
      </c>
      <c r="AB31" s="211">
        <v>2010.4360246000001</v>
      </c>
      <c r="AC31" s="210">
        <v>0</v>
      </c>
      <c r="AD31" s="211">
        <v>0</v>
      </c>
      <c r="AE31" s="211">
        <v>5.2497107042</v>
      </c>
      <c r="AF31" s="189">
        <v>2120.047204</v>
      </c>
      <c r="AG31" s="212">
        <v>1042.8813015000001</v>
      </c>
      <c r="AH31" s="189">
        <v>472.38410949000001</v>
      </c>
      <c r="AI31" s="210">
        <v>50.260590014000002</v>
      </c>
      <c r="AJ31" s="211">
        <v>7.2751723802999999</v>
      </c>
      <c r="AK31" s="212">
        <v>35</v>
      </c>
    </row>
    <row r="32" spans="1:37" s="37" customFormat="1" ht="11.5" x14ac:dyDescent="0.25">
      <c r="A32" s="213" t="s">
        <v>1655</v>
      </c>
      <c r="B32" s="37" t="s">
        <v>1656</v>
      </c>
      <c r="C32" s="212">
        <v>113</v>
      </c>
      <c r="D32" s="653">
        <v>38580.374656</v>
      </c>
      <c r="E32" s="653">
        <v>28211.971224000001</v>
      </c>
      <c r="F32" s="189">
        <v>10368.403431999999</v>
      </c>
      <c r="G32" s="210">
        <v>4757.0039413000004</v>
      </c>
      <c r="H32" s="211">
        <v>329.35834903</v>
      </c>
      <c r="I32" s="189">
        <v>12615.326579</v>
      </c>
      <c r="J32" s="189">
        <v>966.06547677000003</v>
      </c>
      <c r="K32" s="212">
        <v>4532.8179321999996</v>
      </c>
      <c r="L32" s="189">
        <v>210.29448058</v>
      </c>
      <c r="M32" s="211">
        <v>25.975094300999999</v>
      </c>
      <c r="N32" s="745" t="s">
        <v>1655</v>
      </c>
      <c r="O32" s="210">
        <v>118.32382672</v>
      </c>
      <c r="P32" s="211">
        <v>14.970513593</v>
      </c>
      <c r="Q32" s="210">
        <v>1616.0962469000001</v>
      </c>
      <c r="R32" s="211">
        <v>232.5949493</v>
      </c>
      <c r="S32" s="210">
        <v>627.94466483999997</v>
      </c>
      <c r="T32" s="211">
        <v>100.95048245</v>
      </c>
      <c r="U32" s="210">
        <v>0</v>
      </c>
      <c r="V32" s="211">
        <v>0</v>
      </c>
      <c r="W32" s="210">
        <v>319.30285812</v>
      </c>
      <c r="X32" s="211">
        <v>68.537204204000005</v>
      </c>
      <c r="Y32" s="210">
        <v>42.878288574999999</v>
      </c>
      <c r="Z32" s="211">
        <v>15.995078549</v>
      </c>
      <c r="AA32" s="210">
        <v>2080.4117129000001</v>
      </c>
      <c r="AB32" s="211">
        <v>2977.1010070000002</v>
      </c>
      <c r="AC32" s="210">
        <v>38.758583866999999</v>
      </c>
      <c r="AD32" s="211">
        <v>11.233972717</v>
      </c>
      <c r="AE32" s="211">
        <v>0.81823780530000001</v>
      </c>
      <c r="AF32" s="189">
        <v>3192.2066488</v>
      </c>
      <c r="AG32" s="212">
        <v>1970.8105422000001</v>
      </c>
      <c r="AH32" s="189">
        <v>1663.0426078</v>
      </c>
      <c r="AI32" s="210">
        <v>41.628939150000001</v>
      </c>
      <c r="AJ32" s="211">
        <v>9.9264370795999994</v>
      </c>
      <c r="AK32" s="212">
        <v>42</v>
      </c>
    </row>
    <row r="33" spans="1:37" s="37" customFormat="1" ht="11.5" x14ac:dyDescent="0.25">
      <c r="A33" s="213" t="s">
        <v>1657</v>
      </c>
      <c r="B33" s="37" t="s">
        <v>1658</v>
      </c>
      <c r="C33" s="212">
        <v>22</v>
      </c>
      <c r="D33" s="653">
        <v>147517.01420000001</v>
      </c>
      <c r="E33" s="653">
        <v>120490.3242</v>
      </c>
      <c r="F33" s="189">
        <v>27026.690001999999</v>
      </c>
      <c r="G33" s="210">
        <v>27837.749240000001</v>
      </c>
      <c r="H33" s="211">
        <v>1147.7295182</v>
      </c>
      <c r="I33" s="189">
        <v>54330.593766999998</v>
      </c>
      <c r="J33" s="189">
        <v>1774.5352134</v>
      </c>
      <c r="K33" s="212">
        <v>12554.082200000001</v>
      </c>
      <c r="L33" s="189">
        <v>221.35628213999999</v>
      </c>
      <c r="M33" s="211">
        <v>39.371697908999998</v>
      </c>
      <c r="N33" s="745" t="s">
        <v>1657</v>
      </c>
      <c r="O33" s="210">
        <v>164.94479805</v>
      </c>
      <c r="P33" s="211">
        <v>34.914308044999999</v>
      </c>
      <c r="Q33" s="210">
        <v>18713.900006</v>
      </c>
      <c r="R33" s="211">
        <v>1053.5204489</v>
      </c>
      <c r="S33" s="210">
        <v>1584.0803639999999</v>
      </c>
      <c r="T33" s="211">
        <v>256.95186081999998</v>
      </c>
      <c r="U33" s="210">
        <v>0</v>
      </c>
      <c r="V33" s="211">
        <v>0</v>
      </c>
      <c r="W33" s="210">
        <v>82.849604955000004</v>
      </c>
      <c r="X33" s="211">
        <v>13.800428181999999</v>
      </c>
      <c r="Y33" s="210">
        <v>0</v>
      </c>
      <c r="Z33" s="211">
        <v>0</v>
      </c>
      <c r="AA33" s="210">
        <v>5424.8583466999999</v>
      </c>
      <c r="AB33" s="211">
        <v>7065.5466200999999</v>
      </c>
      <c r="AC33" s="210">
        <v>0</v>
      </c>
      <c r="AD33" s="211">
        <v>0</v>
      </c>
      <c r="AE33" s="211">
        <v>0.27746836359999999</v>
      </c>
      <c r="AF33" s="189">
        <v>11380.060823</v>
      </c>
      <c r="AG33" s="212">
        <v>1026.7774735</v>
      </c>
      <c r="AH33" s="189">
        <v>2660.1548131999998</v>
      </c>
      <c r="AI33" s="210">
        <v>16.809439272999999</v>
      </c>
      <c r="AJ33" s="211">
        <v>132.14947667999999</v>
      </c>
      <c r="AK33" s="212">
        <v>7</v>
      </c>
    </row>
    <row r="34" spans="1:37" s="37" customFormat="1" ht="11.5" x14ac:dyDescent="0.25">
      <c r="A34" s="213" t="s">
        <v>1659</v>
      </c>
      <c r="B34" s="37" t="s">
        <v>1660</v>
      </c>
      <c r="C34" s="212">
        <v>6</v>
      </c>
      <c r="D34" s="653">
        <v>55312.021331999997</v>
      </c>
      <c r="E34" s="653">
        <v>45191.51801</v>
      </c>
      <c r="F34" s="189">
        <v>10120.503322</v>
      </c>
      <c r="G34" s="210">
        <v>9223.9322360000006</v>
      </c>
      <c r="H34" s="211">
        <v>322.83355167000002</v>
      </c>
      <c r="I34" s="189">
        <v>20172.363097000001</v>
      </c>
      <c r="J34" s="189">
        <v>1225.8476846999999</v>
      </c>
      <c r="K34" s="212">
        <v>3923.4187830000001</v>
      </c>
      <c r="L34" s="189">
        <v>61.317200333000002</v>
      </c>
      <c r="M34" s="211">
        <v>8.6815043332999995</v>
      </c>
      <c r="N34" s="745" t="s">
        <v>1659</v>
      </c>
      <c r="O34" s="210">
        <v>24.663400500000002</v>
      </c>
      <c r="P34" s="211">
        <v>4.3156400000000001</v>
      </c>
      <c r="Q34" s="210">
        <v>7044.7316072000003</v>
      </c>
      <c r="R34" s="211">
        <v>331.45498083000001</v>
      </c>
      <c r="S34" s="210">
        <v>258.75311249999999</v>
      </c>
      <c r="T34" s="211">
        <v>44.342822667</v>
      </c>
      <c r="U34" s="210">
        <v>0</v>
      </c>
      <c r="V34" s="211">
        <v>0</v>
      </c>
      <c r="W34" s="210">
        <v>0</v>
      </c>
      <c r="X34" s="211">
        <v>0</v>
      </c>
      <c r="Y34" s="210">
        <v>0</v>
      </c>
      <c r="Z34" s="211">
        <v>0</v>
      </c>
      <c r="AA34" s="210">
        <v>2045.1115500000001</v>
      </c>
      <c r="AB34" s="211">
        <v>3228.1580865000001</v>
      </c>
      <c r="AC34" s="210">
        <v>0</v>
      </c>
      <c r="AD34" s="211">
        <v>0</v>
      </c>
      <c r="AE34" s="211">
        <v>3.3333333E-6</v>
      </c>
      <c r="AF34" s="189">
        <v>4066.7482175</v>
      </c>
      <c r="AG34" s="212">
        <v>1940.4925527</v>
      </c>
      <c r="AH34" s="189">
        <v>1352.6306340000001</v>
      </c>
      <c r="AI34" s="210">
        <v>1.6974426667</v>
      </c>
      <c r="AJ34" s="211">
        <v>30.527224499999999</v>
      </c>
      <c r="AK34" s="212">
        <v>5</v>
      </c>
    </row>
    <row r="35" spans="1:37" s="37" customFormat="1" ht="11.5" x14ac:dyDescent="0.25">
      <c r="A35" s="213" t="s">
        <v>1661</v>
      </c>
      <c r="B35" s="37" t="s">
        <v>1662</v>
      </c>
      <c r="C35" s="212">
        <v>6</v>
      </c>
      <c r="D35" s="653">
        <v>20492.487883000002</v>
      </c>
      <c r="E35" s="653">
        <v>15954.416482000001</v>
      </c>
      <c r="F35" s="189">
        <v>4538.0714015000003</v>
      </c>
      <c r="G35" s="210">
        <v>2008.0348623</v>
      </c>
      <c r="H35" s="211">
        <v>151.264703</v>
      </c>
      <c r="I35" s="189">
        <v>7073.4126837000003</v>
      </c>
      <c r="J35" s="189">
        <v>329.26969083</v>
      </c>
      <c r="K35" s="212">
        <v>2930.2336249999998</v>
      </c>
      <c r="L35" s="189">
        <v>64.136974667000004</v>
      </c>
      <c r="M35" s="211">
        <v>2.7689253332999999</v>
      </c>
      <c r="N35" s="745" t="s">
        <v>1661</v>
      </c>
      <c r="O35" s="210">
        <v>0</v>
      </c>
      <c r="P35" s="211">
        <v>8.5491666999999993E-3</v>
      </c>
      <c r="Q35" s="210">
        <v>1172.5509277000001</v>
      </c>
      <c r="R35" s="211">
        <v>198.73691117000001</v>
      </c>
      <c r="S35" s="210">
        <v>156.71253333000001</v>
      </c>
      <c r="T35" s="211">
        <v>22.019799166999999</v>
      </c>
      <c r="U35" s="210">
        <v>0</v>
      </c>
      <c r="V35" s="211">
        <v>0</v>
      </c>
      <c r="W35" s="210">
        <v>0</v>
      </c>
      <c r="X35" s="211">
        <v>0</v>
      </c>
      <c r="Y35" s="210">
        <v>0</v>
      </c>
      <c r="Z35" s="211">
        <v>0</v>
      </c>
      <c r="AA35" s="210">
        <v>1079.5588522</v>
      </c>
      <c r="AB35" s="211">
        <v>1095.4886825000001</v>
      </c>
      <c r="AC35" s="210">
        <v>0</v>
      </c>
      <c r="AD35" s="211">
        <v>0</v>
      </c>
      <c r="AE35" s="211">
        <v>0</v>
      </c>
      <c r="AF35" s="189">
        <v>2679.4205219999999</v>
      </c>
      <c r="AG35" s="212">
        <v>899.75855100000001</v>
      </c>
      <c r="AH35" s="189">
        <v>628.56929166999998</v>
      </c>
      <c r="AI35" s="210">
        <v>0</v>
      </c>
      <c r="AJ35" s="211">
        <v>0.54179866669999999</v>
      </c>
      <c r="AK35" s="212">
        <v>4</v>
      </c>
    </row>
    <row r="36" spans="1:37" s="37" customFormat="1" ht="11.5" x14ac:dyDescent="0.25">
      <c r="A36" s="213" t="s">
        <v>1663</v>
      </c>
      <c r="B36" s="37" t="s">
        <v>1664</v>
      </c>
      <c r="C36" s="212">
        <v>190</v>
      </c>
      <c r="D36" s="653">
        <v>64227.560431999998</v>
      </c>
      <c r="E36" s="653">
        <v>48538.108832999998</v>
      </c>
      <c r="F36" s="189">
        <v>15689.451599</v>
      </c>
      <c r="G36" s="210">
        <v>7644.1700578999998</v>
      </c>
      <c r="H36" s="211">
        <v>486.02384747999997</v>
      </c>
      <c r="I36" s="189">
        <v>25225.821722000001</v>
      </c>
      <c r="J36" s="189">
        <v>1579.9746789000001</v>
      </c>
      <c r="K36" s="212">
        <v>8416.9503851000009</v>
      </c>
      <c r="L36" s="189">
        <v>331.48173751000002</v>
      </c>
      <c r="M36" s="211">
        <v>32.819763674000001</v>
      </c>
      <c r="N36" s="745" t="s">
        <v>1663</v>
      </c>
      <c r="O36" s="210">
        <v>85.999517963000002</v>
      </c>
      <c r="P36" s="211">
        <v>9.8065777947000008</v>
      </c>
      <c r="Q36" s="210">
        <v>2422.5394913999999</v>
      </c>
      <c r="R36" s="211">
        <v>556.42153538000002</v>
      </c>
      <c r="S36" s="210">
        <v>1012.3181652</v>
      </c>
      <c r="T36" s="211">
        <v>152.32825602</v>
      </c>
      <c r="U36" s="210">
        <v>500.67656435999999</v>
      </c>
      <c r="V36" s="211">
        <v>131.80172228000001</v>
      </c>
      <c r="W36" s="210">
        <v>293.45860754</v>
      </c>
      <c r="X36" s="211">
        <v>70.012646536999995</v>
      </c>
      <c r="Y36" s="210">
        <v>20.813200304999999</v>
      </c>
      <c r="Z36" s="211">
        <v>4.4724979263</v>
      </c>
      <c r="AA36" s="210">
        <v>2219.9095360000001</v>
      </c>
      <c r="AB36" s="211">
        <v>3879.0456085000001</v>
      </c>
      <c r="AC36" s="210">
        <v>1.9692665947000001</v>
      </c>
      <c r="AD36" s="211">
        <v>0.37214843679999998</v>
      </c>
      <c r="AE36" s="211">
        <v>0.36096395790000002</v>
      </c>
      <c r="AF36" s="189">
        <v>4694.8850468000001</v>
      </c>
      <c r="AG36" s="212">
        <v>2264.6783246</v>
      </c>
      <c r="AH36" s="189">
        <v>2001.2682789999999</v>
      </c>
      <c r="AI36" s="210">
        <v>77.513399304999993</v>
      </c>
      <c r="AJ36" s="211">
        <v>109.66688324</v>
      </c>
      <c r="AK36" s="212">
        <v>50</v>
      </c>
    </row>
    <row r="37" spans="1:37" s="37" customFormat="1" ht="11.5" x14ac:dyDescent="0.25">
      <c r="A37" s="213" t="s">
        <v>1665</v>
      </c>
      <c r="B37" s="37" t="s">
        <v>1666</v>
      </c>
      <c r="C37" s="212">
        <v>114</v>
      </c>
      <c r="D37" s="653">
        <v>37634.483850999997</v>
      </c>
      <c r="E37" s="653">
        <v>28645.848440999998</v>
      </c>
      <c r="F37" s="189">
        <v>8988.6354100999997</v>
      </c>
      <c r="G37" s="210">
        <v>5210.9098033999999</v>
      </c>
      <c r="H37" s="211">
        <v>380.07488467000002</v>
      </c>
      <c r="I37" s="189">
        <v>11741.604115</v>
      </c>
      <c r="J37" s="189">
        <v>952.25233972000001</v>
      </c>
      <c r="K37" s="212">
        <v>5413.4074498999998</v>
      </c>
      <c r="L37" s="189">
        <v>168.55395970000001</v>
      </c>
      <c r="M37" s="211">
        <v>21.965946639999999</v>
      </c>
      <c r="N37" s="745" t="s">
        <v>1665</v>
      </c>
      <c r="O37" s="210">
        <v>69.447385104999995</v>
      </c>
      <c r="P37" s="211">
        <v>6.0133793421000004</v>
      </c>
      <c r="Q37" s="210">
        <v>1335.4463069999999</v>
      </c>
      <c r="R37" s="211">
        <v>238.79281610999999</v>
      </c>
      <c r="S37" s="210">
        <v>703.37343143999999</v>
      </c>
      <c r="T37" s="211">
        <v>107.78598229000001</v>
      </c>
      <c r="U37" s="210">
        <v>799.98341768</v>
      </c>
      <c r="V37" s="211">
        <v>273.55836018000002</v>
      </c>
      <c r="W37" s="210">
        <v>37.266202544000002</v>
      </c>
      <c r="X37" s="211">
        <v>7.9417563158000002</v>
      </c>
      <c r="Y37" s="210">
        <v>880.93508104</v>
      </c>
      <c r="Z37" s="211">
        <v>250.07791017</v>
      </c>
      <c r="AA37" s="210">
        <v>1740.6777368999999</v>
      </c>
      <c r="AB37" s="211">
        <v>2179.6784311000001</v>
      </c>
      <c r="AC37" s="210">
        <v>1.2779157895</v>
      </c>
      <c r="AD37" s="211">
        <v>0.1086151754</v>
      </c>
      <c r="AE37" s="211">
        <v>0.84730571929999998</v>
      </c>
      <c r="AF37" s="189">
        <v>2694.4282437000002</v>
      </c>
      <c r="AG37" s="212">
        <v>1459.0657857000001</v>
      </c>
      <c r="AH37" s="189">
        <v>913.39156600000001</v>
      </c>
      <c r="AI37" s="210">
        <v>23.667984202</v>
      </c>
      <c r="AJ37" s="211">
        <v>21.949738912000001</v>
      </c>
      <c r="AK37" s="212">
        <v>42</v>
      </c>
    </row>
    <row r="38" spans="1:37" s="37" customFormat="1" ht="11.5" x14ac:dyDescent="0.25">
      <c r="A38" s="213" t="s">
        <v>1667</v>
      </c>
      <c r="B38" s="37" t="s">
        <v>1668</v>
      </c>
      <c r="C38" s="212">
        <v>91</v>
      </c>
      <c r="D38" s="653">
        <v>60626.531099</v>
      </c>
      <c r="E38" s="653">
        <v>46964.647812000003</v>
      </c>
      <c r="F38" s="189">
        <v>13661.883288000001</v>
      </c>
      <c r="G38" s="210">
        <v>9123.8899753999995</v>
      </c>
      <c r="H38" s="211">
        <v>762.76377643000001</v>
      </c>
      <c r="I38" s="189">
        <v>20648.910851000001</v>
      </c>
      <c r="J38" s="189">
        <v>1853.497676</v>
      </c>
      <c r="K38" s="212">
        <v>7539.7843215000003</v>
      </c>
      <c r="L38" s="189">
        <v>327.10720037999999</v>
      </c>
      <c r="M38" s="211">
        <v>36.507763603999997</v>
      </c>
      <c r="N38" s="745" t="s">
        <v>1667</v>
      </c>
      <c r="O38" s="210">
        <v>72.317042428999997</v>
      </c>
      <c r="P38" s="211">
        <v>12.170420418000001</v>
      </c>
      <c r="Q38" s="210">
        <v>2113.1077921000001</v>
      </c>
      <c r="R38" s="211">
        <v>522.37916763999999</v>
      </c>
      <c r="S38" s="210">
        <v>845.29141801000003</v>
      </c>
      <c r="T38" s="211">
        <v>110.01516545</v>
      </c>
      <c r="U38" s="210">
        <v>1507.4484874</v>
      </c>
      <c r="V38" s="211">
        <v>374.04252458000002</v>
      </c>
      <c r="W38" s="210">
        <v>40.833097516000002</v>
      </c>
      <c r="X38" s="211">
        <v>8.7805630549</v>
      </c>
      <c r="Y38" s="210">
        <v>225.15979401999999</v>
      </c>
      <c r="Z38" s="211">
        <v>79.891230934000006</v>
      </c>
      <c r="AA38" s="210">
        <v>2860.1030191</v>
      </c>
      <c r="AB38" s="211">
        <v>3428.2089906000001</v>
      </c>
      <c r="AC38" s="210">
        <v>100.04381318999999</v>
      </c>
      <c r="AD38" s="211">
        <v>28.66210989</v>
      </c>
      <c r="AE38" s="211">
        <v>1.9982372856999999</v>
      </c>
      <c r="AF38" s="189">
        <v>4662.0112442999998</v>
      </c>
      <c r="AG38" s="212">
        <v>2025.7201778000001</v>
      </c>
      <c r="AH38" s="189">
        <v>1174.4707117999999</v>
      </c>
      <c r="AI38" s="210">
        <v>122.64509665</v>
      </c>
      <c r="AJ38" s="211">
        <v>18.769430835000001</v>
      </c>
      <c r="AK38" s="212">
        <v>40</v>
      </c>
    </row>
    <row r="39" spans="1:37" s="37" customFormat="1" ht="11.5" x14ac:dyDescent="0.25">
      <c r="A39" s="213" t="s">
        <v>1669</v>
      </c>
      <c r="B39" s="37" t="s">
        <v>1670</v>
      </c>
      <c r="C39" s="212">
        <v>57</v>
      </c>
      <c r="D39" s="653">
        <v>38644.497752000003</v>
      </c>
      <c r="E39" s="653">
        <v>29361.469292000002</v>
      </c>
      <c r="F39" s="189">
        <v>9283.0284599000006</v>
      </c>
      <c r="G39" s="210">
        <v>6418.2640236999996</v>
      </c>
      <c r="H39" s="211">
        <v>216.47006551000001</v>
      </c>
      <c r="I39" s="189">
        <v>13139.339292000001</v>
      </c>
      <c r="J39" s="189">
        <v>855.08310228000005</v>
      </c>
      <c r="K39" s="212">
        <v>4617.600246</v>
      </c>
      <c r="L39" s="189">
        <v>194.52374420999999</v>
      </c>
      <c r="M39" s="211">
        <v>24.867575456000001</v>
      </c>
      <c r="N39" s="745" t="s">
        <v>1669</v>
      </c>
      <c r="O39" s="210">
        <v>198.02206239</v>
      </c>
      <c r="P39" s="211">
        <v>24.572126298000001</v>
      </c>
      <c r="Q39" s="210">
        <v>1551.9160417000001</v>
      </c>
      <c r="R39" s="211">
        <v>366.84538728000001</v>
      </c>
      <c r="S39" s="210">
        <v>401.54067598</v>
      </c>
      <c r="T39" s="211">
        <v>49.511292281000003</v>
      </c>
      <c r="U39" s="210">
        <v>71.884394736999994</v>
      </c>
      <c r="V39" s="211">
        <v>8.1213245613999998</v>
      </c>
      <c r="W39" s="210">
        <v>359.63345473999999</v>
      </c>
      <c r="X39" s="211">
        <v>73.625932297999995</v>
      </c>
      <c r="Y39" s="210">
        <v>25.593596491</v>
      </c>
      <c r="Z39" s="211">
        <v>6.7479614034999997</v>
      </c>
      <c r="AA39" s="210">
        <v>1116.5933657</v>
      </c>
      <c r="AB39" s="211">
        <v>2378.6086148999998</v>
      </c>
      <c r="AC39" s="210">
        <v>387.68300894999999</v>
      </c>
      <c r="AD39" s="211">
        <v>70.500835438999999</v>
      </c>
      <c r="AE39" s="211">
        <v>1.8959140400000001E-2</v>
      </c>
      <c r="AF39" s="189">
        <v>4154.9127415000003</v>
      </c>
      <c r="AG39" s="212">
        <v>1455.5948486</v>
      </c>
      <c r="AH39" s="189">
        <v>359.07693619000003</v>
      </c>
      <c r="AI39" s="210">
        <v>75.570871526000005</v>
      </c>
      <c r="AJ39" s="211">
        <v>41.775270771999999</v>
      </c>
      <c r="AK39" s="212">
        <v>19</v>
      </c>
    </row>
    <row r="40" spans="1:37" s="37" customFormat="1" ht="11.5" x14ac:dyDescent="0.25">
      <c r="A40" s="213" t="s">
        <v>1671</v>
      </c>
      <c r="B40" s="37" t="s">
        <v>1672</v>
      </c>
      <c r="C40" s="212">
        <v>17</v>
      </c>
      <c r="D40" s="653">
        <v>54366.226466</v>
      </c>
      <c r="E40" s="653">
        <v>37508.091737000002</v>
      </c>
      <c r="F40" s="189">
        <v>16858.134730000002</v>
      </c>
      <c r="G40" s="210">
        <v>5102.9640508000002</v>
      </c>
      <c r="H40" s="211">
        <v>578.57670270999995</v>
      </c>
      <c r="I40" s="189">
        <v>19427.569377</v>
      </c>
      <c r="J40" s="189">
        <v>1492.8969517999999</v>
      </c>
      <c r="K40" s="212">
        <v>7736.7303358999998</v>
      </c>
      <c r="L40" s="189">
        <v>94.656070529000004</v>
      </c>
      <c r="M40" s="211">
        <v>10.255049412</v>
      </c>
      <c r="N40" s="745" t="s">
        <v>1671</v>
      </c>
      <c r="O40" s="210">
        <v>116.46299159</v>
      </c>
      <c r="P40" s="211">
        <v>16.784338000000002</v>
      </c>
      <c r="Q40" s="210">
        <v>2388.9032898999999</v>
      </c>
      <c r="R40" s="211">
        <v>887.09834464999994</v>
      </c>
      <c r="S40" s="210">
        <v>851.10634124000001</v>
      </c>
      <c r="T40" s="211">
        <v>116.72094153</v>
      </c>
      <c r="U40" s="210">
        <v>0</v>
      </c>
      <c r="V40" s="211">
        <v>0</v>
      </c>
      <c r="W40" s="210">
        <v>103.88607482</v>
      </c>
      <c r="X40" s="211">
        <v>22.470649706</v>
      </c>
      <c r="Y40" s="210">
        <v>220.56391794000001</v>
      </c>
      <c r="Z40" s="211">
        <v>39.589168823999998</v>
      </c>
      <c r="AA40" s="210">
        <v>1821.6791667</v>
      </c>
      <c r="AB40" s="211">
        <v>3884.8895398999998</v>
      </c>
      <c r="AC40" s="210">
        <v>0</v>
      </c>
      <c r="AD40" s="211">
        <v>0</v>
      </c>
      <c r="AE40" s="211">
        <v>0.24372182349999999</v>
      </c>
      <c r="AF40" s="189">
        <v>6368.7739038999998</v>
      </c>
      <c r="AG40" s="212">
        <v>1989.9636072999999</v>
      </c>
      <c r="AH40" s="189">
        <v>944.14070246999995</v>
      </c>
      <c r="AI40" s="210">
        <v>127.09844846999999</v>
      </c>
      <c r="AJ40" s="211">
        <v>22.202779059000001</v>
      </c>
      <c r="AK40" s="212">
        <v>11</v>
      </c>
    </row>
    <row r="41" spans="1:37" s="37" customFormat="1" ht="11.5" x14ac:dyDescent="0.25">
      <c r="A41" s="213" t="s">
        <v>1673</v>
      </c>
      <c r="B41" s="37" t="s">
        <v>1674</v>
      </c>
      <c r="C41" s="212">
        <v>15</v>
      </c>
      <c r="D41" s="653">
        <v>48437.453256000001</v>
      </c>
      <c r="E41" s="653">
        <v>36757.623115000002</v>
      </c>
      <c r="F41" s="189">
        <v>11679.830141</v>
      </c>
      <c r="G41" s="210">
        <v>6364.1785874999996</v>
      </c>
      <c r="H41" s="211">
        <v>316.54028173</v>
      </c>
      <c r="I41" s="189">
        <v>18108.539847</v>
      </c>
      <c r="J41" s="189">
        <v>1452.9503213999999</v>
      </c>
      <c r="K41" s="212">
        <v>8456.5906857000009</v>
      </c>
      <c r="L41" s="189">
        <v>153.02484233000001</v>
      </c>
      <c r="M41" s="211">
        <v>35.539098932999998</v>
      </c>
      <c r="N41" s="745" t="s">
        <v>1673</v>
      </c>
      <c r="O41" s="210">
        <v>74.525315332999995</v>
      </c>
      <c r="P41" s="211">
        <v>10.135856533</v>
      </c>
      <c r="Q41" s="210">
        <v>2037.2444415</v>
      </c>
      <c r="R41" s="211">
        <v>323.75665313000002</v>
      </c>
      <c r="S41" s="210">
        <v>555.18469960000004</v>
      </c>
      <c r="T41" s="211">
        <v>432.88864232999998</v>
      </c>
      <c r="U41" s="210">
        <v>0</v>
      </c>
      <c r="V41" s="211">
        <v>0</v>
      </c>
      <c r="W41" s="210">
        <v>38.251786666999998</v>
      </c>
      <c r="X41" s="211">
        <v>11.136826666999999</v>
      </c>
      <c r="Y41" s="210">
        <v>0</v>
      </c>
      <c r="Z41" s="211">
        <v>0</v>
      </c>
      <c r="AA41" s="210">
        <v>1357.3945759999999</v>
      </c>
      <c r="AB41" s="211">
        <v>3842.5322176999998</v>
      </c>
      <c r="AC41" s="210">
        <v>28.186599999999999</v>
      </c>
      <c r="AD41" s="211">
        <v>14.490293333</v>
      </c>
      <c r="AE41" s="211">
        <v>7.4938199999999996E-2</v>
      </c>
      <c r="AF41" s="189">
        <v>3334.6379071000001</v>
      </c>
      <c r="AG41" s="212">
        <v>1138.8025907000001</v>
      </c>
      <c r="AH41" s="189">
        <v>322.31657607</v>
      </c>
      <c r="AI41" s="210">
        <v>20.239646933</v>
      </c>
      <c r="AJ41" s="211">
        <v>8.2900240000000007</v>
      </c>
      <c r="AK41" s="212">
        <v>12</v>
      </c>
    </row>
    <row r="42" spans="1:37" s="37" customFormat="1" ht="11.5" x14ac:dyDescent="0.25">
      <c r="A42" s="213" t="s">
        <v>1675</v>
      </c>
      <c r="B42" s="37" t="s">
        <v>1676</v>
      </c>
      <c r="C42" s="212">
        <v>3</v>
      </c>
      <c r="D42" s="653">
        <v>23998.737249000002</v>
      </c>
      <c r="E42" s="653">
        <v>21861.670792000001</v>
      </c>
      <c r="F42" s="189">
        <v>2137.0664563</v>
      </c>
      <c r="G42" s="210">
        <v>1502.3965807</v>
      </c>
      <c r="H42" s="211">
        <v>102.94662233</v>
      </c>
      <c r="I42" s="189">
        <v>2111.0264686999999</v>
      </c>
      <c r="J42" s="189">
        <v>131.08982033000001</v>
      </c>
      <c r="K42" s="212">
        <v>465.23922067000001</v>
      </c>
      <c r="L42" s="189">
        <v>0</v>
      </c>
      <c r="M42" s="211">
        <v>7.0655999999999997E-2</v>
      </c>
      <c r="N42" s="745" t="s">
        <v>1675</v>
      </c>
      <c r="O42" s="210">
        <v>1.43333E-5</v>
      </c>
      <c r="P42" s="211">
        <v>2.5533333299999999E-2</v>
      </c>
      <c r="Q42" s="210">
        <v>12913.315799</v>
      </c>
      <c r="R42" s="211">
        <v>349.74809699999997</v>
      </c>
      <c r="S42" s="210">
        <v>101.41057733</v>
      </c>
      <c r="T42" s="211">
        <v>15.944753333</v>
      </c>
      <c r="U42" s="210">
        <v>0</v>
      </c>
      <c r="V42" s="211">
        <v>0</v>
      </c>
      <c r="W42" s="210">
        <v>0</v>
      </c>
      <c r="X42" s="211">
        <v>0</v>
      </c>
      <c r="Y42" s="210">
        <v>3877.8805613</v>
      </c>
      <c r="Z42" s="211">
        <v>410.30089199999998</v>
      </c>
      <c r="AA42" s="210">
        <v>264.37161033000001</v>
      </c>
      <c r="AB42" s="211">
        <v>377.76263567000001</v>
      </c>
      <c r="AC42" s="210">
        <v>0</v>
      </c>
      <c r="AD42" s="211">
        <v>0</v>
      </c>
      <c r="AE42" s="211">
        <v>0</v>
      </c>
      <c r="AF42" s="189">
        <v>859.07951132999995</v>
      </c>
      <c r="AG42" s="212">
        <v>309.90954799999997</v>
      </c>
      <c r="AH42" s="189">
        <v>201.65428033000001</v>
      </c>
      <c r="AI42" s="210">
        <v>0.2340056667</v>
      </c>
      <c r="AJ42" s="211">
        <v>4.3300613332999998</v>
      </c>
      <c r="AK42" s="212">
        <v>3</v>
      </c>
    </row>
    <row r="43" spans="1:37" s="37" customFormat="1" ht="11.5" x14ac:dyDescent="0.25">
      <c r="A43" s="213" t="s">
        <v>1677</v>
      </c>
      <c r="B43" s="37" t="s">
        <v>1678</v>
      </c>
      <c r="C43" s="212">
        <v>2</v>
      </c>
      <c r="D43" s="653">
        <v>39522.106005000001</v>
      </c>
      <c r="E43" s="653">
        <v>26402.153821</v>
      </c>
      <c r="F43" s="189">
        <v>13119.952185</v>
      </c>
      <c r="G43" s="210">
        <v>5437.3092475000003</v>
      </c>
      <c r="H43" s="211">
        <v>501.461434</v>
      </c>
      <c r="I43" s="189">
        <v>14821.738715</v>
      </c>
      <c r="J43" s="189">
        <v>1317.7226005</v>
      </c>
      <c r="K43" s="212">
        <v>6223.6732595000003</v>
      </c>
      <c r="L43" s="189">
        <v>170.33195900000001</v>
      </c>
      <c r="M43" s="211">
        <v>27.306604</v>
      </c>
      <c r="N43" s="745" t="s">
        <v>1677</v>
      </c>
      <c r="O43" s="210">
        <v>22.680386500000001</v>
      </c>
      <c r="P43" s="211">
        <v>5.6233370000000003</v>
      </c>
      <c r="Q43" s="210">
        <v>800.48708550000003</v>
      </c>
      <c r="R43" s="211">
        <v>149.860196</v>
      </c>
      <c r="S43" s="210">
        <v>92.673648999999997</v>
      </c>
      <c r="T43" s="211">
        <v>43.051228999999999</v>
      </c>
      <c r="U43" s="210">
        <v>0</v>
      </c>
      <c r="V43" s="211">
        <v>0</v>
      </c>
      <c r="W43" s="210">
        <v>0</v>
      </c>
      <c r="X43" s="211">
        <v>0</v>
      </c>
      <c r="Y43" s="210">
        <v>0</v>
      </c>
      <c r="Z43" s="211">
        <v>0</v>
      </c>
      <c r="AA43" s="210">
        <v>1330.214886</v>
      </c>
      <c r="AB43" s="211">
        <v>2491.5460149999999</v>
      </c>
      <c r="AC43" s="210">
        <v>0</v>
      </c>
      <c r="AD43" s="211">
        <v>0</v>
      </c>
      <c r="AE43" s="211">
        <v>0</v>
      </c>
      <c r="AF43" s="189">
        <v>2990.3976355</v>
      </c>
      <c r="AG43" s="212">
        <v>1711.1613035</v>
      </c>
      <c r="AH43" s="189">
        <v>1383.5668009999999</v>
      </c>
      <c r="AI43" s="210">
        <v>0</v>
      </c>
      <c r="AJ43" s="211">
        <v>1.2996615</v>
      </c>
      <c r="AK43" s="212">
        <v>2</v>
      </c>
    </row>
    <row r="44" spans="1:37" s="37" customFormat="1" ht="11.5" x14ac:dyDescent="0.25">
      <c r="A44" s="213" t="s">
        <v>1679</v>
      </c>
      <c r="B44" s="37" t="s">
        <v>1680</v>
      </c>
      <c r="C44" s="212">
        <v>8</v>
      </c>
      <c r="D44" s="653">
        <v>12028.416369</v>
      </c>
      <c r="E44" s="653">
        <v>9287.4963936000004</v>
      </c>
      <c r="F44" s="189">
        <v>2740.9199758</v>
      </c>
      <c r="G44" s="210">
        <v>1645.76694</v>
      </c>
      <c r="H44" s="211">
        <v>106.74741988</v>
      </c>
      <c r="I44" s="189">
        <v>3706.6451499999998</v>
      </c>
      <c r="J44" s="189">
        <v>185.81192425</v>
      </c>
      <c r="K44" s="212">
        <v>1330.0746196</v>
      </c>
      <c r="L44" s="189">
        <v>36.863515124999999</v>
      </c>
      <c r="M44" s="211">
        <v>0.53269562500000001</v>
      </c>
      <c r="N44" s="745" t="s">
        <v>1679</v>
      </c>
      <c r="O44" s="210">
        <v>7.6E-3</v>
      </c>
      <c r="P44" s="211">
        <v>0.59128749999999997</v>
      </c>
      <c r="Q44" s="210">
        <v>270.6593125</v>
      </c>
      <c r="R44" s="211">
        <v>140.83457000000001</v>
      </c>
      <c r="S44" s="210">
        <v>56.623297874999999</v>
      </c>
      <c r="T44" s="211">
        <v>5.5454438750000001</v>
      </c>
      <c r="U44" s="210">
        <v>0</v>
      </c>
      <c r="V44" s="211">
        <v>0</v>
      </c>
      <c r="W44" s="210">
        <v>0</v>
      </c>
      <c r="X44" s="211">
        <v>0</v>
      </c>
      <c r="Y44" s="210">
        <v>742.80441099999996</v>
      </c>
      <c r="Z44" s="211">
        <v>118.24542013</v>
      </c>
      <c r="AA44" s="210">
        <v>588.14576812999996</v>
      </c>
      <c r="AB44" s="211">
        <v>627.74908600000003</v>
      </c>
      <c r="AC44" s="210">
        <v>0</v>
      </c>
      <c r="AD44" s="211">
        <v>0</v>
      </c>
      <c r="AE44" s="211">
        <v>0</v>
      </c>
      <c r="AF44" s="189">
        <v>1943.9781254</v>
      </c>
      <c r="AG44" s="212">
        <v>403.46356363000001</v>
      </c>
      <c r="AH44" s="189">
        <v>117.03994363</v>
      </c>
      <c r="AI44" s="210">
        <v>0</v>
      </c>
      <c r="AJ44" s="211">
        <v>0.28627524999999998</v>
      </c>
      <c r="AK44" s="212">
        <v>5</v>
      </c>
    </row>
    <row r="45" spans="1:37" s="37" customFormat="1" ht="11.5" x14ac:dyDescent="0.25">
      <c r="A45" s="213" t="s">
        <v>1681</v>
      </c>
      <c r="B45" s="37" t="s">
        <v>1682</v>
      </c>
      <c r="C45" s="212">
        <v>1257</v>
      </c>
      <c r="D45" s="653">
        <v>27812.966224</v>
      </c>
      <c r="E45" s="653">
        <v>21121.513631000002</v>
      </c>
      <c r="F45" s="189">
        <v>6691.452593</v>
      </c>
      <c r="G45" s="210">
        <v>4548.3659347000003</v>
      </c>
      <c r="H45" s="211">
        <v>244.76203541000001</v>
      </c>
      <c r="I45" s="189">
        <v>8733.4808926999995</v>
      </c>
      <c r="J45" s="189">
        <v>804.92558772999996</v>
      </c>
      <c r="K45" s="212">
        <v>3424.0204975000001</v>
      </c>
      <c r="L45" s="189">
        <v>83.849334651999996</v>
      </c>
      <c r="M45" s="211">
        <v>19.671399825999998</v>
      </c>
      <c r="N45" s="745" t="s">
        <v>1681</v>
      </c>
      <c r="O45" s="210">
        <v>61.838507229999998</v>
      </c>
      <c r="P45" s="211">
        <v>5.0270258632000004</v>
      </c>
      <c r="Q45" s="210">
        <v>957.57510632000003</v>
      </c>
      <c r="R45" s="211">
        <v>217.97982336999999</v>
      </c>
      <c r="S45" s="210">
        <v>561.76807765000001</v>
      </c>
      <c r="T45" s="211">
        <v>48.082379975000002</v>
      </c>
      <c r="U45" s="210">
        <v>49.404561160999997</v>
      </c>
      <c r="V45" s="211">
        <v>12.066423531</v>
      </c>
      <c r="W45" s="210">
        <v>93.264785076999999</v>
      </c>
      <c r="X45" s="211">
        <v>18.299210027000001</v>
      </c>
      <c r="Y45" s="210">
        <v>80.326406543000004</v>
      </c>
      <c r="Z45" s="211">
        <v>29.570811177</v>
      </c>
      <c r="AA45" s="210">
        <v>1007.9802491</v>
      </c>
      <c r="AB45" s="211">
        <v>1583.5179284999999</v>
      </c>
      <c r="AC45" s="210">
        <v>7.4406419554000003</v>
      </c>
      <c r="AD45" s="211">
        <v>1.8094705981999999</v>
      </c>
      <c r="AE45" s="211">
        <v>4.8730410198999996</v>
      </c>
      <c r="AF45" s="189">
        <v>3713.4028779999999</v>
      </c>
      <c r="AG45" s="212">
        <v>958.76733264999996</v>
      </c>
      <c r="AH45" s="189">
        <v>467.92653666000001</v>
      </c>
      <c r="AI45" s="210">
        <v>66.759956478999996</v>
      </c>
      <c r="AJ45" s="211">
        <v>6.2093890477000002</v>
      </c>
      <c r="AK45" s="212">
        <v>60</v>
      </c>
    </row>
    <row r="46" spans="1:37" s="37" customFormat="1" ht="11.5" x14ac:dyDescent="0.25">
      <c r="A46" s="213" t="s">
        <v>1683</v>
      </c>
      <c r="B46" s="37" t="s">
        <v>1684</v>
      </c>
      <c r="C46" s="212">
        <v>342</v>
      </c>
      <c r="D46" s="653">
        <v>20329.147109000001</v>
      </c>
      <c r="E46" s="653">
        <v>15751.1332</v>
      </c>
      <c r="F46" s="189">
        <v>4578.0139090000002</v>
      </c>
      <c r="G46" s="210">
        <v>3328.1041822000002</v>
      </c>
      <c r="H46" s="211">
        <v>146.75437617</v>
      </c>
      <c r="I46" s="189">
        <v>6300.9311741000001</v>
      </c>
      <c r="J46" s="189">
        <v>585.78059156999996</v>
      </c>
      <c r="K46" s="212">
        <v>2357.0557340999999</v>
      </c>
      <c r="L46" s="189">
        <v>59.467936146</v>
      </c>
      <c r="M46" s="211">
        <v>7.2226300058000001</v>
      </c>
      <c r="N46" s="745" t="s">
        <v>1683</v>
      </c>
      <c r="O46" s="210">
        <v>50.192567040999997</v>
      </c>
      <c r="P46" s="211">
        <v>2.5447587105</v>
      </c>
      <c r="Q46" s="210">
        <v>833.08565440999996</v>
      </c>
      <c r="R46" s="211">
        <v>134.65824774000001</v>
      </c>
      <c r="S46" s="210">
        <v>403.5874091</v>
      </c>
      <c r="T46" s="211">
        <v>39.107665367999999</v>
      </c>
      <c r="U46" s="210">
        <v>32.167276868000002</v>
      </c>
      <c r="V46" s="211">
        <v>11.093134032</v>
      </c>
      <c r="W46" s="210">
        <v>47.119673751000001</v>
      </c>
      <c r="X46" s="211">
        <v>11.921054379999999</v>
      </c>
      <c r="Y46" s="210">
        <v>128.60065667999999</v>
      </c>
      <c r="Z46" s="211">
        <v>26.452823429999999</v>
      </c>
      <c r="AA46" s="210">
        <v>1238.034056</v>
      </c>
      <c r="AB46" s="211">
        <v>1126.3652618000001</v>
      </c>
      <c r="AC46" s="210">
        <v>0.82850193270000005</v>
      </c>
      <c r="AD46" s="211">
        <v>0.16767233919999999</v>
      </c>
      <c r="AE46" s="211">
        <v>1.0077567047</v>
      </c>
      <c r="AF46" s="189">
        <v>2352.4917252</v>
      </c>
      <c r="AG46" s="212">
        <v>732.01200423</v>
      </c>
      <c r="AH46" s="189">
        <v>360.16299070999997</v>
      </c>
      <c r="AI46" s="210">
        <v>11.75000724</v>
      </c>
      <c r="AJ46" s="211">
        <v>0.47958744440000001</v>
      </c>
      <c r="AK46" s="212">
        <v>46</v>
      </c>
    </row>
    <row r="47" spans="1:37" s="37" customFormat="1" ht="11.5" x14ac:dyDescent="0.25">
      <c r="A47" s="213" t="s">
        <v>1685</v>
      </c>
      <c r="B47" s="37" t="s">
        <v>1686</v>
      </c>
      <c r="C47" s="212">
        <v>628</v>
      </c>
      <c r="D47" s="653">
        <v>26102.871571</v>
      </c>
      <c r="E47" s="653">
        <v>19476.066813000001</v>
      </c>
      <c r="F47" s="189">
        <v>6626.8047574000002</v>
      </c>
      <c r="G47" s="210">
        <v>4202.2665820000002</v>
      </c>
      <c r="H47" s="211">
        <v>336.14097206999998</v>
      </c>
      <c r="I47" s="189">
        <v>8117.8856745000003</v>
      </c>
      <c r="J47" s="189">
        <v>794.45033359000001</v>
      </c>
      <c r="K47" s="212">
        <v>2884.1637018000001</v>
      </c>
      <c r="L47" s="189">
        <v>73.899734778999999</v>
      </c>
      <c r="M47" s="211">
        <v>16.760456217000002</v>
      </c>
      <c r="N47" s="745" t="s">
        <v>1685</v>
      </c>
      <c r="O47" s="210">
        <v>55.946607927000002</v>
      </c>
      <c r="P47" s="211">
        <v>6.5506235158999999</v>
      </c>
      <c r="Q47" s="210">
        <v>1067.6612904000001</v>
      </c>
      <c r="R47" s="211">
        <v>261.90562713999998</v>
      </c>
      <c r="S47" s="210">
        <v>637.22730171000001</v>
      </c>
      <c r="T47" s="211">
        <v>41.885415637000001</v>
      </c>
      <c r="U47" s="210">
        <v>1.3049078025</v>
      </c>
      <c r="V47" s="211">
        <v>0.14742531850000001</v>
      </c>
      <c r="W47" s="210">
        <v>44.272063930000002</v>
      </c>
      <c r="X47" s="211">
        <v>8.2033016623999995</v>
      </c>
      <c r="Y47" s="210">
        <v>3.2304075445999998</v>
      </c>
      <c r="Z47" s="211">
        <v>0.54285947290000003</v>
      </c>
      <c r="AA47" s="210">
        <v>789.04597804000002</v>
      </c>
      <c r="AB47" s="211">
        <v>1424.7908159999999</v>
      </c>
      <c r="AC47" s="210">
        <v>0.184081051</v>
      </c>
      <c r="AD47" s="211">
        <v>3.9274203799999997E-2</v>
      </c>
      <c r="AE47" s="211">
        <v>1.1715885747999999</v>
      </c>
      <c r="AF47" s="189">
        <v>3927.9741379000002</v>
      </c>
      <c r="AG47" s="212">
        <v>984.95184914000004</v>
      </c>
      <c r="AH47" s="189">
        <v>393.96520192000003</v>
      </c>
      <c r="AI47" s="210">
        <v>27.282922943999999</v>
      </c>
      <c r="AJ47" s="211">
        <v>-0.97956622100000001</v>
      </c>
      <c r="AK47" s="212">
        <v>43</v>
      </c>
    </row>
    <row r="48" spans="1:37" s="37" customFormat="1" ht="11.5" x14ac:dyDescent="0.25">
      <c r="A48" s="213" t="s">
        <v>1687</v>
      </c>
      <c r="B48" s="37" t="s">
        <v>1688</v>
      </c>
      <c r="C48" s="212">
        <v>577</v>
      </c>
      <c r="D48" s="653">
        <v>34092.201695000003</v>
      </c>
      <c r="E48" s="653">
        <v>26873.529872999999</v>
      </c>
      <c r="F48" s="189">
        <v>7218.6718214000002</v>
      </c>
      <c r="G48" s="210">
        <v>5656.1521462999999</v>
      </c>
      <c r="H48" s="211">
        <v>156.39739114</v>
      </c>
      <c r="I48" s="189">
        <v>11317.071878000001</v>
      </c>
      <c r="J48" s="189">
        <v>808.63680995000004</v>
      </c>
      <c r="K48" s="212">
        <v>3833.9512396999999</v>
      </c>
      <c r="L48" s="189">
        <v>103.27006170999999</v>
      </c>
      <c r="M48" s="211">
        <v>26.737318371000001</v>
      </c>
      <c r="N48" s="745" t="s">
        <v>1687</v>
      </c>
      <c r="O48" s="210">
        <v>146.76013229</v>
      </c>
      <c r="P48" s="211">
        <v>17.936777427999999</v>
      </c>
      <c r="Q48" s="210">
        <v>1309.3840259999999</v>
      </c>
      <c r="R48" s="211">
        <v>378.31743444</v>
      </c>
      <c r="S48" s="210">
        <v>436.25530614000002</v>
      </c>
      <c r="T48" s="211">
        <v>59.335335897999997</v>
      </c>
      <c r="U48" s="210">
        <v>11.747142808</v>
      </c>
      <c r="V48" s="211">
        <v>1.390405026</v>
      </c>
      <c r="W48" s="210">
        <v>73.156743403999997</v>
      </c>
      <c r="X48" s="211">
        <v>13.09096873</v>
      </c>
      <c r="Y48" s="210">
        <v>5.9564542460999998</v>
      </c>
      <c r="Z48" s="211">
        <v>1.4098152513</v>
      </c>
      <c r="AA48" s="210">
        <v>959.97066790999997</v>
      </c>
      <c r="AB48" s="211">
        <v>1582.1195514999999</v>
      </c>
      <c r="AC48" s="210">
        <v>0</v>
      </c>
      <c r="AD48" s="211">
        <v>0</v>
      </c>
      <c r="AE48" s="211">
        <v>1.8200932097</v>
      </c>
      <c r="AF48" s="189">
        <v>5609.1251725000002</v>
      </c>
      <c r="AG48" s="212">
        <v>1260.7772031</v>
      </c>
      <c r="AH48" s="189">
        <v>233.22733686999999</v>
      </c>
      <c r="AI48" s="210">
        <v>68.443726693000002</v>
      </c>
      <c r="AJ48" s="211">
        <v>19.760556326</v>
      </c>
      <c r="AK48" s="212">
        <v>27</v>
      </c>
    </row>
    <row r="49" spans="1:37" s="37" customFormat="1" ht="11.5" x14ac:dyDescent="0.25">
      <c r="A49" s="213" t="s">
        <v>1689</v>
      </c>
      <c r="B49" s="37" t="s">
        <v>1690</v>
      </c>
      <c r="C49" s="212">
        <v>57</v>
      </c>
      <c r="D49" s="653">
        <v>32477.924846999998</v>
      </c>
      <c r="E49" s="653">
        <v>24639.278407999998</v>
      </c>
      <c r="F49" s="189">
        <v>7838.6464390000001</v>
      </c>
      <c r="G49" s="210">
        <v>7062.6943143999997</v>
      </c>
      <c r="H49" s="211">
        <v>206.84563625000001</v>
      </c>
      <c r="I49" s="189">
        <v>10126.01226</v>
      </c>
      <c r="J49" s="189">
        <v>805.48640095999997</v>
      </c>
      <c r="K49" s="212">
        <v>3237.8836943000001</v>
      </c>
      <c r="L49" s="189">
        <v>114.34914981999999</v>
      </c>
      <c r="M49" s="211">
        <v>12.970815474</v>
      </c>
      <c r="N49" s="745" t="s">
        <v>1689</v>
      </c>
      <c r="O49" s="210">
        <v>115.21008688000001</v>
      </c>
      <c r="P49" s="211">
        <v>6.5974539298000003</v>
      </c>
      <c r="Q49" s="210">
        <v>989.64974396000002</v>
      </c>
      <c r="R49" s="211">
        <v>239.19325763000001</v>
      </c>
      <c r="S49" s="210">
        <v>360.29745767999998</v>
      </c>
      <c r="T49" s="211">
        <v>54.191177947</v>
      </c>
      <c r="U49" s="210">
        <v>0</v>
      </c>
      <c r="V49" s="211">
        <v>0</v>
      </c>
      <c r="W49" s="210">
        <v>97.222654035000005</v>
      </c>
      <c r="X49" s="211">
        <v>23.410164911999999</v>
      </c>
      <c r="Y49" s="210">
        <v>0</v>
      </c>
      <c r="Z49" s="211">
        <v>0</v>
      </c>
      <c r="AA49" s="210">
        <v>984.59100666999996</v>
      </c>
      <c r="AB49" s="211">
        <v>2155.3634155999998</v>
      </c>
      <c r="AC49" s="210">
        <v>1.6407693509000001</v>
      </c>
      <c r="AD49" s="211">
        <v>0.3565971228</v>
      </c>
      <c r="AE49" s="211">
        <v>0.1141658421</v>
      </c>
      <c r="AF49" s="189">
        <v>4271.6958832999999</v>
      </c>
      <c r="AG49" s="212">
        <v>1254.2972795000001</v>
      </c>
      <c r="AH49" s="189">
        <v>334.36015512</v>
      </c>
      <c r="AI49" s="210">
        <v>6.8335400000000002</v>
      </c>
      <c r="AJ49" s="211">
        <v>16.657766316</v>
      </c>
      <c r="AK49" s="212">
        <v>15</v>
      </c>
    </row>
    <row r="50" spans="1:37" s="37" customFormat="1" ht="11.5" x14ac:dyDescent="0.25">
      <c r="A50" s="213" t="s">
        <v>1691</v>
      </c>
      <c r="B50" s="37" t="s">
        <v>1692</v>
      </c>
      <c r="C50" s="212">
        <v>132</v>
      </c>
      <c r="D50" s="653">
        <v>46012.743951999997</v>
      </c>
      <c r="E50" s="653">
        <v>36050.751973999999</v>
      </c>
      <c r="F50" s="189">
        <v>9961.9919778999993</v>
      </c>
      <c r="G50" s="210">
        <v>6848.8292187999996</v>
      </c>
      <c r="H50" s="211">
        <v>612.74386476999996</v>
      </c>
      <c r="I50" s="189">
        <v>14844.145775999999</v>
      </c>
      <c r="J50" s="189">
        <v>1398.3706681000001</v>
      </c>
      <c r="K50" s="212">
        <v>5602.3708907</v>
      </c>
      <c r="L50" s="189">
        <v>102.97339678</v>
      </c>
      <c r="M50" s="211">
        <v>31.682729052999999</v>
      </c>
      <c r="N50" s="745" t="s">
        <v>1691</v>
      </c>
      <c r="O50" s="210">
        <v>167.51848011000001</v>
      </c>
      <c r="P50" s="211">
        <v>22.671922264999999</v>
      </c>
      <c r="Q50" s="210">
        <v>1056.7200537000001</v>
      </c>
      <c r="R50" s="211">
        <v>457.42700927999999</v>
      </c>
      <c r="S50" s="210">
        <v>557.00134782999999</v>
      </c>
      <c r="T50" s="211">
        <v>43.240450477000003</v>
      </c>
      <c r="U50" s="210">
        <v>0</v>
      </c>
      <c r="V50" s="211">
        <v>0</v>
      </c>
      <c r="W50" s="210">
        <v>723.71579955000004</v>
      </c>
      <c r="X50" s="211">
        <v>116.24850773</v>
      </c>
      <c r="Y50" s="210">
        <v>5.3459423181999997</v>
      </c>
      <c r="Z50" s="211">
        <v>1.3883684242000001</v>
      </c>
      <c r="AA50" s="210">
        <v>1866.7744521</v>
      </c>
      <c r="AB50" s="211">
        <v>1987.0850508000001</v>
      </c>
      <c r="AC50" s="210">
        <v>13.505262120999999</v>
      </c>
      <c r="AD50" s="211">
        <v>3.6945639394000001</v>
      </c>
      <c r="AE50" s="211">
        <v>2.6593803106</v>
      </c>
      <c r="AF50" s="189">
        <v>7439.3603155000001</v>
      </c>
      <c r="AG50" s="212">
        <v>1546.0744168000001</v>
      </c>
      <c r="AH50" s="189">
        <v>483.85783841</v>
      </c>
      <c r="AI50" s="210">
        <v>69.959807318000003</v>
      </c>
      <c r="AJ50" s="211">
        <v>7.3784395909000002</v>
      </c>
      <c r="AK50" s="212">
        <v>29</v>
      </c>
    </row>
    <row r="51" spans="1:37" s="37" customFormat="1" ht="11.5" x14ac:dyDescent="0.25">
      <c r="A51" s="213" t="s">
        <v>1693</v>
      </c>
      <c r="B51" s="37" t="s">
        <v>1694</v>
      </c>
      <c r="C51" s="212">
        <v>3443</v>
      </c>
      <c r="D51" s="653">
        <v>15010.437486999999</v>
      </c>
      <c r="E51" s="653">
        <v>11140.346964</v>
      </c>
      <c r="F51" s="189">
        <v>3870.0905232999999</v>
      </c>
      <c r="G51" s="210">
        <v>2468.2921746000002</v>
      </c>
      <c r="H51" s="211">
        <v>111.11232947000001</v>
      </c>
      <c r="I51" s="189">
        <v>5269.1027328</v>
      </c>
      <c r="J51" s="189">
        <v>271.84442647999998</v>
      </c>
      <c r="K51" s="212">
        <v>1537.1876622</v>
      </c>
      <c r="L51" s="189">
        <v>76.449912087000001</v>
      </c>
      <c r="M51" s="211">
        <v>16.063309521000001</v>
      </c>
      <c r="N51" s="745" t="s">
        <v>1693</v>
      </c>
      <c r="O51" s="210">
        <v>35.958774048999999</v>
      </c>
      <c r="P51" s="211">
        <v>7.1657076889000004</v>
      </c>
      <c r="Q51" s="210">
        <v>916.61289877000002</v>
      </c>
      <c r="R51" s="211">
        <v>166.80629174000001</v>
      </c>
      <c r="S51" s="210">
        <v>95.371817077000003</v>
      </c>
      <c r="T51" s="211">
        <v>19.474034285999998</v>
      </c>
      <c r="U51" s="210">
        <v>30.624308385999999</v>
      </c>
      <c r="V51" s="211">
        <v>6.6609208027999998</v>
      </c>
      <c r="W51" s="210">
        <v>20.215574877000002</v>
      </c>
      <c r="X51" s="211">
        <v>3.9802333602000002</v>
      </c>
      <c r="Y51" s="210">
        <v>188.09940663</v>
      </c>
      <c r="Z51" s="211">
        <v>62.678380572000002</v>
      </c>
      <c r="AA51" s="210">
        <v>463.11710237</v>
      </c>
      <c r="AB51" s="211">
        <v>1062.7785197000001</v>
      </c>
      <c r="AC51" s="210">
        <v>9.1656024687999995</v>
      </c>
      <c r="AD51" s="211">
        <v>2.5217594878999998</v>
      </c>
      <c r="AE51" s="211">
        <v>1.5310082637</v>
      </c>
      <c r="AF51" s="189">
        <v>1107.6112175999999</v>
      </c>
      <c r="AG51" s="212">
        <v>476.34050392</v>
      </c>
      <c r="AH51" s="189">
        <v>545.63803422000001</v>
      </c>
      <c r="AI51" s="210">
        <v>27.423937441</v>
      </c>
      <c r="AJ51" s="211">
        <v>10.608906321999999</v>
      </c>
      <c r="AK51" s="212">
        <v>105</v>
      </c>
    </row>
    <row r="52" spans="1:37" s="37" customFormat="1" ht="11.5" x14ac:dyDescent="0.25">
      <c r="A52" s="213" t="s">
        <v>1695</v>
      </c>
      <c r="B52" s="37" t="s">
        <v>1696</v>
      </c>
      <c r="C52" s="212">
        <v>37426</v>
      </c>
      <c r="D52" s="653">
        <v>14062.654306</v>
      </c>
      <c r="E52" s="653">
        <v>10480.634368999999</v>
      </c>
      <c r="F52" s="189">
        <v>3582.0199375000002</v>
      </c>
      <c r="G52" s="210">
        <v>1890.9879020000001</v>
      </c>
      <c r="H52" s="211">
        <v>112.60913337</v>
      </c>
      <c r="I52" s="189">
        <v>4908.4669034999997</v>
      </c>
      <c r="J52" s="189">
        <v>289.60911082000001</v>
      </c>
      <c r="K52" s="212">
        <v>1516.8758458</v>
      </c>
      <c r="L52" s="189">
        <v>98.456966331000004</v>
      </c>
      <c r="M52" s="211">
        <v>21.994785186000001</v>
      </c>
      <c r="N52" s="745" t="s">
        <v>1695</v>
      </c>
      <c r="O52" s="210">
        <v>34.584175543000001</v>
      </c>
      <c r="P52" s="211">
        <v>5.2116569745000003</v>
      </c>
      <c r="Q52" s="210">
        <v>604.97069623000004</v>
      </c>
      <c r="R52" s="211">
        <v>121.95143235</v>
      </c>
      <c r="S52" s="210">
        <v>217.83742271</v>
      </c>
      <c r="T52" s="211">
        <v>29.235454836999999</v>
      </c>
      <c r="U52" s="210">
        <v>89.282504767999995</v>
      </c>
      <c r="V52" s="211">
        <v>23.725193179000001</v>
      </c>
      <c r="W52" s="210">
        <v>79.110477467999999</v>
      </c>
      <c r="X52" s="211">
        <v>18.524441168999999</v>
      </c>
      <c r="Y52" s="210">
        <v>118.214589</v>
      </c>
      <c r="Z52" s="211">
        <v>39.387818316999997</v>
      </c>
      <c r="AA52" s="210">
        <v>544.14880700000003</v>
      </c>
      <c r="AB52" s="211">
        <v>970.09719356000005</v>
      </c>
      <c r="AC52" s="210">
        <v>31.038963622000001</v>
      </c>
      <c r="AD52" s="211">
        <v>6.8486708800000002</v>
      </c>
      <c r="AE52" s="211">
        <v>1.3537670208000001</v>
      </c>
      <c r="AF52" s="189">
        <v>1200.8172141</v>
      </c>
      <c r="AG52" s="212">
        <v>577.38996646999999</v>
      </c>
      <c r="AH52" s="189">
        <v>441.73108531000003</v>
      </c>
      <c r="AI52" s="210">
        <v>53.978614493999999</v>
      </c>
      <c r="AJ52" s="211">
        <v>14.213514223000001</v>
      </c>
      <c r="AK52" s="212">
        <v>162</v>
      </c>
    </row>
    <row r="53" spans="1:37" s="37" customFormat="1" ht="11.5" x14ac:dyDescent="0.25">
      <c r="A53" s="213" t="s">
        <v>1697</v>
      </c>
      <c r="B53" s="37" t="s">
        <v>1698</v>
      </c>
      <c r="C53" s="212">
        <v>8196</v>
      </c>
      <c r="D53" s="653">
        <v>10362.720268999999</v>
      </c>
      <c r="E53" s="653">
        <v>7729.5818034000004</v>
      </c>
      <c r="F53" s="189">
        <v>2633.1384653999999</v>
      </c>
      <c r="G53" s="210">
        <v>1420.0005236</v>
      </c>
      <c r="H53" s="211">
        <v>88.544673783999997</v>
      </c>
      <c r="I53" s="189">
        <v>3492.0860308000001</v>
      </c>
      <c r="J53" s="189">
        <v>189.86189949000001</v>
      </c>
      <c r="K53" s="212">
        <v>915.39326951999999</v>
      </c>
      <c r="L53" s="189">
        <v>76.928019519000003</v>
      </c>
      <c r="M53" s="211">
        <v>20.520980430000002</v>
      </c>
      <c r="N53" s="745" t="s">
        <v>1697</v>
      </c>
      <c r="O53" s="210">
        <v>47.930155802000002</v>
      </c>
      <c r="P53" s="211">
        <v>7.3474071425999998</v>
      </c>
      <c r="Q53" s="210">
        <v>349.51254497000002</v>
      </c>
      <c r="R53" s="211">
        <v>88.467309885000006</v>
      </c>
      <c r="S53" s="210">
        <v>136.9459617</v>
      </c>
      <c r="T53" s="211">
        <v>21.270592413999999</v>
      </c>
      <c r="U53" s="210">
        <v>17.141924203999999</v>
      </c>
      <c r="V53" s="211">
        <v>4.2670732662999997</v>
      </c>
      <c r="W53" s="210">
        <v>181.36720857</v>
      </c>
      <c r="X53" s="211">
        <v>46.765489143000003</v>
      </c>
      <c r="Y53" s="210">
        <v>25.089148067</v>
      </c>
      <c r="Z53" s="211">
        <v>8.1543421095999999</v>
      </c>
      <c r="AA53" s="210">
        <v>294.03237759000001</v>
      </c>
      <c r="AB53" s="211">
        <v>734.60238679999998</v>
      </c>
      <c r="AC53" s="210">
        <v>50.407948580000003</v>
      </c>
      <c r="AD53" s="211">
        <v>11.558724440000001</v>
      </c>
      <c r="AE53" s="211">
        <v>2.9481462805</v>
      </c>
      <c r="AF53" s="189">
        <v>921.56395468999995</v>
      </c>
      <c r="AG53" s="212">
        <v>611.10794487999999</v>
      </c>
      <c r="AH53" s="189">
        <v>570.95754528999998</v>
      </c>
      <c r="AI53" s="210">
        <v>17.972822136000001</v>
      </c>
      <c r="AJ53" s="211">
        <v>9.9738637322999999</v>
      </c>
      <c r="AK53" s="212">
        <v>121</v>
      </c>
    </row>
    <row r="54" spans="1:37" s="37" customFormat="1" ht="11.5" x14ac:dyDescent="0.25">
      <c r="A54" s="213" t="s">
        <v>1699</v>
      </c>
      <c r="B54" s="37" t="s">
        <v>1700</v>
      </c>
      <c r="C54" s="212">
        <v>1067</v>
      </c>
      <c r="D54" s="653">
        <v>3355.3312744</v>
      </c>
      <c r="E54" s="653">
        <v>2725.9640675000001</v>
      </c>
      <c r="F54" s="189">
        <v>629.36720690000004</v>
      </c>
      <c r="G54" s="210">
        <v>438.31965209999998</v>
      </c>
      <c r="H54" s="211">
        <v>21.274767919999999</v>
      </c>
      <c r="I54" s="189">
        <v>427.82847274</v>
      </c>
      <c r="J54" s="189">
        <v>61.147224895000001</v>
      </c>
      <c r="K54" s="212">
        <v>496.50370956</v>
      </c>
      <c r="L54" s="189">
        <v>1.1512277657000001</v>
      </c>
      <c r="M54" s="211">
        <v>0.38715790719999998</v>
      </c>
      <c r="N54" s="745" t="s">
        <v>1699</v>
      </c>
      <c r="O54" s="210">
        <v>0.69330595129999995</v>
      </c>
      <c r="P54" s="211">
        <v>0.21665900660000001</v>
      </c>
      <c r="Q54" s="210">
        <v>1366.8470307</v>
      </c>
      <c r="R54" s="211">
        <v>16.602064956</v>
      </c>
      <c r="S54" s="210">
        <v>2.4078027273</v>
      </c>
      <c r="T54" s="211">
        <v>0.4727212174</v>
      </c>
      <c r="U54" s="210">
        <v>0</v>
      </c>
      <c r="V54" s="211">
        <v>0</v>
      </c>
      <c r="W54" s="210">
        <v>0</v>
      </c>
      <c r="X54" s="211">
        <v>0</v>
      </c>
      <c r="Y54" s="210">
        <v>15.262165923</v>
      </c>
      <c r="Z54" s="211">
        <v>2.4404385286000001</v>
      </c>
      <c r="AA54" s="210">
        <v>136.81397221</v>
      </c>
      <c r="AB54" s="211">
        <v>191.14621989</v>
      </c>
      <c r="AC54" s="210">
        <v>0</v>
      </c>
      <c r="AD54" s="211">
        <v>0</v>
      </c>
      <c r="AE54" s="211">
        <v>1.6099559499999999E-2</v>
      </c>
      <c r="AF54" s="189">
        <v>103.8761301</v>
      </c>
      <c r="AG54" s="212">
        <v>11.226950638</v>
      </c>
      <c r="AH54" s="189">
        <v>51.028390774999998</v>
      </c>
      <c r="AI54" s="210">
        <v>7.9670934400000004E-2</v>
      </c>
      <c r="AJ54" s="211">
        <v>9.5894384002000006</v>
      </c>
      <c r="AK54" s="212">
        <v>40</v>
      </c>
    </row>
    <row r="55" spans="1:37" s="37" customFormat="1" ht="11.5" x14ac:dyDescent="0.25">
      <c r="A55" s="213" t="s">
        <v>1701</v>
      </c>
      <c r="B55" s="37" t="s">
        <v>1702</v>
      </c>
      <c r="C55" s="212">
        <v>5844</v>
      </c>
      <c r="D55" s="653">
        <v>1103.0029363000001</v>
      </c>
      <c r="E55" s="653">
        <v>909.30955419999998</v>
      </c>
      <c r="F55" s="189">
        <v>193.69338212</v>
      </c>
      <c r="G55" s="210">
        <v>141.56329446999999</v>
      </c>
      <c r="H55" s="211">
        <v>12.781951076</v>
      </c>
      <c r="I55" s="189">
        <v>362.69102416999999</v>
      </c>
      <c r="J55" s="189">
        <v>18.339165151</v>
      </c>
      <c r="K55" s="212">
        <v>131.76107052</v>
      </c>
      <c r="L55" s="189">
        <v>14.930487275999999</v>
      </c>
      <c r="M55" s="211">
        <v>3.5913062882000002</v>
      </c>
      <c r="N55" s="745" t="s">
        <v>1701</v>
      </c>
      <c r="O55" s="210">
        <v>0.95943978100000005</v>
      </c>
      <c r="P55" s="211">
        <v>0.239010373</v>
      </c>
      <c r="Q55" s="210">
        <v>162.11848560999999</v>
      </c>
      <c r="R55" s="211">
        <v>4.5886139008000004</v>
      </c>
      <c r="S55" s="210">
        <v>3.3384667757000002</v>
      </c>
      <c r="T55" s="211">
        <v>0.3723721022</v>
      </c>
      <c r="U55" s="210">
        <v>0</v>
      </c>
      <c r="V55" s="211">
        <v>0</v>
      </c>
      <c r="W55" s="210">
        <v>0</v>
      </c>
      <c r="X55" s="211">
        <v>0</v>
      </c>
      <c r="Y55" s="210">
        <v>1.7032664852999999</v>
      </c>
      <c r="Z55" s="211">
        <v>0.2153422827</v>
      </c>
      <c r="AA55" s="210">
        <v>45.308982733000001</v>
      </c>
      <c r="AB55" s="211">
        <v>45.85672975</v>
      </c>
      <c r="AC55" s="210">
        <v>0</v>
      </c>
      <c r="AD55" s="211">
        <v>0</v>
      </c>
      <c r="AE55" s="211">
        <v>1.3239627E-2</v>
      </c>
      <c r="AF55" s="189">
        <v>132.24278337999999</v>
      </c>
      <c r="AG55" s="212">
        <v>3.6171528363999998</v>
      </c>
      <c r="AH55" s="189">
        <v>14.307696296</v>
      </c>
      <c r="AI55" s="210">
        <v>0.3693319961</v>
      </c>
      <c r="AJ55" s="211">
        <v>2.0937234285000001</v>
      </c>
      <c r="AK55" s="212">
        <v>61</v>
      </c>
    </row>
    <row r="56" spans="1:37" s="37" customFormat="1" ht="11.5" x14ac:dyDescent="0.25">
      <c r="A56" s="213" t="s">
        <v>1703</v>
      </c>
      <c r="B56" s="37" t="s">
        <v>1704</v>
      </c>
      <c r="C56" s="212">
        <v>656</v>
      </c>
      <c r="D56" s="653">
        <v>887.43437954000001</v>
      </c>
      <c r="E56" s="653">
        <v>739.55149255000003</v>
      </c>
      <c r="F56" s="189">
        <v>147.88288699</v>
      </c>
      <c r="G56" s="210">
        <v>167.83992599000001</v>
      </c>
      <c r="H56" s="211">
        <v>7.5429997575999996</v>
      </c>
      <c r="I56" s="189">
        <v>281.94452883000002</v>
      </c>
      <c r="J56" s="189">
        <v>17.132135639000001</v>
      </c>
      <c r="K56" s="212">
        <v>89.912268342999994</v>
      </c>
      <c r="L56" s="189">
        <v>7.2431223918000001</v>
      </c>
      <c r="M56" s="211">
        <v>1.5183857225999999</v>
      </c>
      <c r="N56" s="745" t="s">
        <v>1703</v>
      </c>
      <c r="O56" s="210">
        <v>0.5976605183</v>
      </c>
      <c r="P56" s="211">
        <v>0.1132908079</v>
      </c>
      <c r="Q56" s="210">
        <v>131.44721608</v>
      </c>
      <c r="R56" s="211">
        <v>5.8143189909000004</v>
      </c>
      <c r="S56" s="210">
        <v>1.6080706021</v>
      </c>
      <c r="T56" s="211">
        <v>0.1119963491</v>
      </c>
      <c r="U56" s="210">
        <v>0</v>
      </c>
      <c r="V56" s="211">
        <v>0</v>
      </c>
      <c r="W56" s="210">
        <v>0</v>
      </c>
      <c r="X56" s="211">
        <v>0</v>
      </c>
      <c r="Y56" s="210">
        <v>0</v>
      </c>
      <c r="Z56" s="211">
        <v>0</v>
      </c>
      <c r="AA56" s="210">
        <v>27.304454392</v>
      </c>
      <c r="AB56" s="211">
        <v>34.641665044</v>
      </c>
      <c r="AC56" s="210">
        <v>0</v>
      </c>
      <c r="AD56" s="211">
        <v>0</v>
      </c>
      <c r="AE56" s="211">
        <v>7.1472560999999999E-3</v>
      </c>
      <c r="AF56" s="189">
        <v>94.887877020999994</v>
      </c>
      <c r="AG56" s="212">
        <v>2.9920642225999998</v>
      </c>
      <c r="AH56" s="189">
        <v>12.138309984999999</v>
      </c>
      <c r="AI56" s="210">
        <v>0.7426524162</v>
      </c>
      <c r="AJ56" s="211">
        <v>1.8942891784</v>
      </c>
      <c r="AK56" s="212">
        <v>33</v>
      </c>
    </row>
    <row r="57" spans="1:37" s="37" customFormat="1" ht="11.5" x14ac:dyDescent="0.25">
      <c r="A57" s="213" t="s">
        <v>1705</v>
      </c>
      <c r="B57" s="37" t="s">
        <v>1706</v>
      </c>
      <c r="C57" s="212">
        <v>327</v>
      </c>
      <c r="D57" s="653">
        <v>8892.6151921000001</v>
      </c>
      <c r="E57" s="653">
        <v>7273.5155158999996</v>
      </c>
      <c r="F57" s="189">
        <v>1619.0996762</v>
      </c>
      <c r="G57" s="210">
        <v>1300.4725352</v>
      </c>
      <c r="H57" s="211">
        <v>48.866327681999998</v>
      </c>
      <c r="I57" s="189">
        <v>819.42769164000003</v>
      </c>
      <c r="J57" s="189">
        <v>154.95580598000001</v>
      </c>
      <c r="K57" s="212">
        <v>1020.8825059</v>
      </c>
      <c r="L57" s="189">
        <v>4.0145197431000001</v>
      </c>
      <c r="M57" s="211">
        <v>0.43802154739999999</v>
      </c>
      <c r="N57" s="745" t="s">
        <v>1705</v>
      </c>
      <c r="O57" s="210">
        <v>1.4443649816999999</v>
      </c>
      <c r="P57" s="211">
        <v>0.40021817430000001</v>
      </c>
      <c r="Q57" s="210">
        <v>3848.7812162999999</v>
      </c>
      <c r="R57" s="211">
        <v>44.043313593000001</v>
      </c>
      <c r="S57" s="210">
        <v>19.272458508</v>
      </c>
      <c r="T57" s="211">
        <v>4.1382148286999998</v>
      </c>
      <c r="U57" s="210">
        <v>0</v>
      </c>
      <c r="V57" s="211">
        <v>0</v>
      </c>
      <c r="W57" s="210">
        <v>0</v>
      </c>
      <c r="X57" s="211">
        <v>0</v>
      </c>
      <c r="Y57" s="210">
        <v>0</v>
      </c>
      <c r="Z57" s="211">
        <v>0</v>
      </c>
      <c r="AA57" s="210">
        <v>550.39434888000005</v>
      </c>
      <c r="AB57" s="211">
        <v>450.68206929000002</v>
      </c>
      <c r="AC57" s="210">
        <v>0</v>
      </c>
      <c r="AD57" s="211">
        <v>0</v>
      </c>
      <c r="AE57" s="211">
        <v>6.3524342499999997E-2</v>
      </c>
      <c r="AF57" s="189">
        <v>319.69823220000001</v>
      </c>
      <c r="AG57" s="212">
        <v>62.633519501999999</v>
      </c>
      <c r="AH57" s="189">
        <v>221.83505543999999</v>
      </c>
      <c r="AI57" s="210">
        <v>1.1378624465</v>
      </c>
      <c r="AJ57" s="211">
        <v>19.033385981999999</v>
      </c>
      <c r="AK57" s="212">
        <v>50</v>
      </c>
    </row>
    <row r="58" spans="1:37" s="37" customFormat="1" ht="11.5" x14ac:dyDescent="0.25">
      <c r="A58" s="213" t="s">
        <v>1707</v>
      </c>
      <c r="B58" s="37" t="s">
        <v>1708</v>
      </c>
      <c r="C58" s="212">
        <v>3476</v>
      </c>
      <c r="D58" s="653">
        <v>4986.6256850999998</v>
      </c>
      <c r="E58" s="653">
        <v>3725.8282604999999</v>
      </c>
      <c r="F58" s="189">
        <v>1260.7974246000001</v>
      </c>
      <c r="G58" s="210">
        <v>662.66583544000002</v>
      </c>
      <c r="H58" s="211">
        <v>38.786850174999998</v>
      </c>
      <c r="I58" s="189">
        <v>591.67467027999999</v>
      </c>
      <c r="J58" s="189">
        <v>93.511968701000001</v>
      </c>
      <c r="K58" s="212">
        <v>718.47917832999997</v>
      </c>
      <c r="L58" s="189">
        <v>1.9527597284</v>
      </c>
      <c r="M58" s="211">
        <v>0.68414634809999997</v>
      </c>
      <c r="N58" s="745" t="s">
        <v>1707</v>
      </c>
      <c r="O58" s="210">
        <v>1.5094989300999999</v>
      </c>
      <c r="P58" s="211">
        <v>0.41002474080000001</v>
      </c>
      <c r="Q58" s="210">
        <v>1688.4179783</v>
      </c>
      <c r="R58" s="211">
        <v>35.187851068000001</v>
      </c>
      <c r="S58" s="210">
        <v>4.6000061107999999</v>
      </c>
      <c r="T58" s="211">
        <v>1.4570272842000001</v>
      </c>
      <c r="U58" s="210">
        <v>0</v>
      </c>
      <c r="V58" s="211">
        <v>0</v>
      </c>
      <c r="W58" s="210">
        <v>3.0280414799999999E-2</v>
      </c>
      <c r="X58" s="211">
        <v>8.6746856000000008E-3</v>
      </c>
      <c r="Y58" s="210">
        <v>0.48798026179999998</v>
      </c>
      <c r="Z58" s="211">
        <v>0</v>
      </c>
      <c r="AA58" s="210">
        <v>276.01965708</v>
      </c>
      <c r="AB58" s="211">
        <v>334.09879281000002</v>
      </c>
      <c r="AC58" s="210">
        <v>0</v>
      </c>
      <c r="AD58" s="211">
        <v>0</v>
      </c>
      <c r="AE58" s="211">
        <v>4.9704043400000002E-2</v>
      </c>
      <c r="AF58" s="189">
        <v>297.19051979</v>
      </c>
      <c r="AG58" s="212">
        <v>52.363353046</v>
      </c>
      <c r="AH58" s="189">
        <v>177.43808435</v>
      </c>
      <c r="AI58" s="210">
        <v>0.1330874511</v>
      </c>
      <c r="AJ58" s="211">
        <v>9.4677557850999996</v>
      </c>
      <c r="AK58" s="212">
        <v>63</v>
      </c>
    </row>
    <row r="59" spans="1:37" s="37" customFormat="1" ht="11.5" x14ac:dyDescent="0.25">
      <c r="A59" s="213" t="s">
        <v>1709</v>
      </c>
      <c r="B59" s="37" t="s">
        <v>1710</v>
      </c>
      <c r="C59" s="212">
        <v>829</v>
      </c>
      <c r="D59" s="653">
        <v>2953.1011090000002</v>
      </c>
      <c r="E59" s="653">
        <v>2323.5673768000001</v>
      </c>
      <c r="F59" s="189">
        <v>629.53373219000002</v>
      </c>
      <c r="G59" s="210">
        <v>406.27056617</v>
      </c>
      <c r="H59" s="211">
        <v>17.412792836000001</v>
      </c>
      <c r="I59" s="189">
        <v>459.32022948999997</v>
      </c>
      <c r="J59" s="189">
        <v>47.518993156000001</v>
      </c>
      <c r="K59" s="212">
        <v>369.19614489999998</v>
      </c>
      <c r="L59" s="189">
        <v>2.2787764355000002</v>
      </c>
      <c r="M59" s="211">
        <v>1.1274726309000001</v>
      </c>
      <c r="N59" s="745" t="s">
        <v>1709</v>
      </c>
      <c r="O59" s="210">
        <v>0.28657966099999999</v>
      </c>
      <c r="P59" s="211">
        <v>0.17566975269999999</v>
      </c>
      <c r="Q59" s="210">
        <v>981.97578038999995</v>
      </c>
      <c r="R59" s="211">
        <v>13.555224018000001</v>
      </c>
      <c r="S59" s="210">
        <v>4.3116310494999999</v>
      </c>
      <c r="T59" s="211">
        <v>0.83341447769999999</v>
      </c>
      <c r="U59" s="210">
        <v>0</v>
      </c>
      <c r="V59" s="211">
        <v>0</v>
      </c>
      <c r="W59" s="210">
        <v>0</v>
      </c>
      <c r="X59" s="211">
        <v>0</v>
      </c>
      <c r="Y59" s="210">
        <v>0</v>
      </c>
      <c r="Z59" s="211">
        <v>0</v>
      </c>
      <c r="AA59" s="210">
        <v>156.62975166999999</v>
      </c>
      <c r="AB59" s="211">
        <v>183.30806881000001</v>
      </c>
      <c r="AC59" s="210">
        <v>0</v>
      </c>
      <c r="AD59" s="211">
        <v>0</v>
      </c>
      <c r="AE59" s="211">
        <v>2.47812437E-2</v>
      </c>
      <c r="AF59" s="189">
        <v>181.36269942999999</v>
      </c>
      <c r="AG59" s="212">
        <v>20.124236666000002</v>
      </c>
      <c r="AH59" s="189">
        <v>100.08649217999999</v>
      </c>
      <c r="AI59" s="210">
        <v>5.2560320899999999E-2</v>
      </c>
      <c r="AJ59" s="211">
        <v>7.2492436947999996</v>
      </c>
      <c r="AK59" s="212">
        <v>67</v>
      </c>
    </row>
    <row r="60" spans="1:37" s="37" customFormat="1" ht="11.5" x14ac:dyDescent="0.25">
      <c r="A60" s="213" t="s">
        <v>1711</v>
      </c>
      <c r="B60" s="37" t="s">
        <v>1712</v>
      </c>
      <c r="C60" s="212">
        <v>2749</v>
      </c>
      <c r="D60" s="653">
        <v>3740.4691121999999</v>
      </c>
      <c r="E60" s="653">
        <v>2936.9883789</v>
      </c>
      <c r="F60" s="189">
        <v>803.48073337999995</v>
      </c>
      <c r="G60" s="210">
        <v>493.55534351</v>
      </c>
      <c r="H60" s="211">
        <v>24.741260910000001</v>
      </c>
      <c r="I60" s="189">
        <v>1067.4347335</v>
      </c>
      <c r="J60" s="189">
        <v>73.420578844000005</v>
      </c>
      <c r="K60" s="212">
        <v>440.87786932</v>
      </c>
      <c r="L60" s="189">
        <v>27.114430828</v>
      </c>
      <c r="M60" s="211">
        <v>9.8152924573</v>
      </c>
      <c r="N60" s="745" t="s">
        <v>1711</v>
      </c>
      <c r="O60" s="210">
        <v>0.86397130740000005</v>
      </c>
      <c r="P60" s="211">
        <v>0.26269821609999999</v>
      </c>
      <c r="Q60" s="210">
        <v>710.42263830000002</v>
      </c>
      <c r="R60" s="211">
        <v>21.745674029</v>
      </c>
      <c r="S60" s="210">
        <v>24.711095803999999</v>
      </c>
      <c r="T60" s="211">
        <v>1.5110988294000001</v>
      </c>
      <c r="U60" s="210">
        <v>2.1900108999999999E-3</v>
      </c>
      <c r="V60" s="211">
        <v>0</v>
      </c>
      <c r="W60" s="210">
        <v>0</v>
      </c>
      <c r="X60" s="211">
        <v>0</v>
      </c>
      <c r="Y60" s="210">
        <v>40.578927184000001</v>
      </c>
      <c r="Z60" s="211">
        <v>3.8603734303000001</v>
      </c>
      <c r="AA60" s="210">
        <v>162.48819066999999</v>
      </c>
      <c r="AB60" s="211">
        <v>214.17079380999999</v>
      </c>
      <c r="AC60" s="210">
        <v>1.4445615824</v>
      </c>
      <c r="AD60" s="211">
        <v>0.61135274279999996</v>
      </c>
      <c r="AE60" s="211">
        <v>1.8585783200000001E-2</v>
      </c>
      <c r="AF60" s="189">
        <v>272.52133530999998</v>
      </c>
      <c r="AG60" s="212">
        <v>26.9173446</v>
      </c>
      <c r="AH60" s="189">
        <v>109.17806379</v>
      </c>
      <c r="AI60" s="210">
        <v>3.0647103478000002</v>
      </c>
      <c r="AJ60" s="211">
        <v>9.1359971025999993</v>
      </c>
      <c r="AK60" s="212">
        <v>90</v>
      </c>
    </row>
    <row r="61" spans="1:37" s="37" customFormat="1" ht="11.5" x14ac:dyDescent="0.25">
      <c r="A61" s="213" t="s">
        <v>1713</v>
      </c>
      <c r="B61" s="37" t="s">
        <v>1714</v>
      </c>
      <c r="C61" s="212">
        <v>348</v>
      </c>
      <c r="D61" s="653">
        <v>7991.7660766999998</v>
      </c>
      <c r="E61" s="653">
        <v>6277.4605566</v>
      </c>
      <c r="F61" s="189">
        <v>1714.3055201</v>
      </c>
      <c r="G61" s="210">
        <v>1007.8467392</v>
      </c>
      <c r="H61" s="211">
        <v>48.844445293</v>
      </c>
      <c r="I61" s="189">
        <v>2105.2849996999998</v>
      </c>
      <c r="J61" s="189">
        <v>157.34314863</v>
      </c>
      <c r="K61" s="212">
        <v>1033.1949970000001</v>
      </c>
      <c r="L61" s="189">
        <v>40.582998727000003</v>
      </c>
      <c r="M61" s="211">
        <v>5.8855394655</v>
      </c>
      <c r="N61" s="745" t="s">
        <v>1713</v>
      </c>
      <c r="O61" s="210">
        <v>0.83421902010000004</v>
      </c>
      <c r="P61" s="211">
        <v>0.38850044249999999</v>
      </c>
      <c r="Q61" s="210">
        <v>1814.8947204000001</v>
      </c>
      <c r="R61" s="211">
        <v>53.757925792999998</v>
      </c>
      <c r="S61" s="210">
        <v>41.082105626000001</v>
      </c>
      <c r="T61" s="211">
        <v>7.3189373793000003</v>
      </c>
      <c r="U61" s="210">
        <v>0</v>
      </c>
      <c r="V61" s="211">
        <v>0</v>
      </c>
      <c r="W61" s="210">
        <v>0</v>
      </c>
      <c r="X61" s="211">
        <v>0</v>
      </c>
      <c r="Y61" s="210">
        <v>59.212486695000003</v>
      </c>
      <c r="Z61" s="211">
        <v>5.7640215517</v>
      </c>
      <c r="AA61" s="210">
        <v>399.94813493999999</v>
      </c>
      <c r="AB61" s="211">
        <v>457.50749726999999</v>
      </c>
      <c r="AC61" s="210">
        <v>0</v>
      </c>
      <c r="AD61" s="211">
        <v>0</v>
      </c>
      <c r="AE61" s="211">
        <v>0.10506026440000001</v>
      </c>
      <c r="AF61" s="189">
        <v>427.21224054999999</v>
      </c>
      <c r="AG61" s="212">
        <v>62.442846936999999</v>
      </c>
      <c r="AH61" s="189">
        <v>237.57317431999999</v>
      </c>
      <c r="AI61" s="210">
        <v>2.5096454598000002</v>
      </c>
      <c r="AJ61" s="211">
        <v>22.231692005999999</v>
      </c>
      <c r="AK61" s="212">
        <v>60</v>
      </c>
    </row>
    <row r="62" spans="1:37" s="37" customFormat="1" ht="11.5" x14ac:dyDescent="0.25">
      <c r="A62" s="213" t="s">
        <v>1715</v>
      </c>
      <c r="B62" s="37" t="s">
        <v>1716</v>
      </c>
      <c r="C62" s="212">
        <v>15507</v>
      </c>
      <c r="D62" s="653">
        <v>2993.5291032999999</v>
      </c>
      <c r="E62" s="653">
        <v>2312.4957141</v>
      </c>
      <c r="F62" s="189">
        <v>681.03338922</v>
      </c>
      <c r="G62" s="210">
        <v>387.17838979999999</v>
      </c>
      <c r="H62" s="211">
        <v>17.404163574999998</v>
      </c>
      <c r="I62" s="189">
        <v>871.34577752999996</v>
      </c>
      <c r="J62" s="189">
        <v>53.594828864</v>
      </c>
      <c r="K62" s="212">
        <v>351.48156936999999</v>
      </c>
      <c r="L62" s="189">
        <v>13.516545727</v>
      </c>
      <c r="M62" s="211">
        <v>2.8976679412999999</v>
      </c>
      <c r="N62" s="745" t="s">
        <v>1715</v>
      </c>
      <c r="O62" s="210">
        <v>1.2973162961</v>
      </c>
      <c r="P62" s="211">
        <v>0.37898616349999997</v>
      </c>
      <c r="Q62" s="210">
        <v>596.59405001000005</v>
      </c>
      <c r="R62" s="211">
        <v>18.192996124</v>
      </c>
      <c r="S62" s="210">
        <v>17.928866247999999</v>
      </c>
      <c r="T62" s="211">
        <v>1.1252931828999999</v>
      </c>
      <c r="U62" s="210">
        <v>6.857396E-3</v>
      </c>
      <c r="V62" s="211">
        <v>0</v>
      </c>
      <c r="W62" s="210">
        <v>1.0554316999999999E-3</v>
      </c>
      <c r="X62" s="211">
        <v>4.6903329999999999E-4</v>
      </c>
      <c r="Y62" s="210">
        <v>9.9183810394999998</v>
      </c>
      <c r="Z62" s="211">
        <v>1.2586667963</v>
      </c>
      <c r="AA62" s="210">
        <v>130.56165422000001</v>
      </c>
      <c r="AB62" s="211">
        <v>178.89006796000001</v>
      </c>
      <c r="AC62" s="210">
        <v>2.0717747339999999</v>
      </c>
      <c r="AD62" s="211">
        <v>0.55025833749999997</v>
      </c>
      <c r="AE62" s="211">
        <v>1.8855467099999999E-2</v>
      </c>
      <c r="AF62" s="189">
        <v>209.95438221000001</v>
      </c>
      <c r="AG62" s="212">
        <v>28.671988023000001</v>
      </c>
      <c r="AH62" s="189">
        <v>90.916603628000004</v>
      </c>
      <c r="AI62" s="210">
        <v>0.3709524146</v>
      </c>
      <c r="AJ62" s="211">
        <v>7.400685739</v>
      </c>
      <c r="AK62" s="212">
        <v>97</v>
      </c>
    </row>
    <row r="63" spans="1:37" s="37" customFormat="1" ht="11.5" x14ac:dyDescent="0.25">
      <c r="A63" s="213" t="s">
        <v>1717</v>
      </c>
      <c r="B63" s="37" t="s">
        <v>1718</v>
      </c>
      <c r="C63" s="212">
        <v>5678</v>
      </c>
      <c r="D63" s="653">
        <v>2223.8178220999998</v>
      </c>
      <c r="E63" s="653">
        <v>1740.1135936000001</v>
      </c>
      <c r="F63" s="189">
        <v>483.70422853000002</v>
      </c>
      <c r="G63" s="210">
        <v>246.63336837</v>
      </c>
      <c r="H63" s="211">
        <v>18.866991380999998</v>
      </c>
      <c r="I63" s="189">
        <v>658.07633577000001</v>
      </c>
      <c r="J63" s="189">
        <v>35.718881719000002</v>
      </c>
      <c r="K63" s="212">
        <v>297.37507692999998</v>
      </c>
      <c r="L63" s="189">
        <v>8.7194527414999996</v>
      </c>
      <c r="M63" s="211">
        <v>1.9537172297000001</v>
      </c>
      <c r="N63" s="745" t="s">
        <v>1717</v>
      </c>
      <c r="O63" s="210">
        <v>0.70293545170000005</v>
      </c>
      <c r="P63" s="211">
        <v>0.2573832238</v>
      </c>
      <c r="Q63" s="210">
        <v>388.67968162</v>
      </c>
      <c r="R63" s="211">
        <v>11.892060397</v>
      </c>
      <c r="S63" s="210">
        <v>6.2389497590999996</v>
      </c>
      <c r="T63" s="211">
        <v>0.84322208700000001</v>
      </c>
      <c r="U63" s="210">
        <v>0</v>
      </c>
      <c r="V63" s="211">
        <v>0</v>
      </c>
      <c r="W63" s="210">
        <v>0</v>
      </c>
      <c r="X63" s="211">
        <v>0</v>
      </c>
      <c r="Y63" s="210">
        <v>6.9022743977000003</v>
      </c>
      <c r="Z63" s="211">
        <v>1.1398525150000001</v>
      </c>
      <c r="AA63" s="210">
        <v>101.97048805999999</v>
      </c>
      <c r="AB63" s="211">
        <v>120.33601238999999</v>
      </c>
      <c r="AC63" s="210">
        <v>0</v>
      </c>
      <c r="AD63" s="211">
        <v>0</v>
      </c>
      <c r="AE63" s="211">
        <v>9.0272010999999999E-3</v>
      </c>
      <c r="AF63" s="189">
        <v>232.29984913000001</v>
      </c>
      <c r="AG63" s="212">
        <v>19.946205062000001</v>
      </c>
      <c r="AH63" s="189">
        <v>61.760409713999998</v>
      </c>
      <c r="AI63" s="210">
        <v>0.67298745329999998</v>
      </c>
      <c r="AJ63" s="211">
        <v>2.8226595327999999</v>
      </c>
      <c r="AK63" s="212">
        <v>90</v>
      </c>
    </row>
    <row r="64" spans="1:37" s="37" customFormat="1" ht="11.5" x14ac:dyDescent="0.25">
      <c r="A64" s="213" t="s">
        <v>1719</v>
      </c>
      <c r="B64" s="37" t="s">
        <v>1720</v>
      </c>
      <c r="C64" s="212">
        <v>464</v>
      </c>
      <c r="D64" s="653">
        <v>3164.7716209</v>
      </c>
      <c r="E64" s="653">
        <v>2501.1505477999999</v>
      </c>
      <c r="F64" s="189">
        <v>663.62107304999995</v>
      </c>
      <c r="G64" s="210">
        <v>588.99076418000004</v>
      </c>
      <c r="H64" s="211">
        <v>16.561258767000002</v>
      </c>
      <c r="I64" s="189">
        <v>855.39204269000004</v>
      </c>
      <c r="J64" s="189">
        <v>59.740441769</v>
      </c>
      <c r="K64" s="212">
        <v>354.73437379000001</v>
      </c>
      <c r="L64" s="189">
        <v>0.61207605600000003</v>
      </c>
      <c r="M64" s="211">
        <v>0.39116989870000002</v>
      </c>
      <c r="N64" s="745" t="s">
        <v>1719</v>
      </c>
      <c r="O64" s="210">
        <v>2.0592435301999998</v>
      </c>
      <c r="P64" s="211">
        <v>0.1775078578</v>
      </c>
      <c r="Q64" s="210">
        <v>588.63703584999996</v>
      </c>
      <c r="R64" s="211">
        <v>19.397077106000001</v>
      </c>
      <c r="S64" s="210">
        <v>3.7113439634000001</v>
      </c>
      <c r="T64" s="211">
        <v>0.78215380170000004</v>
      </c>
      <c r="U64" s="210">
        <v>0</v>
      </c>
      <c r="V64" s="211">
        <v>0</v>
      </c>
      <c r="W64" s="210">
        <v>0</v>
      </c>
      <c r="X64" s="211">
        <v>0</v>
      </c>
      <c r="Y64" s="210">
        <v>0.31360601290000001</v>
      </c>
      <c r="Z64" s="211">
        <v>0</v>
      </c>
      <c r="AA64" s="210">
        <v>151.49656449</v>
      </c>
      <c r="AB64" s="211">
        <v>185.41923549000001</v>
      </c>
      <c r="AC64" s="210">
        <v>0</v>
      </c>
      <c r="AD64" s="211">
        <v>0</v>
      </c>
      <c r="AE64" s="211">
        <v>1.6513691800000001E-2</v>
      </c>
      <c r="AF64" s="189">
        <v>223.69080898999999</v>
      </c>
      <c r="AG64" s="212">
        <v>25.730548090999999</v>
      </c>
      <c r="AH64" s="189">
        <v>79.309460172000001</v>
      </c>
      <c r="AI64" s="210">
        <v>2.1413568599000001</v>
      </c>
      <c r="AJ64" s="211">
        <v>5.4670377952999996</v>
      </c>
      <c r="AK64" s="212">
        <v>53</v>
      </c>
    </row>
    <row r="65" spans="1:37" s="37" customFormat="1" ht="11.5" x14ac:dyDescent="0.25">
      <c r="A65" s="213" t="s">
        <v>1721</v>
      </c>
      <c r="B65" s="37" t="s">
        <v>1722</v>
      </c>
      <c r="C65" s="212">
        <v>1641</v>
      </c>
      <c r="D65" s="653">
        <v>3191.8162437000001</v>
      </c>
      <c r="E65" s="653">
        <v>2531.6963077</v>
      </c>
      <c r="F65" s="189">
        <v>660.11993595000001</v>
      </c>
      <c r="G65" s="210">
        <v>538.94052622000004</v>
      </c>
      <c r="H65" s="211">
        <v>17.527497725</v>
      </c>
      <c r="I65" s="189">
        <v>836.82904791999999</v>
      </c>
      <c r="J65" s="189">
        <v>58.068918678000003</v>
      </c>
      <c r="K65" s="212">
        <v>329.78741127000001</v>
      </c>
      <c r="L65" s="189">
        <v>2.3183209622000001</v>
      </c>
      <c r="M65" s="211">
        <v>0.51594507680000001</v>
      </c>
      <c r="N65" s="745" t="s">
        <v>1721</v>
      </c>
      <c r="O65" s="210">
        <v>3.5174314759</v>
      </c>
      <c r="P65" s="211">
        <v>0.5114794668</v>
      </c>
      <c r="Q65" s="210">
        <v>752.63532118000001</v>
      </c>
      <c r="R65" s="211">
        <v>21.493463420000001</v>
      </c>
      <c r="S65" s="210">
        <v>3.4525375807000001</v>
      </c>
      <c r="T65" s="211">
        <v>0.90167714990000003</v>
      </c>
      <c r="U65" s="210">
        <v>0</v>
      </c>
      <c r="V65" s="211">
        <v>0</v>
      </c>
      <c r="W65" s="210">
        <v>0.23728795550000001</v>
      </c>
      <c r="X65" s="211">
        <v>7.3609364400000002E-2</v>
      </c>
      <c r="Y65" s="210">
        <v>6.6593038634999999</v>
      </c>
      <c r="Z65" s="211">
        <v>0.86021107860000001</v>
      </c>
      <c r="AA65" s="210">
        <v>126.34855552000001</v>
      </c>
      <c r="AB65" s="211">
        <v>173.98106829</v>
      </c>
      <c r="AC65" s="210">
        <v>0</v>
      </c>
      <c r="AD65" s="211">
        <v>0</v>
      </c>
      <c r="AE65" s="211">
        <v>2.3709678200000001E-2</v>
      </c>
      <c r="AF65" s="189">
        <v>201.39409104999999</v>
      </c>
      <c r="AG65" s="212">
        <v>20.653647500999998</v>
      </c>
      <c r="AH65" s="189">
        <v>84.858192643999999</v>
      </c>
      <c r="AI65" s="210">
        <v>3.2264692735999998</v>
      </c>
      <c r="AJ65" s="211">
        <v>7.0005193247999999</v>
      </c>
      <c r="AK65" s="212">
        <v>62</v>
      </c>
    </row>
    <row r="66" spans="1:37" s="37" customFormat="1" ht="11.5" x14ac:dyDescent="0.25">
      <c r="A66" s="213" t="s">
        <v>1723</v>
      </c>
      <c r="B66" s="37" t="s">
        <v>1724</v>
      </c>
      <c r="C66" s="212">
        <v>694</v>
      </c>
      <c r="D66" s="653">
        <v>2317.5575706999998</v>
      </c>
      <c r="E66" s="653">
        <v>1801.4301674999999</v>
      </c>
      <c r="F66" s="189">
        <v>516.12740317999999</v>
      </c>
      <c r="G66" s="210">
        <v>374.96737045999998</v>
      </c>
      <c r="H66" s="211">
        <v>15.085896086</v>
      </c>
      <c r="I66" s="189">
        <v>584.67300802</v>
      </c>
      <c r="J66" s="189">
        <v>42.533622123999997</v>
      </c>
      <c r="K66" s="212">
        <v>279.81430377999999</v>
      </c>
      <c r="L66" s="189">
        <v>3.1440748155999998</v>
      </c>
      <c r="M66" s="211">
        <v>0.69046596689999995</v>
      </c>
      <c r="N66" s="745" t="s">
        <v>1723</v>
      </c>
      <c r="O66" s="210">
        <v>0.99217156200000001</v>
      </c>
      <c r="P66" s="211">
        <v>0.1665980893</v>
      </c>
      <c r="Q66" s="210">
        <v>476.64908201999998</v>
      </c>
      <c r="R66" s="211">
        <v>12.177202741</v>
      </c>
      <c r="S66" s="210">
        <v>1.4556406238999999</v>
      </c>
      <c r="T66" s="211">
        <v>0.63594411529999995</v>
      </c>
      <c r="U66" s="210">
        <v>0</v>
      </c>
      <c r="V66" s="211">
        <v>0</v>
      </c>
      <c r="W66" s="210">
        <v>0</v>
      </c>
      <c r="X66" s="211">
        <v>0</v>
      </c>
      <c r="Y66" s="210">
        <v>9.3794520748999997</v>
      </c>
      <c r="Z66" s="211">
        <v>0.33580417870000001</v>
      </c>
      <c r="AA66" s="210">
        <v>84.650366695000002</v>
      </c>
      <c r="AB66" s="211">
        <v>136.54304741999999</v>
      </c>
      <c r="AC66" s="210">
        <v>0</v>
      </c>
      <c r="AD66" s="211">
        <v>0</v>
      </c>
      <c r="AE66" s="211">
        <v>6.8465158999999999E-3</v>
      </c>
      <c r="AF66" s="189">
        <v>196.63522474000001</v>
      </c>
      <c r="AG66" s="212">
        <v>16.794237646999999</v>
      </c>
      <c r="AH66" s="189">
        <v>72.150662568000001</v>
      </c>
      <c r="AI66" s="210">
        <v>2.1345628962999998</v>
      </c>
      <c r="AJ66" s="211">
        <v>5.9419855735000002</v>
      </c>
      <c r="AK66" s="212">
        <v>56</v>
      </c>
    </row>
    <row r="67" spans="1:37" s="37" customFormat="1" ht="11.5" x14ac:dyDescent="0.25">
      <c r="A67" s="213" t="s">
        <v>1725</v>
      </c>
      <c r="B67" s="37" t="s">
        <v>1726</v>
      </c>
      <c r="C67" s="212">
        <v>532</v>
      </c>
      <c r="D67" s="653">
        <v>10248.572931999999</v>
      </c>
      <c r="E67" s="653">
        <v>8446.9178678999997</v>
      </c>
      <c r="F67" s="189">
        <v>1801.6550638000001</v>
      </c>
      <c r="G67" s="210">
        <v>1221.6753487000001</v>
      </c>
      <c r="H67" s="211">
        <v>49.986788887000003</v>
      </c>
      <c r="I67" s="189">
        <v>778.09853752000004</v>
      </c>
      <c r="J67" s="189">
        <v>162.04745539000001</v>
      </c>
      <c r="K67" s="212">
        <v>1383.0630589</v>
      </c>
      <c r="L67" s="189">
        <v>24.713605236999999</v>
      </c>
      <c r="M67" s="211">
        <v>8.0444310113000004</v>
      </c>
      <c r="N67" s="745" t="s">
        <v>1725</v>
      </c>
      <c r="O67" s="210">
        <v>3.9616045356999998</v>
      </c>
      <c r="P67" s="211">
        <v>1.6391392687999999</v>
      </c>
      <c r="Q67" s="210">
        <v>4618.6423674999996</v>
      </c>
      <c r="R67" s="211">
        <v>44.060507084999998</v>
      </c>
      <c r="S67" s="210">
        <v>24.318799152</v>
      </c>
      <c r="T67" s="211">
        <v>2.8013993589999999</v>
      </c>
      <c r="U67" s="210">
        <v>0</v>
      </c>
      <c r="V67" s="211">
        <v>0</v>
      </c>
      <c r="W67" s="210">
        <v>0</v>
      </c>
      <c r="X67" s="211">
        <v>0</v>
      </c>
      <c r="Y67" s="210">
        <v>57.186457443999998</v>
      </c>
      <c r="Z67" s="211">
        <v>7.5537919549000003</v>
      </c>
      <c r="AA67" s="210">
        <v>655.11968010999999</v>
      </c>
      <c r="AB67" s="211">
        <v>541.52236553</v>
      </c>
      <c r="AC67" s="210">
        <v>0</v>
      </c>
      <c r="AD67" s="211">
        <v>0</v>
      </c>
      <c r="AE67" s="211">
        <v>0.1223965432</v>
      </c>
      <c r="AF67" s="189">
        <v>333.91748351000001</v>
      </c>
      <c r="AG67" s="212">
        <v>52.950329111000002</v>
      </c>
      <c r="AH67" s="189">
        <v>243.41049379</v>
      </c>
      <c r="AI67" s="210">
        <v>0.74697894740000004</v>
      </c>
      <c r="AJ67" s="211">
        <v>32.989912201000003</v>
      </c>
      <c r="AK67" s="212">
        <v>55</v>
      </c>
    </row>
    <row r="68" spans="1:37" s="37" customFormat="1" ht="11.5" x14ac:dyDescent="0.25">
      <c r="A68" s="213" t="s">
        <v>1727</v>
      </c>
      <c r="B68" s="37" t="s">
        <v>1728</v>
      </c>
      <c r="C68" s="212">
        <v>3059</v>
      </c>
      <c r="D68" s="653">
        <v>8595.580457</v>
      </c>
      <c r="E68" s="653">
        <v>6897.1595717999999</v>
      </c>
      <c r="F68" s="189">
        <v>1698.4208851999999</v>
      </c>
      <c r="G68" s="210">
        <v>985.18801948999999</v>
      </c>
      <c r="H68" s="211">
        <v>44.668475841000003</v>
      </c>
      <c r="I68" s="189">
        <v>929.83706863999998</v>
      </c>
      <c r="J68" s="189">
        <v>145.54433302000001</v>
      </c>
      <c r="K68" s="212">
        <v>1092.6074510999999</v>
      </c>
      <c r="L68" s="189">
        <v>5.3595075141999997</v>
      </c>
      <c r="M68" s="211">
        <v>1.4359180909</v>
      </c>
      <c r="N68" s="745" t="s">
        <v>1727</v>
      </c>
      <c r="O68" s="210">
        <v>2.211614865</v>
      </c>
      <c r="P68" s="211">
        <v>1.0957306162</v>
      </c>
      <c r="Q68" s="210">
        <v>3580.6363615999999</v>
      </c>
      <c r="R68" s="211">
        <v>41.712197772000003</v>
      </c>
      <c r="S68" s="210">
        <v>12.889344417</v>
      </c>
      <c r="T68" s="211">
        <v>2.126938816</v>
      </c>
      <c r="U68" s="210">
        <v>0</v>
      </c>
      <c r="V68" s="211">
        <v>0</v>
      </c>
      <c r="W68" s="210">
        <v>0</v>
      </c>
      <c r="X68" s="211">
        <v>0</v>
      </c>
      <c r="Y68" s="210">
        <v>13.482993511</v>
      </c>
      <c r="Z68" s="211">
        <v>1.9890540699999999</v>
      </c>
      <c r="AA68" s="210">
        <v>560.10987666999995</v>
      </c>
      <c r="AB68" s="211">
        <v>494.10895242999999</v>
      </c>
      <c r="AC68" s="210">
        <v>0</v>
      </c>
      <c r="AD68" s="211">
        <v>0</v>
      </c>
      <c r="AE68" s="211">
        <v>0.1196315064</v>
      </c>
      <c r="AF68" s="189">
        <v>358.13524724000001</v>
      </c>
      <c r="AG68" s="212">
        <v>67.770293971000001</v>
      </c>
      <c r="AH68" s="189">
        <v>223.19071887999999</v>
      </c>
      <c r="AI68" s="210">
        <v>2.6792715528</v>
      </c>
      <c r="AJ68" s="211">
        <v>28.681455345</v>
      </c>
      <c r="AK68" s="212">
        <v>69</v>
      </c>
    </row>
    <row r="69" spans="1:37" s="37" customFormat="1" ht="11.5" x14ac:dyDescent="0.25">
      <c r="A69" s="213" t="s">
        <v>1729</v>
      </c>
      <c r="B69" s="37" t="s">
        <v>1730</v>
      </c>
      <c r="C69" s="212">
        <v>693</v>
      </c>
      <c r="D69" s="653">
        <v>6441.7646031000004</v>
      </c>
      <c r="E69" s="653">
        <v>5284.9535220999996</v>
      </c>
      <c r="F69" s="189">
        <v>1156.8110809</v>
      </c>
      <c r="G69" s="210">
        <v>990.64730379000002</v>
      </c>
      <c r="H69" s="211">
        <v>34.442379602000003</v>
      </c>
      <c r="I69" s="189">
        <v>601.25125772000001</v>
      </c>
      <c r="J69" s="189">
        <v>88.112823716999998</v>
      </c>
      <c r="K69" s="212">
        <v>813.44003378000002</v>
      </c>
      <c r="L69" s="189">
        <v>2.1920353333000002</v>
      </c>
      <c r="M69" s="211">
        <v>1.1801048341</v>
      </c>
      <c r="N69" s="745" t="s">
        <v>1729</v>
      </c>
      <c r="O69" s="210">
        <v>0.428188658</v>
      </c>
      <c r="P69" s="211">
        <v>0.35810314720000003</v>
      </c>
      <c r="Q69" s="210">
        <v>2509.7982613999998</v>
      </c>
      <c r="R69" s="211">
        <v>28.905200324999999</v>
      </c>
      <c r="S69" s="210">
        <v>9.8348626868999993</v>
      </c>
      <c r="T69" s="211">
        <v>1.6445128759000001</v>
      </c>
      <c r="U69" s="210">
        <v>0</v>
      </c>
      <c r="V69" s="211">
        <v>0</v>
      </c>
      <c r="W69" s="210">
        <v>0</v>
      </c>
      <c r="X69" s="211">
        <v>0</v>
      </c>
      <c r="Y69" s="210">
        <v>0</v>
      </c>
      <c r="Z69" s="211">
        <v>0</v>
      </c>
      <c r="AA69" s="210">
        <v>358.94597554000001</v>
      </c>
      <c r="AB69" s="211">
        <v>353.86836557999999</v>
      </c>
      <c r="AC69" s="210">
        <v>0</v>
      </c>
      <c r="AD69" s="211">
        <v>0</v>
      </c>
      <c r="AE69" s="211">
        <v>4.5905626300000002E-2</v>
      </c>
      <c r="AF69" s="189">
        <v>403.04000159999998</v>
      </c>
      <c r="AG69" s="212">
        <v>30.897892326000001</v>
      </c>
      <c r="AH69" s="189">
        <v>195.60846660999999</v>
      </c>
      <c r="AI69" s="210">
        <v>0.65176068399999998</v>
      </c>
      <c r="AJ69" s="211">
        <v>16.471167277999999</v>
      </c>
      <c r="AK69" s="212">
        <v>59</v>
      </c>
    </row>
    <row r="70" spans="1:37" s="37" customFormat="1" ht="11.5" x14ac:dyDescent="0.25">
      <c r="A70" s="213" t="s">
        <v>1731</v>
      </c>
      <c r="B70" s="37" t="s">
        <v>1732</v>
      </c>
      <c r="C70" s="212">
        <v>1614</v>
      </c>
      <c r="D70" s="653">
        <v>8605.7293716000004</v>
      </c>
      <c r="E70" s="653">
        <v>6823.9494070999999</v>
      </c>
      <c r="F70" s="189">
        <v>1781.7799645</v>
      </c>
      <c r="G70" s="210">
        <v>975.50356081999996</v>
      </c>
      <c r="H70" s="211">
        <v>47.450875355999997</v>
      </c>
      <c r="I70" s="189">
        <v>2050.3600491000002</v>
      </c>
      <c r="J70" s="189">
        <v>183.0291666</v>
      </c>
      <c r="K70" s="212">
        <v>1288.9211711999999</v>
      </c>
      <c r="L70" s="189">
        <v>97.273445901000002</v>
      </c>
      <c r="M70" s="211">
        <v>17.643751348999999</v>
      </c>
      <c r="N70" s="745" t="s">
        <v>1731</v>
      </c>
      <c r="O70" s="210">
        <v>8.1797839361999998</v>
      </c>
      <c r="P70" s="211">
        <v>1.2308524133000001</v>
      </c>
      <c r="Q70" s="210">
        <v>2106.2076542</v>
      </c>
      <c r="R70" s="211">
        <v>46.242508178999998</v>
      </c>
      <c r="S70" s="210">
        <v>87.444034041999998</v>
      </c>
      <c r="T70" s="211">
        <v>6.3902851580000002</v>
      </c>
      <c r="U70" s="210">
        <v>1.52446592E-2</v>
      </c>
      <c r="V70" s="211">
        <v>0</v>
      </c>
      <c r="W70" s="210">
        <v>9.1085412599999999E-2</v>
      </c>
      <c r="X70" s="211">
        <v>1.9298915100000001E-2</v>
      </c>
      <c r="Y70" s="210">
        <v>22.932156300999999</v>
      </c>
      <c r="Z70" s="211">
        <v>3.1055346716000001</v>
      </c>
      <c r="AA70" s="210">
        <v>411.02084961999998</v>
      </c>
      <c r="AB70" s="211">
        <v>463.33006999999998</v>
      </c>
      <c r="AC70" s="210">
        <v>0</v>
      </c>
      <c r="AD70" s="211">
        <v>0</v>
      </c>
      <c r="AE70" s="211">
        <v>9.1120674700000001E-2</v>
      </c>
      <c r="AF70" s="189">
        <v>456.59455205</v>
      </c>
      <c r="AG70" s="212">
        <v>61.089856478999998</v>
      </c>
      <c r="AH70" s="189">
        <v>244.21422738000001</v>
      </c>
      <c r="AI70" s="210">
        <v>2.2404591765999999</v>
      </c>
      <c r="AJ70" s="211">
        <v>25.107778046</v>
      </c>
      <c r="AK70" s="212">
        <v>83</v>
      </c>
    </row>
    <row r="71" spans="1:37" s="37" customFormat="1" ht="11.5" x14ac:dyDescent="0.25">
      <c r="A71" s="213" t="s">
        <v>1733</v>
      </c>
      <c r="B71" s="37" t="s">
        <v>1734</v>
      </c>
      <c r="C71" s="212">
        <v>2339</v>
      </c>
      <c r="D71" s="653">
        <v>12242.788871000001</v>
      </c>
      <c r="E71" s="653">
        <v>9804.2992269000006</v>
      </c>
      <c r="F71" s="189">
        <v>2438.4896442999998</v>
      </c>
      <c r="G71" s="210">
        <v>1420.9273433000001</v>
      </c>
      <c r="H71" s="211">
        <v>63.061326653999998</v>
      </c>
      <c r="I71" s="189">
        <v>2886.2023727000001</v>
      </c>
      <c r="J71" s="189">
        <v>239.39576056000001</v>
      </c>
      <c r="K71" s="212">
        <v>1801.2686040000001</v>
      </c>
      <c r="L71" s="189">
        <v>187.64992058999999</v>
      </c>
      <c r="M71" s="211">
        <v>27.011999958000001</v>
      </c>
      <c r="N71" s="745" t="s">
        <v>1733</v>
      </c>
      <c r="O71" s="210">
        <v>13.016354182000001</v>
      </c>
      <c r="P71" s="211">
        <v>3.2509399466</v>
      </c>
      <c r="Q71" s="210">
        <v>2937.5954720999998</v>
      </c>
      <c r="R71" s="211">
        <v>63.324867701000002</v>
      </c>
      <c r="S71" s="210">
        <v>234.44036736999999</v>
      </c>
      <c r="T71" s="211">
        <v>14.101760369000001</v>
      </c>
      <c r="U71" s="210">
        <v>0</v>
      </c>
      <c r="V71" s="211">
        <v>0</v>
      </c>
      <c r="W71" s="210">
        <v>3.0633566899999999E-2</v>
      </c>
      <c r="X71" s="211">
        <v>8.6038807000000002E-3</v>
      </c>
      <c r="Y71" s="210">
        <v>10.574272386000001</v>
      </c>
      <c r="Z71" s="211">
        <v>1.1383492604000001</v>
      </c>
      <c r="AA71" s="210">
        <v>619.94417256999998</v>
      </c>
      <c r="AB71" s="211">
        <v>640.19636352999999</v>
      </c>
      <c r="AC71" s="210">
        <v>1.9412405429999999</v>
      </c>
      <c r="AD71" s="211">
        <v>9.9931162899999995E-2</v>
      </c>
      <c r="AE71" s="211">
        <v>0.2104849141</v>
      </c>
      <c r="AF71" s="189">
        <v>591.78435419000004</v>
      </c>
      <c r="AG71" s="212">
        <v>93.513249531</v>
      </c>
      <c r="AH71" s="189">
        <v>353.58476875000002</v>
      </c>
      <c r="AI71" s="210">
        <v>1.7503113535999999</v>
      </c>
      <c r="AJ71" s="211">
        <v>36.765046136000002</v>
      </c>
      <c r="AK71" s="212">
        <v>76</v>
      </c>
    </row>
    <row r="72" spans="1:37" s="37" customFormat="1" ht="11.5" x14ac:dyDescent="0.25">
      <c r="A72" s="213" t="s">
        <v>1735</v>
      </c>
      <c r="B72" s="37" t="s">
        <v>1736</v>
      </c>
      <c r="C72" s="212">
        <v>9039</v>
      </c>
      <c r="D72" s="653">
        <v>6396.0796859000002</v>
      </c>
      <c r="E72" s="653">
        <v>5067.3889081999996</v>
      </c>
      <c r="F72" s="189">
        <v>1328.6907776999999</v>
      </c>
      <c r="G72" s="210">
        <v>795.53896634</v>
      </c>
      <c r="H72" s="211">
        <v>35.289785883999997</v>
      </c>
      <c r="I72" s="189">
        <v>1467.3886444</v>
      </c>
      <c r="J72" s="189">
        <v>127.16128775</v>
      </c>
      <c r="K72" s="212">
        <v>870.30546719999995</v>
      </c>
      <c r="L72" s="189">
        <v>66.932915226000006</v>
      </c>
      <c r="M72" s="211">
        <v>12.833211228</v>
      </c>
      <c r="N72" s="745" t="s">
        <v>1735</v>
      </c>
      <c r="O72" s="210">
        <v>3.8353904808000001</v>
      </c>
      <c r="P72" s="211">
        <v>1.3015468711</v>
      </c>
      <c r="Q72" s="210">
        <v>1569.5997623000001</v>
      </c>
      <c r="R72" s="211">
        <v>35.007122027000001</v>
      </c>
      <c r="S72" s="210">
        <v>117.4970134</v>
      </c>
      <c r="T72" s="211">
        <v>6.3230874371999999</v>
      </c>
      <c r="U72" s="210">
        <v>4.1126883500000003E-2</v>
      </c>
      <c r="V72" s="211">
        <v>0</v>
      </c>
      <c r="W72" s="210">
        <v>1.5355725E-3</v>
      </c>
      <c r="X72" s="211">
        <v>6.6317619999999998E-4</v>
      </c>
      <c r="Y72" s="210">
        <v>19.484786416999999</v>
      </c>
      <c r="Z72" s="211">
        <v>2.2482882829999999</v>
      </c>
      <c r="AA72" s="210">
        <v>315.77462222999998</v>
      </c>
      <c r="AB72" s="211">
        <v>350.64499265000001</v>
      </c>
      <c r="AC72" s="210">
        <v>2.3196600996000001</v>
      </c>
      <c r="AD72" s="211">
        <v>0.98170339640000004</v>
      </c>
      <c r="AE72" s="211">
        <v>7.1597088899999994E-2</v>
      </c>
      <c r="AF72" s="189">
        <v>340.04189680000002</v>
      </c>
      <c r="AG72" s="212">
        <v>53.676377166000002</v>
      </c>
      <c r="AH72" s="189">
        <v>184.03927684999999</v>
      </c>
      <c r="AI72" s="210">
        <v>0.96870606390000003</v>
      </c>
      <c r="AJ72" s="211">
        <v>16.770252695</v>
      </c>
      <c r="AK72" s="212">
        <v>97</v>
      </c>
    </row>
    <row r="73" spans="1:37" s="37" customFormat="1" ht="11.5" x14ac:dyDescent="0.25">
      <c r="A73" s="213" t="s">
        <v>1737</v>
      </c>
      <c r="B73" s="37" t="s">
        <v>1738</v>
      </c>
      <c r="C73" s="212">
        <v>2191</v>
      </c>
      <c r="D73" s="653">
        <v>6290.1744827000002</v>
      </c>
      <c r="E73" s="653">
        <v>4981.6027640000002</v>
      </c>
      <c r="F73" s="189">
        <v>1308.5717187</v>
      </c>
      <c r="G73" s="210">
        <v>716.57222568999998</v>
      </c>
      <c r="H73" s="211">
        <v>41.895463384000003</v>
      </c>
      <c r="I73" s="189">
        <v>1504.7059773999999</v>
      </c>
      <c r="J73" s="189">
        <v>133.83284112999999</v>
      </c>
      <c r="K73" s="212">
        <v>939.04120120000005</v>
      </c>
      <c r="L73" s="189">
        <v>51.475813485000003</v>
      </c>
      <c r="M73" s="211">
        <v>12.479515182</v>
      </c>
      <c r="N73" s="745" t="s">
        <v>1737</v>
      </c>
      <c r="O73" s="210">
        <v>3.7010975645999999</v>
      </c>
      <c r="P73" s="211">
        <v>1.005388948</v>
      </c>
      <c r="Q73" s="210">
        <v>1530.2543585000001</v>
      </c>
      <c r="R73" s="211">
        <v>38.028429508000002</v>
      </c>
      <c r="S73" s="210">
        <v>92.524432387000004</v>
      </c>
      <c r="T73" s="211">
        <v>6.4908773295</v>
      </c>
      <c r="U73" s="210">
        <v>0</v>
      </c>
      <c r="V73" s="211">
        <v>0</v>
      </c>
      <c r="W73" s="210">
        <v>0</v>
      </c>
      <c r="X73" s="211">
        <v>0</v>
      </c>
      <c r="Y73" s="210">
        <v>15.130054929</v>
      </c>
      <c r="Z73" s="211">
        <v>1.5059620037000001</v>
      </c>
      <c r="AA73" s="210">
        <v>298.78521079000001</v>
      </c>
      <c r="AB73" s="211">
        <v>342.61550765999999</v>
      </c>
      <c r="AC73" s="210">
        <v>0</v>
      </c>
      <c r="AD73" s="211">
        <v>0</v>
      </c>
      <c r="AE73" s="211">
        <v>6.67948914E-2</v>
      </c>
      <c r="AF73" s="189">
        <v>348.85729127000002</v>
      </c>
      <c r="AG73" s="212">
        <v>35.505048420000001</v>
      </c>
      <c r="AH73" s="189">
        <v>150.1988082</v>
      </c>
      <c r="AI73" s="210">
        <v>4.6550164933999998</v>
      </c>
      <c r="AJ73" s="211">
        <v>20.847166353999999</v>
      </c>
      <c r="AK73" s="212">
        <v>96</v>
      </c>
    </row>
    <row r="74" spans="1:37" s="37" customFormat="1" ht="11.5" x14ac:dyDescent="0.25">
      <c r="A74" s="213" t="s">
        <v>1739</v>
      </c>
      <c r="B74" s="37" t="s">
        <v>1740</v>
      </c>
      <c r="C74" s="212">
        <v>433</v>
      </c>
      <c r="D74" s="653">
        <v>5141.9846611000003</v>
      </c>
      <c r="E74" s="653">
        <v>3938.4329005</v>
      </c>
      <c r="F74" s="189">
        <v>1203.5517606000001</v>
      </c>
      <c r="G74" s="210">
        <v>744.23785566000004</v>
      </c>
      <c r="H74" s="211">
        <v>33.595331915000003</v>
      </c>
      <c r="I74" s="189">
        <v>1453.8898277999999</v>
      </c>
      <c r="J74" s="189">
        <v>117.99242753</v>
      </c>
      <c r="K74" s="212">
        <v>701.67771533999996</v>
      </c>
      <c r="L74" s="189">
        <v>1.9523740438999999</v>
      </c>
      <c r="M74" s="211">
        <v>0.72351086369999995</v>
      </c>
      <c r="N74" s="745" t="s">
        <v>1739</v>
      </c>
      <c r="O74" s="210">
        <v>3.5107921270000002</v>
      </c>
      <c r="P74" s="211">
        <v>0.29638873440000002</v>
      </c>
      <c r="Q74" s="210">
        <v>873.62707538999996</v>
      </c>
      <c r="R74" s="211">
        <v>29.327226538000001</v>
      </c>
      <c r="S74" s="210">
        <v>15.608837501</v>
      </c>
      <c r="T74" s="211">
        <v>3.6504195103999999</v>
      </c>
      <c r="U74" s="210">
        <v>0</v>
      </c>
      <c r="V74" s="211">
        <v>0</v>
      </c>
      <c r="W74" s="210">
        <v>0</v>
      </c>
      <c r="X74" s="211">
        <v>0</v>
      </c>
      <c r="Y74" s="210">
        <v>0</v>
      </c>
      <c r="Z74" s="211">
        <v>0</v>
      </c>
      <c r="AA74" s="210">
        <v>327.72239752000002</v>
      </c>
      <c r="AB74" s="211">
        <v>314.94086836999998</v>
      </c>
      <c r="AC74" s="210">
        <v>0</v>
      </c>
      <c r="AD74" s="211">
        <v>0</v>
      </c>
      <c r="AE74" s="211">
        <v>5.1286346400000002E-2</v>
      </c>
      <c r="AF74" s="189">
        <v>291.72123524</v>
      </c>
      <c r="AG74" s="212">
        <v>29.732630383</v>
      </c>
      <c r="AH74" s="189">
        <v>172.72587863000001</v>
      </c>
      <c r="AI74" s="210">
        <v>2.8044353602999998</v>
      </c>
      <c r="AJ74" s="211">
        <v>22.196146255999999</v>
      </c>
      <c r="AK74" s="212">
        <v>50</v>
      </c>
    </row>
    <row r="75" spans="1:37" s="37" customFormat="1" ht="11.5" x14ac:dyDescent="0.25">
      <c r="A75" s="213" t="s">
        <v>1741</v>
      </c>
      <c r="B75" s="37" t="s">
        <v>1742</v>
      </c>
      <c r="C75" s="212">
        <v>1497</v>
      </c>
      <c r="D75" s="653">
        <v>4970.9348127000003</v>
      </c>
      <c r="E75" s="653">
        <v>3864.3349054999999</v>
      </c>
      <c r="F75" s="189">
        <v>1106.5999072</v>
      </c>
      <c r="G75" s="210">
        <v>877.92526677000001</v>
      </c>
      <c r="H75" s="211">
        <v>34.322860417999998</v>
      </c>
      <c r="I75" s="189">
        <v>1272.7230462</v>
      </c>
      <c r="J75" s="189">
        <v>110.41811491</v>
      </c>
      <c r="K75" s="212">
        <v>672.57624552000004</v>
      </c>
      <c r="L75" s="189">
        <v>3.7179522671999998</v>
      </c>
      <c r="M75" s="211">
        <v>0.88211995860000003</v>
      </c>
      <c r="N75" s="745" t="s">
        <v>1741</v>
      </c>
      <c r="O75" s="210">
        <v>5.5215981255999997</v>
      </c>
      <c r="P75" s="211">
        <v>0.64555129990000004</v>
      </c>
      <c r="Q75" s="210">
        <v>891.23564179000005</v>
      </c>
      <c r="R75" s="211">
        <v>30.525703621000002</v>
      </c>
      <c r="S75" s="210">
        <v>26.997745116000001</v>
      </c>
      <c r="T75" s="211">
        <v>2.4010904936999999</v>
      </c>
      <c r="U75" s="210">
        <v>0</v>
      </c>
      <c r="V75" s="211">
        <v>0</v>
      </c>
      <c r="W75" s="210">
        <v>0.1151949552</v>
      </c>
      <c r="X75" s="211">
        <v>2.4160164299999998E-2</v>
      </c>
      <c r="Y75" s="210">
        <v>0.1696679559</v>
      </c>
      <c r="Z75" s="211">
        <v>3.3981923800000001E-2</v>
      </c>
      <c r="AA75" s="210">
        <v>264.14332105</v>
      </c>
      <c r="AB75" s="211">
        <v>280.98914981000001</v>
      </c>
      <c r="AC75" s="210">
        <v>0.31832462929999999</v>
      </c>
      <c r="AD75" s="211">
        <v>0.13471812289999999</v>
      </c>
      <c r="AE75" s="211">
        <v>6.5069834300000004E-2</v>
      </c>
      <c r="AF75" s="189">
        <v>293.75908499000002</v>
      </c>
      <c r="AG75" s="212">
        <v>30.713149665</v>
      </c>
      <c r="AH75" s="189">
        <v>154.58429340000001</v>
      </c>
      <c r="AI75" s="210">
        <v>0.53002345890000002</v>
      </c>
      <c r="AJ75" s="211">
        <v>15.461736257</v>
      </c>
      <c r="AK75" s="212">
        <v>67</v>
      </c>
    </row>
    <row r="76" spans="1:37" s="37" customFormat="1" ht="11.5" x14ac:dyDescent="0.25">
      <c r="A76" s="213" t="s">
        <v>1743</v>
      </c>
      <c r="B76" s="37" t="s">
        <v>1744</v>
      </c>
      <c r="C76" s="212">
        <v>322</v>
      </c>
      <c r="D76" s="653">
        <v>4776.3408730000001</v>
      </c>
      <c r="E76" s="653">
        <v>3491.9710318000002</v>
      </c>
      <c r="F76" s="189">
        <v>1284.3698412000001</v>
      </c>
      <c r="G76" s="210">
        <v>731.99609570999996</v>
      </c>
      <c r="H76" s="211">
        <v>34.184253230000003</v>
      </c>
      <c r="I76" s="189">
        <v>1094.9356984999999</v>
      </c>
      <c r="J76" s="189">
        <v>120.74546361</v>
      </c>
      <c r="K76" s="212">
        <v>639.97718180000004</v>
      </c>
      <c r="L76" s="189">
        <v>10.091786292</v>
      </c>
      <c r="M76" s="211">
        <v>0.65740171120000002</v>
      </c>
      <c r="N76" s="745" t="s">
        <v>1743</v>
      </c>
      <c r="O76" s="210">
        <v>8.2476861398000008</v>
      </c>
      <c r="P76" s="211">
        <v>1.0834892888000001</v>
      </c>
      <c r="Q76" s="210">
        <v>930.81672777999995</v>
      </c>
      <c r="R76" s="211">
        <v>29.038049904000001</v>
      </c>
      <c r="S76" s="210">
        <v>26.416943285999999</v>
      </c>
      <c r="T76" s="211">
        <v>3.1927442143000002</v>
      </c>
      <c r="U76" s="210">
        <v>0</v>
      </c>
      <c r="V76" s="211">
        <v>0</v>
      </c>
      <c r="W76" s="210">
        <v>0</v>
      </c>
      <c r="X76" s="211">
        <v>0</v>
      </c>
      <c r="Y76" s="210">
        <v>8.2064632298000006</v>
      </c>
      <c r="Z76" s="211">
        <v>0.3618757453</v>
      </c>
      <c r="AA76" s="210">
        <v>235.82002989</v>
      </c>
      <c r="AB76" s="211">
        <v>347.56186169</v>
      </c>
      <c r="AC76" s="210">
        <v>0</v>
      </c>
      <c r="AD76" s="211">
        <v>0</v>
      </c>
      <c r="AE76" s="211">
        <v>1.3348313699999999E-2</v>
      </c>
      <c r="AF76" s="189">
        <v>301.11370144</v>
      </c>
      <c r="AG76" s="212">
        <v>40.395234727000002</v>
      </c>
      <c r="AH76" s="189">
        <v>190.86649707000001</v>
      </c>
      <c r="AI76" s="210">
        <v>3.1611776242</v>
      </c>
      <c r="AJ76" s="211">
        <v>17.457161733</v>
      </c>
      <c r="AK76" s="212">
        <v>45</v>
      </c>
    </row>
    <row r="77" spans="1:37" s="37" customFormat="1" ht="11.5" x14ac:dyDescent="0.25">
      <c r="A77" s="213" t="s">
        <v>1745</v>
      </c>
      <c r="B77" s="37" t="s">
        <v>1746</v>
      </c>
      <c r="C77" s="212">
        <v>116</v>
      </c>
      <c r="D77" s="653">
        <v>10373.573391</v>
      </c>
      <c r="E77" s="653">
        <v>8502.1205504999998</v>
      </c>
      <c r="F77" s="189">
        <v>1871.4528401</v>
      </c>
      <c r="G77" s="210">
        <v>2079.0068872000002</v>
      </c>
      <c r="H77" s="211">
        <v>62.160480542999998</v>
      </c>
      <c r="I77" s="189">
        <v>752.53044405000003</v>
      </c>
      <c r="J77" s="189">
        <v>200.49721776000001</v>
      </c>
      <c r="K77" s="212">
        <v>1039.8925263000001</v>
      </c>
      <c r="L77" s="189">
        <v>2.9166412241000002</v>
      </c>
      <c r="M77" s="211">
        <v>1.1418982845000001</v>
      </c>
      <c r="N77" s="745" t="s">
        <v>1745</v>
      </c>
      <c r="O77" s="210">
        <v>1.31428103E-2</v>
      </c>
      <c r="P77" s="211">
        <v>0.52103750859999998</v>
      </c>
      <c r="Q77" s="210">
        <v>4243.7735924999997</v>
      </c>
      <c r="R77" s="211">
        <v>60.528195887999999</v>
      </c>
      <c r="S77" s="210">
        <v>20.623572077999999</v>
      </c>
      <c r="T77" s="211">
        <v>2.7863359827999998</v>
      </c>
      <c r="U77" s="210">
        <v>0</v>
      </c>
      <c r="V77" s="211">
        <v>0</v>
      </c>
      <c r="W77" s="210">
        <v>0</v>
      </c>
      <c r="X77" s="211">
        <v>0</v>
      </c>
      <c r="Y77" s="210">
        <v>0</v>
      </c>
      <c r="Z77" s="211">
        <v>0</v>
      </c>
      <c r="AA77" s="210">
        <v>639.13326642000004</v>
      </c>
      <c r="AB77" s="211">
        <v>562.77366699000004</v>
      </c>
      <c r="AC77" s="210">
        <v>0</v>
      </c>
      <c r="AD77" s="211">
        <v>0</v>
      </c>
      <c r="AE77" s="211">
        <v>2.0689629300000002E-2</v>
      </c>
      <c r="AF77" s="189">
        <v>367.28104430000002</v>
      </c>
      <c r="AG77" s="212">
        <v>95.659837138</v>
      </c>
      <c r="AH77" s="189">
        <v>224.89028988999999</v>
      </c>
      <c r="AI77" s="210">
        <v>0.1284387069</v>
      </c>
      <c r="AJ77" s="211">
        <v>17.294185379000002</v>
      </c>
      <c r="AK77" s="212">
        <v>25</v>
      </c>
    </row>
    <row r="78" spans="1:37" s="37" customFormat="1" ht="11.5" x14ac:dyDescent="0.25">
      <c r="A78" s="213" t="s">
        <v>1747</v>
      </c>
      <c r="B78" s="37" t="s">
        <v>1748</v>
      </c>
      <c r="C78" s="212">
        <v>842</v>
      </c>
      <c r="D78" s="653">
        <v>8181.7809432000004</v>
      </c>
      <c r="E78" s="653">
        <v>6429.5234581000004</v>
      </c>
      <c r="F78" s="189">
        <v>1752.2574850999999</v>
      </c>
      <c r="G78" s="210">
        <v>962.49624864999998</v>
      </c>
      <c r="H78" s="211">
        <v>52.976263666999998</v>
      </c>
      <c r="I78" s="189">
        <v>1182.5912693</v>
      </c>
      <c r="J78" s="189">
        <v>144.81456143</v>
      </c>
      <c r="K78" s="212">
        <v>921.16805004000003</v>
      </c>
      <c r="L78" s="189">
        <v>2.3328421639000001</v>
      </c>
      <c r="M78" s="211">
        <v>1.6193840854999999</v>
      </c>
      <c r="N78" s="745" t="s">
        <v>1747</v>
      </c>
      <c r="O78" s="210">
        <v>2.1808657790999999</v>
      </c>
      <c r="P78" s="211">
        <v>0.52630142400000002</v>
      </c>
      <c r="Q78" s="210">
        <v>3162.9658217000001</v>
      </c>
      <c r="R78" s="211">
        <v>48.691533878999998</v>
      </c>
      <c r="S78" s="210">
        <v>9.2376535723999993</v>
      </c>
      <c r="T78" s="211">
        <v>3.9735181448999999</v>
      </c>
      <c r="U78" s="210">
        <v>0</v>
      </c>
      <c r="V78" s="211">
        <v>0</v>
      </c>
      <c r="W78" s="210">
        <v>0</v>
      </c>
      <c r="X78" s="211">
        <v>0</v>
      </c>
      <c r="Y78" s="210">
        <v>0</v>
      </c>
      <c r="Z78" s="211">
        <v>0</v>
      </c>
      <c r="AA78" s="210">
        <v>420.01056463999998</v>
      </c>
      <c r="AB78" s="211">
        <v>464.79805736999998</v>
      </c>
      <c r="AC78" s="210">
        <v>0</v>
      </c>
      <c r="AD78" s="211">
        <v>0</v>
      </c>
      <c r="AE78" s="211">
        <v>1.39023254E-2</v>
      </c>
      <c r="AF78" s="189">
        <v>408.15623615999999</v>
      </c>
      <c r="AG78" s="212">
        <v>83.604886751999999</v>
      </c>
      <c r="AH78" s="189">
        <v>294.42777702000001</v>
      </c>
      <c r="AI78" s="210">
        <v>0.2091692637</v>
      </c>
      <c r="AJ78" s="211">
        <v>14.986035691</v>
      </c>
      <c r="AK78" s="212">
        <v>47</v>
      </c>
    </row>
    <row r="79" spans="1:37" s="37" customFormat="1" ht="11.5" x14ac:dyDescent="0.25">
      <c r="A79" s="213" t="s">
        <v>1749</v>
      </c>
      <c r="B79" s="37" t="s">
        <v>1750</v>
      </c>
      <c r="C79" s="212">
        <v>110</v>
      </c>
      <c r="D79" s="653">
        <v>7656.2773349999998</v>
      </c>
      <c r="E79" s="653">
        <v>6275.9615672</v>
      </c>
      <c r="F79" s="189">
        <v>1380.3157678</v>
      </c>
      <c r="G79" s="210">
        <v>699.22607128000004</v>
      </c>
      <c r="H79" s="211">
        <v>34.934844036000001</v>
      </c>
      <c r="I79" s="189">
        <v>1257.9289079</v>
      </c>
      <c r="J79" s="189">
        <v>127.01902968</v>
      </c>
      <c r="K79" s="212">
        <v>785.08590034999997</v>
      </c>
      <c r="L79" s="189">
        <v>6.7405905273000002</v>
      </c>
      <c r="M79" s="211">
        <v>1.6369866454999999</v>
      </c>
      <c r="N79" s="745" t="s">
        <v>1749</v>
      </c>
      <c r="O79" s="210">
        <v>4.4980284817999996</v>
      </c>
      <c r="P79" s="211">
        <v>0.98232580000000003</v>
      </c>
      <c r="Q79" s="210">
        <v>3209.9414127</v>
      </c>
      <c r="R79" s="211">
        <v>38.965435472999999</v>
      </c>
      <c r="S79" s="210">
        <v>2.9532982364000002</v>
      </c>
      <c r="T79" s="211">
        <v>1.3505514727000001</v>
      </c>
      <c r="U79" s="210">
        <v>0</v>
      </c>
      <c r="V79" s="211">
        <v>0</v>
      </c>
      <c r="W79" s="210">
        <v>0</v>
      </c>
      <c r="X79" s="211">
        <v>0</v>
      </c>
      <c r="Y79" s="210">
        <v>0</v>
      </c>
      <c r="Z79" s="211">
        <v>0</v>
      </c>
      <c r="AA79" s="210">
        <v>424.37048598000001</v>
      </c>
      <c r="AB79" s="211">
        <v>372.74472950000001</v>
      </c>
      <c r="AC79" s="210">
        <v>0</v>
      </c>
      <c r="AD79" s="211">
        <v>0</v>
      </c>
      <c r="AE79" s="211">
        <v>2.7493790899999999E-2</v>
      </c>
      <c r="AF79" s="189">
        <v>377.97115982999998</v>
      </c>
      <c r="AG79" s="212">
        <v>50.656556690999999</v>
      </c>
      <c r="AH79" s="189">
        <v>236.19353305000001</v>
      </c>
      <c r="AI79" s="210">
        <v>0.81592311819999996</v>
      </c>
      <c r="AJ79" s="211">
        <v>22.234070436</v>
      </c>
      <c r="AK79" s="212">
        <v>29</v>
      </c>
    </row>
    <row r="80" spans="1:37" s="37" customFormat="1" ht="11.5" x14ac:dyDescent="0.25">
      <c r="A80" s="213" t="s">
        <v>1751</v>
      </c>
      <c r="B80" s="37" t="s">
        <v>1752</v>
      </c>
      <c r="C80" s="212">
        <v>659</v>
      </c>
      <c r="D80" s="653">
        <v>11762.623911000001</v>
      </c>
      <c r="E80" s="653">
        <v>9248.8645672000002</v>
      </c>
      <c r="F80" s="189">
        <v>2513.7593433000002</v>
      </c>
      <c r="G80" s="210">
        <v>1126.8754136</v>
      </c>
      <c r="H80" s="211">
        <v>66.798457698000007</v>
      </c>
      <c r="I80" s="189">
        <v>3105.4567393000002</v>
      </c>
      <c r="J80" s="189">
        <v>231.11704994999999</v>
      </c>
      <c r="K80" s="212">
        <v>1731.241045</v>
      </c>
      <c r="L80" s="189">
        <v>19.651573594999999</v>
      </c>
      <c r="M80" s="211">
        <v>5.4287924264000003</v>
      </c>
      <c r="N80" s="745" t="s">
        <v>1751</v>
      </c>
      <c r="O80" s="210">
        <v>1.6376485249999999</v>
      </c>
      <c r="P80" s="211">
        <v>0.40915187559999999</v>
      </c>
      <c r="Q80" s="210">
        <v>2705.0819290999998</v>
      </c>
      <c r="R80" s="211">
        <v>60.734210392000001</v>
      </c>
      <c r="S80" s="210">
        <v>69.083563819000005</v>
      </c>
      <c r="T80" s="211">
        <v>6.4332583217000003</v>
      </c>
      <c r="U80" s="210">
        <v>0.40464685890000002</v>
      </c>
      <c r="V80" s="211">
        <v>0</v>
      </c>
      <c r="W80" s="210">
        <v>0</v>
      </c>
      <c r="X80" s="211">
        <v>0</v>
      </c>
      <c r="Y80" s="210">
        <v>59.333554673999998</v>
      </c>
      <c r="Z80" s="211">
        <v>8.0794429741999991</v>
      </c>
      <c r="AA80" s="210">
        <v>700.15648280000005</v>
      </c>
      <c r="AB80" s="211">
        <v>654.90663052000002</v>
      </c>
      <c r="AC80" s="210">
        <v>0</v>
      </c>
      <c r="AD80" s="211">
        <v>0</v>
      </c>
      <c r="AE80" s="211">
        <v>6.3640391500000004E-2</v>
      </c>
      <c r="AF80" s="189">
        <v>672.30215436000003</v>
      </c>
      <c r="AG80" s="212">
        <v>92.044004174999998</v>
      </c>
      <c r="AH80" s="189">
        <v>421.30416952000002</v>
      </c>
      <c r="AI80" s="210">
        <v>0.1416317587</v>
      </c>
      <c r="AJ80" s="211">
        <v>23.938718909999999</v>
      </c>
      <c r="AK80" s="212">
        <v>67</v>
      </c>
    </row>
    <row r="81" spans="1:37" s="37" customFormat="1" ht="11.5" x14ac:dyDescent="0.25">
      <c r="A81" s="213" t="s">
        <v>1753</v>
      </c>
      <c r="B81" s="37" t="s">
        <v>1754</v>
      </c>
      <c r="C81" s="212">
        <v>559</v>
      </c>
      <c r="D81" s="653">
        <v>14950.344083</v>
      </c>
      <c r="E81" s="653">
        <v>11631.325547</v>
      </c>
      <c r="F81" s="189">
        <v>3319.018536</v>
      </c>
      <c r="G81" s="210">
        <v>1552.8912954</v>
      </c>
      <c r="H81" s="211">
        <v>81.859823707999993</v>
      </c>
      <c r="I81" s="189">
        <v>4102.9983095999996</v>
      </c>
      <c r="J81" s="189">
        <v>271.85640218999998</v>
      </c>
      <c r="K81" s="212">
        <v>2131.2157185999999</v>
      </c>
      <c r="L81" s="189">
        <v>31.568045223999999</v>
      </c>
      <c r="M81" s="211">
        <v>5.5070333345</v>
      </c>
      <c r="N81" s="745" t="s">
        <v>1753</v>
      </c>
      <c r="O81" s="210">
        <v>3.5846104365000002</v>
      </c>
      <c r="P81" s="211">
        <v>0.61876295349999999</v>
      </c>
      <c r="Q81" s="210">
        <v>3261.5410013000001</v>
      </c>
      <c r="R81" s="211">
        <v>84.369457648999997</v>
      </c>
      <c r="S81" s="210">
        <v>145.84870264</v>
      </c>
      <c r="T81" s="211">
        <v>11.773854231</v>
      </c>
      <c r="U81" s="210">
        <v>0</v>
      </c>
      <c r="V81" s="211">
        <v>0</v>
      </c>
      <c r="W81" s="210">
        <v>0</v>
      </c>
      <c r="X81" s="211">
        <v>0</v>
      </c>
      <c r="Y81" s="210">
        <v>57.221968818999997</v>
      </c>
      <c r="Z81" s="211">
        <v>5.6914838640000003</v>
      </c>
      <c r="AA81" s="210">
        <v>721.46732655999995</v>
      </c>
      <c r="AB81" s="211">
        <v>856.57443470999999</v>
      </c>
      <c r="AC81" s="210">
        <v>0</v>
      </c>
      <c r="AD81" s="211">
        <v>0</v>
      </c>
      <c r="AE81" s="211">
        <v>0.14971277999999999</v>
      </c>
      <c r="AF81" s="189">
        <v>842.13283278999995</v>
      </c>
      <c r="AG81" s="212">
        <v>141.56897601</v>
      </c>
      <c r="AH81" s="189">
        <v>603.48594691999995</v>
      </c>
      <c r="AI81" s="210">
        <v>8.6434748444</v>
      </c>
      <c r="AJ81" s="211">
        <v>27.774908323999998</v>
      </c>
      <c r="AK81" s="212">
        <v>56</v>
      </c>
    </row>
    <row r="82" spans="1:37" s="37" customFormat="1" ht="11.5" x14ac:dyDescent="0.25">
      <c r="A82" s="213" t="s">
        <v>1755</v>
      </c>
      <c r="B82" s="37" t="s">
        <v>1756</v>
      </c>
      <c r="C82" s="212">
        <v>2509</v>
      </c>
      <c r="D82" s="653">
        <v>7864.8745133000002</v>
      </c>
      <c r="E82" s="653">
        <v>6015.4063382000004</v>
      </c>
      <c r="F82" s="189">
        <v>1849.4681751000001</v>
      </c>
      <c r="G82" s="210">
        <v>943.02869661</v>
      </c>
      <c r="H82" s="211">
        <v>49.017926365000001</v>
      </c>
      <c r="I82" s="189">
        <v>1966.9139616</v>
      </c>
      <c r="J82" s="189">
        <v>153.69685003000001</v>
      </c>
      <c r="K82" s="212">
        <v>998.23403730999996</v>
      </c>
      <c r="L82" s="189">
        <v>22.212368764000001</v>
      </c>
      <c r="M82" s="211">
        <v>3.8131131868999999</v>
      </c>
      <c r="N82" s="745" t="s">
        <v>1755</v>
      </c>
      <c r="O82" s="210">
        <v>2.0756278091000002</v>
      </c>
      <c r="P82" s="211">
        <v>0.3834110905</v>
      </c>
      <c r="Q82" s="210">
        <v>1819.1478563000001</v>
      </c>
      <c r="R82" s="211">
        <v>44.346646106000001</v>
      </c>
      <c r="S82" s="210">
        <v>55.546058930999997</v>
      </c>
      <c r="T82" s="211">
        <v>7.6961411701999998</v>
      </c>
      <c r="U82" s="210">
        <v>1.9052562799999999E-2</v>
      </c>
      <c r="V82" s="211">
        <v>0</v>
      </c>
      <c r="W82" s="210">
        <v>0</v>
      </c>
      <c r="X82" s="211">
        <v>0</v>
      </c>
      <c r="Y82" s="210">
        <v>22.580947963</v>
      </c>
      <c r="Z82" s="211">
        <v>3.1513418653</v>
      </c>
      <c r="AA82" s="210">
        <v>402.00440043999998</v>
      </c>
      <c r="AB82" s="211">
        <v>483.10347554999998</v>
      </c>
      <c r="AC82" s="210">
        <v>0.3798580869</v>
      </c>
      <c r="AD82" s="211">
        <v>0.16075968909999999</v>
      </c>
      <c r="AE82" s="211">
        <v>5.0281701900000003E-2</v>
      </c>
      <c r="AF82" s="189">
        <v>492.86302566000001</v>
      </c>
      <c r="AG82" s="212">
        <v>72.484792347999999</v>
      </c>
      <c r="AH82" s="189">
        <v>311.42194594</v>
      </c>
      <c r="AI82" s="210">
        <v>0.2329842459</v>
      </c>
      <c r="AJ82" s="211">
        <v>10.308952023</v>
      </c>
      <c r="AK82" s="212">
        <v>81</v>
      </c>
    </row>
    <row r="83" spans="1:37" s="37" customFormat="1" ht="11.5" x14ac:dyDescent="0.25">
      <c r="A83" s="213" t="s">
        <v>1757</v>
      </c>
      <c r="B83" s="37" t="s">
        <v>1758</v>
      </c>
      <c r="C83" s="212">
        <v>546</v>
      </c>
      <c r="D83" s="653">
        <v>7228.5278687</v>
      </c>
      <c r="E83" s="653">
        <v>5672.5251890999998</v>
      </c>
      <c r="F83" s="189">
        <v>1556.0026796</v>
      </c>
      <c r="G83" s="210">
        <v>703.22904917000005</v>
      </c>
      <c r="H83" s="211">
        <v>47.452296009000001</v>
      </c>
      <c r="I83" s="189">
        <v>2048.8854288000002</v>
      </c>
      <c r="J83" s="189">
        <v>149.51933428999999</v>
      </c>
      <c r="K83" s="212">
        <v>1046.2781990999999</v>
      </c>
      <c r="L83" s="189">
        <v>35.662375769000001</v>
      </c>
      <c r="M83" s="211">
        <v>10.971805313000001</v>
      </c>
      <c r="N83" s="745" t="s">
        <v>1757</v>
      </c>
      <c r="O83" s="210">
        <v>3.1695824286000001</v>
      </c>
      <c r="P83" s="211">
        <v>0.57145459340000004</v>
      </c>
      <c r="Q83" s="210">
        <v>1526.4434765999999</v>
      </c>
      <c r="R83" s="211">
        <v>44.433298299999997</v>
      </c>
      <c r="S83" s="210">
        <v>89.056968781999998</v>
      </c>
      <c r="T83" s="211">
        <v>7.5249724047999997</v>
      </c>
      <c r="U83" s="210">
        <v>0</v>
      </c>
      <c r="V83" s="211">
        <v>0</v>
      </c>
      <c r="W83" s="210">
        <v>0</v>
      </c>
      <c r="X83" s="211">
        <v>0</v>
      </c>
      <c r="Y83" s="210">
        <v>11.597601537999999</v>
      </c>
      <c r="Z83" s="211">
        <v>1.3658501099</v>
      </c>
      <c r="AA83" s="210">
        <v>387.32886920999999</v>
      </c>
      <c r="AB83" s="211">
        <v>399.52057726999999</v>
      </c>
      <c r="AC83" s="210">
        <v>13.964307473</v>
      </c>
      <c r="AD83" s="211">
        <v>5.9098348718000002</v>
      </c>
      <c r="AE83" s="211">
        <v>9.2752457900000002E-2</v>
      </c>
      <c r="AF83" s="189">
        <v>418.76336836000002</v>
      </c>
      <c r="AG83" s="212">
        <v>52.977164356999999</v>
      </c>
      <c r="AH83" s="189">
        <v>206.39180390999999</v>
      </c>
      <c r="AI83" s="210">
        <v>3.1485241410000002</v>
      </c>
      <c r="AJ83" s="211">
        <v>14.268973505</v>
      </c>
      <c r="AK83" s="212">
        <v>72</v>
      </c>
    </row>
    <row r="84" spans="1:37" s="37" customFormat="1" ht="11.5" x14ac:dyDescent="0.25">
      <c r="A84" s="213" t="s">
        <v>1759</v>
      </c>
      <c r="B84" s="37" t="s">
        <v>1760</v>
      </c>
      <c r="C84" s="212">
        <v>288</v>
      </c>
      <c r="D84" s="653">
        <v>4488.4775638000001</v>
      </c>
      <c r="E84" s="653">
        <v>3495.6041943999999</v>
      </c>
      <c r="F84" s="189">
        <v>992.87336942000002</v>
      </c>
      <c r="G84" s="210">
        <v>774.50593487000003</v>
      </c>
      <c r="H84" s="211">
        <v>24.714806117999998</v>
      </c>
      <c r="I84" s="189">
        <v>1158.051156</v>
      </c>
      <c r="J84" s="189">
        <v>92.284531212000005</v>
      </c>
      <c r="K84" s="212">
        <v>567.49638799000002</v>
      </c>
      <c r="L84" s="189">
        <v>1.2598586701000001</v>
      </c>
      <c r="M84" s="211">
        <v>0.45076576039999999</v>
      </c>
      <c r="N84" s="745" t="s">
        <v>1759</v>
      </c>
      <c r="O84" s="210">
        <v>3.2210623507</v>
      </c>
      <c r="P84" s="211">
        <v>0.38990056940000001</v>
      </c>
      <c r="Q84" s="210">
        <v>797.43612512000004</v>
      </c>
      <c r="R84" s="211">
        <v>25.615037228999999</v>
      </c>
      <c r="S84" s="210">
        <v>30.539461628000002</v>
      </c>
      <c r="T84" s="211">
        <v>2.4920867639000002</v>
      </c>
      <c r="U84" s="210">
        <v>0</v>
      </c>
      <c r="V84" s="211">
        <v>0</v>
      </c>
      <c r="W84" s="210">
        <v>0</v>
      </c>
      <c r="X84" s="211">
        <v>0</v>
      </c>
      <c r="Y84" s="210">
        <v>11.105833437999999</v>
      </c>
      <c r="Z84" s="211">
        <v>1.3871918403000001</v>
      </c>
      <c r="AA84" s="210">
        <v>210.15480955000001</v>
      </c>
      <c r="AB84" s="211">
        <v>264.75760243000002</v>
      </c>
      <c r="AC84" s="210">
        <v>0</v>
      </c>
      <c r="AD84" s="211">
        <v>0</v>
      </c>
      <c r="AE84" s="211">
        <v>2.8134236100000001E-2</v>
      </c>
      <c r="AF84" s="189">
        <v>342.20863158999998</v>
      </c>
      <c r="AG84" s="212">
        <v>33.554545920000002</v>
      </c>
      <c r="AH84" s="189">
        <v>137.17098887</v>
      </c>
      <c r="AI84" s="210">
        <v>3.4690618100000001E-2</v>
      </c>
      <c r="AJ84" s="211">
        <v>9.6180210868000007</v>
      </c>
      <c r="AK84" s="212">
        <v>37</v>
      </c>
    </row>
    <row r="85" spans="1:37" s="37" customFormat="1" ht="11.5" x14ac:dyDescent="0.25">
      <c r="A85" s="213" t="s">
        <v>1761</v>
      </c>
      <c r="B85" s="37" t="s">
        <v>1762</v>
      </c>
      <c r="C85" s="212">
        <v>630</v>
      </c>
      <c r="D85" s="653">
        <v>4916.4702518000004</v>
      </c>
      <c r="E85" s="653">
        <v>3862.2106825000001</v>
      </c>
      <c r="F85" s="189">
        <v>1054.2595693000001</v>
      </c>
      <c r="G85" s="210">
        <v>801.96545322999998</v>
      </c>
      <c r="H85" s="211">
        <v>30.766195435</v>
      </c>
      <c r="I85" s="189">
        <v>1317.6651248999999</v>
      </c>
      <c r="J85" s="189">
        <v>89.306638789000004</v>
      </c>
      <c r="K85" s="212">
        <v>599.78112297999996</v>
      </c>
      <c r="L85" s="189">
        <v>3.1571155507999999</v>
      </c>
      <c r="M85" s="211">
        <v>0.51086895399999999</v>
      </c>
      <c r="N85" s="745" t="s">
        <v>1761</v>
      </c>
      <c r="O85" s="210">
        <v>3.3257805348999998</v>
      </c>
      <c r="P85" s="211">
        <v>0.35581128890000002</v>
      </c>
      <c r="Q85" s="210">
        <v>882.50335747999998</v>
      </c>
      <c r="R85" s="211">
        <v>27.670786253999999</v>
      </c>
      <c r="S85" s="210">
        <v>41.864954212999997</v>
      </c>
      <c r="T85" s="211">
        <v>3.2903641078999999</v>
      </c>
      <c r="U85" s="210">
        <v>0</v>
      </c>
      <c r="V85" s="211">
        <v>0</v>
      </c>
      <c r="W85" s="210">
        <v>0</v>
      </c>
      <c r="X85" s="211">
        <v>0</v>
      </c>
      <c r="Y85" s="210">
        <v>0</v>
      </c>
      <c r="Z85" s="211">
        <v>0</v>
      </c>
      <c r="AA85" s="210">
        <v>252.03139547000001</v>
      </c>
      <c r="AB85" s="211">
        <v>267.57583457999999</v>
      </c>
      <c r="AC85" s="210">
        <v>0</v>
      </c>
      <c r="AD85" s="211">
        <v>0</v>
      </c>
      <c r="AE85" s="211">
        <v>4.8256279399999998E-2</v>
      </c>
      <c r="AF85" s="189">
        <v>367.35132474</v>
      </c>
      <c r="AG85" s="212">
        <v>36.652357668000001</v>
      </c>
      <c r="AH85" s="189">
        <v>182.12407225999999</v>
      </c>
      <c r="AI85" s="210">
        <v>3.7447893699999998E-2</v>
      </c>
      <c r="AJ85" s="211">
        <v>8.4859891556000004</v>
      </c>
      <c r="AK85" s="212">
        <v>40</v>
      </c>
    </row>
    <row r="86" spans="1:37" s="37" customFormat="1" ht="11.5" x14ac:dyDescent="0.25">
      <c r="A86" s="213" t="s">
        <v>1763</v>
      </c>
      <c r="B86" s="37" t="s">
        <v>1764</v>
      </c>
      <c r="C86" s="212">
        <v>154</v>
      </c>
      <c r="D86" s="653">
        <v>5978.6582011999999</v>
      </c>
      <c r="E86" s="653">
        <v>4134.8185953000002</v>
      </c>
      <c r="F86" s="189">
        <v>1843.8396058000001</v>
      </c>
      <c r="G86" s="210">
        <v>490.37846926999998</v>
      </c>
      <c r="H86" s="211">
        <v>50.286495778999999</v>
      </c>
      <c r="I86" s="189">
        <v>1495.2435601</v>
      </c>
      <c r="J86" s="189">
        <v>143.17797361999999</v>
      </c>
      <c r="K86" s="212">
        <v>806.97082071</v>
      </c>
      <c r="L86" s="189">
        <v>4.4994116493999998</v>
      </c>
      <c r="M86" s="211">
        <v>0.99840583770000002</v>
      </c>
      <c r="N86" s="745" t="s">
        <v>1763</v>
      </c>
      <c r="O86" s="210">
        <v>3.0075167857</v>
      </c>
      <c r="P86" s="211">
        <v>0.98984912339999997</v>
      </c>
      <c r="Q86" s="210">
        <v>1242.1559099000001</v>
      </c>
      <c r="R86" s="211">
        <v>40.98505961</v>
      </c>
      <c r="S86" s="210">
        <v>7.6469535844000003</v>
      </c>
      <c r="T86" s="211">
        <v>2.837264513</v>
      </c>
      <c r="U86" s="210">
        <v>0</v>
      </c>
      <c r="V86" s="211">
        <v>0</v>
      </c>
      <c r="W86" s="210">
        <v>0</v>
      </c>
      <c r="X86" s="211">
        <v>0</v>
      </c>
      <c r="Y86" s="210">
        <v>0</v>
      </c>
      <c r="Z86" s="211">
        <v>0</v>
      </c>
      <c r="AA86" s="210">
        <v>272.11107637999999</v>
      </c>
      <c r="AB86" s="211">
        <v>437.56372529999999</v>
      </c>
      <c r="AC86" s="210">
        <v>0</v>
      </c>
      <c r="AD86" s="211">
        <v>0</v>
      </c>
      <c r="AE86" s="211">
        <v>1.16547727E-2</v>
      </c>
      <c r="AF86" s="189">
        <v>525.92110624999998</v>
      </c>
      <c r="AG86" s="212">
        <v>55.321796364000001</v>
      </c>
      <c r="AH86" s="189">
        <v>362.15753833999997</v>
      </c>
      <c r="AI86" s="210">
        <v>0.53192077920000003</v>
      </c>
      <c r="AJ86" s="211">
        <v>35.861692544999997</v>
      </c>
      <c r="AK86" s="212">
        <v>34</v>
      </c>
    </row>
    <row r="87" spans="1:37" s="37" customFormat="1" ht="11.5" x14ac:dyDescent="0.25">
      <c r="A87" s="213" t="s">
        <v>1765</v>
      </c>
      <c r="B87" s="37" t="s">
        <v>1766</v>
      </c>
      <c r="C87" s="212">
        <v>144</v>
      </c>
      <c r="D87" s="653">
        <v>4435.0142105000004</v>
      </c>
      <c r="E87" s="653">
        <v>3702.7045972999999</v>
      </c>
      <c r="F87" s="189">
        <v>732.30961322999997</v>
      </c>
      <c r="G87" s="210">
        <v>683.28988403999995</v>
      </c>
      <c r="H87" s="211">
        <v>21.709884708000001</v>
      </c>
      <c r="I87" s="189">
        <v>304.21560326000002</v>
      </c>
      <c r="J87" s="189">
        <v>59.401283014000001</v>
      </c>
      <c r="K87" s="212">
        <v>645.81465424999999</v>
      </c>
      <c r="L87" s="189">
        <v>36.874320625000003</v>
      </c>
      <c r="M87" s="211">
        <v>1.1843313263999999</v>
      </c>
      <c r="N87" s="745" t="s">
        <v>1765</v>
      </c>
      <c r="O87" s="210">
        <v>6.9478366666999998</v>
      </c>
      <c r="P87" s="211">
        <v>0.82110006940000002</v>
      </c>
      <c r="Q87" s="210">
        <v>1865.8924976999999</v>
      </c>
      <c r="R87" s="211">
        <v>34.895844431</v>
      </c>
      <c r="S87" s="210">
        <v>1.2578482361000001</v>
      </c>
      <c r="T87" s="211">
        <v>0.22434441669999999</v>
      </c>
      <c r="U87" s="210">
        <v>0</v>
      </c>
      <c r="V87" s="211">
        <v>0</v>
      </c>
      <c r="W87" s="210">
        <v>0</v>
      </c>
      <c r="X87" s="211">
        <v>0</v>
      </c>
      <c r="Y87" s="210">
        <v>0</v>
      </c>
      <c r="Z87" s="211">
        <v>0</v>
      </c>
      <c r="AA87" s="210">
        <v>180.34220506</v>
      </c>
      <c r="AB87" s="211">
        <v>193.89922748999999</v>
      </c>
      <c r="AC87" s="210">
        <v>0</v>
      </c>
      <c r="AD87" s="211">
        <v>0</v>
      </c>
      <c r="AE87" s="211">
        <v>3.6139583000000001E-3</v>
      </c>
      <c r="AF87" s="189">
        <v>274.56661958000001</v>
      </c>
      <c r="AG87" s="212">
        <v>10.646812785</v>
      </c>
      <c r="AH87" s="189">
        <v>99.184419923999997</v>
      </c>
      <c r="AI87" s="210">
        <v>1.6309513899999999E-2</v>
      </c>
      <c r="AJ87" s="211">
        <v>13.825569443999999</v>
      </c>
      <c r="AK87" s="212">
        <v>20</v>
      </c>
    </row>
    <row r="88" spans="1:37" s="37" customFormat="1" ht="11.5" x14ac:dyDescent="0.25">
      <c r="A88" s="213" t="s">
        <v>1767</v>
      </c>
      <c r="B88" s="37" t="s">
        <v>1768</v>
      </c>
      <c r="C88" s="212">
        <v>1159</v>
      </c>
      <c r="D88" s="653">
        <v>4696.7388454000002</v>
      </c>
      <c r="E88" s="653">
        <v>3824.8596029999999</v>
      </c>
      <c r="F88" s="189">
        <v>871.87924244999999</v>
      </c>
      <c r="G88" s="210">
        <v>566.78859258</v>
      </c>
      <c r="H88" s="211">
        <v>25.970720636999999</v>
      </c>
      <c r="I88" s="189">
        <v>409.31071652999998</v>
      </c>
      <c r="J88" s="189">
        <v>81.973038134999996</v>
      </c>
      <c r="K88" s="212">
        <v>610.11783838999997</v>
      </c>
      <c r="L88" s="189">
        <v>4.5188403217999999</v>
      </c>
      <c r="M88" s="211">
        <v>1.0261191242000001</v>
      </c>
      <c r="N88" s="745" t="s">
        <v>1767</v>
      </c>
      <c r="O88" s="210">
        <v>1.3188999871</v>
      </c>
      <c r="P88" s="211">
        <v>1.0640626713000001</v>
      </c>
      <c r="Q88" s="210">
        <v>1969.0544967000001</v>
      </c>
      <c r="R88" s="211">
        <v>31.605052374</v>
      </c>
      <c r="S88" s="210">
        <v>15.602437027000001</v>
      </c>
      <c r="T88" s="211">
        <v>2.6216044737000002</v>
      </c>
      <c r="U88" s="210">
        <v>0</v>
      </c>
      <c r="V88" s="211">
        <v>0</v>
      </c>
      <c r="W88" s="210">
        <v>7.0606471000000002E-3</v>
      </c>
      <c r="X88" s="211">
        <v>3.1377481000000001E-3</v>
      </c>
      <c r="Y88" s="210">
        <v>0</v>
      </c>
      <c r="Z88" s="211">
        <v>0</v>
      </c>
      <c r="AA88" s="210">
        <v>305.92178553999997</v>
      </c>
      <c r="AB88" s="211">
        <v>254.55699188</v>
      </c>
      <c r="AC88" s="210">
        <v>0</v>
      </c>
      <c r="AD88" s="211">
        <v>0</v>
      </c>
      <c r="AE88" s="211">
        <v>4.3510926700000001E-2</v>
      </c>
      <c r="AF88" s="189">
        <v>274.30714198999999</v>
      </c>
      <c r="AG88" s="212">
        <v>23.279313388999999</v>
      </c>
      <c r="AH88" s="189">
        <v>104.86437972</v>
      </c>
      <c r="AI88" s="210">
        <v>0.114485591</v>
      </c>
      <c r="AJ88" s="211">
        <v>12.668619051</v>
      </c>
      <c r="AK88" s="212">
        <v>60</v>
      </c>
    </row>
    <row r="89" spans="1:37" s="37" customFormat="1" ht="11.5" x14ac:dyDescent="0.25">
      <c r="A89" s="213" t="s">
        <v>1769</v>
      </c>
      <c r="B89" s="37" t="s">
        <v>1770</v>
      </c>
      <c r="C89" s="212">
        <v>1086</v>
      </c>
      <c r="D89" s="653">
        <v>1653.2500852000001</v>
      </c>
      <c r="E89" s="653">
        <v>1411.6708601</v>
      </c>
      <c r="F89" s="189">
        <v>241.57922504999999</v>
      </c>
      <c r="G89" s="210">
        <v>386.10283977</v>
      </c>
      <c r="H89" s="211">
        <v>9.3998067993000003</v>
      </c>
      <c r="I89" s="189">
        <v>138.43270151999999</v>
      </c>
      <c r="J89" s="189">
        <v>17.279151933000001</v>
      </c>
      <c r="K89" s="212">
        <v>191.29977815000001</v>
      </c>
      <c r="L89" s="189">
        <v>1.3407874788</v>
      </c>
      <c r="M89" s="211">
        <v>0.31458355989999998</v>
      </c>
      <c r="N89" s="745" t="s">
        <v>1769</v>
      </c>
      <c r="O89" s="210">
        <v>8.6641188800000005E-2</v>
      </c>
      <c r="P89" s="211">
        <v>0.3475120599</v>
      </c>
      <c r="Q89" s="210">
        <v>490.62894482000002</v>
      </c>
      <c r="R89" s="211">
        <v>14.726761269000001</v>
      </c>
      <c r="S89" s="210">
        <v>1.1360615091999999</v>
      </c>
      <c r="T89" s="211">
        <v>0.19534120260000001</v>
      </c>
      <c r="U89" s="210">
        <v>0</v>
      </c>
      <c r="V89" s="211">
        <v>0</v>
      </c>
      <c r="W89" s="210">
        <v>0</v>
      </c>
      <c r="X89" s="211">
        <v>0</v>
      </c>
      <c r="Y89" s="210">
        <v>0</v>
      </c>
      <c r="Z89" s="211">
        <v>0</v>
      </c>
      <c r="AA89" s="210">
        <v>57.523121013999997</v>
      </c>
      <c r="AB89" s="211">
        <v>72.344897412999998</v>
      </c>
      <c r="AC89" s="210">
        <v>0</v>
      </c>
      <c r="AD89" s="211">
        <v>0</v>
      </c>
      <c r="AE89" s="211">
        <v>3.9985729999999998E-4</v>
      </c>
      <c r="AF89" s="189">
        <v>223.98762475000001</v>
      </c>
      <c r="AG89" s="212">
        <v>4.0603953222999998</v>
      </c>
      <c r="AH89" s="189">
        <v>43.025381439</v>
      </c>
      <c r="AI89" s="210">
        <v>6.4301290100000005E-2</v>
      </c>
      <c r="AJ89" s="211">
        <v>0.95305283240000005</v>
      </c>
      <c r="AK89" s="212">
        <v>33</v>
      </c>
    </row>
    <row r="90" spans="1:37" s="37" customFormat="1" ht="11.5" x14ac:dyDescent="0.25">
      <c r="A90" s="213" t="s">
        <v>1771</v>
      </c>
      <c r="B90" s="37" t="s">
        <v>1772</v>
      </c>
      <c r="C90" s="212">
        <v>721</v>
      </c>
      <c r="D90" s="653">
        <v>8559.8599797999996</v>
      </c>
      <c r="E90" s="653">
        <v>6695.0441228</v>
      </c>
      <c r="F90" s="189">
        <v>1864.8158570999999</v>
      </c>
      <c r="G90" s="210">
        <v>1001.5103496</v>
      </c>
      <c r="H90" s="211">
        <v>55.842550189999997</v>
      </c>
      <c r="I90" s="189">
        <v>2238.9434777000001</v>
      </c>
      <c r="J90" s="189">
        <v>174.25690682000001</v>
      </c>
      <c r="K90" s="212">
        <v>1221.496989</v>
      </c>
      <c r="L90" s="189">
        <v>20.796192811000001</v>
      </c>
      <c r="M90" s="211">
        <v>5.3350919084999999</v>
      </c>
      <c r="N90" s="745" t="s">
        <v>1771</v>
      </c>
      <c r="O90" s="210">
        <v>6.6667332593999999</v>
      </c>
      <c r="P90" s="211">
        <v>1.5270904702000001</v>
      </c>
      <c r="Q90" s="210">
        <v>1835.3164038</v>
      </c>
      <c r="R90" s="211">
        <v>47.963518383999997</v>
      </c>
      <c r="S90" s="210">
        <v>57.789640491999997</v>
      </c>
      <c r="T90" s="211">
        <v>4.9176066948999999</v>
      </c>
      <c r="U90" s="210">
        <v>0</v>
      </c>
      <c r="V90" s="211">
        <v>0</v>
      </c>
      <c r="W90" s="210">
        <v>0</v>
      </c>
      <c r="X90" s="211">
        <v>0</v>
      </c>
      <c r="Y90" s="210">
        <v>30.583629334000001</v>
      </c>
      <c r="Z90" s="211">
        <v>1.3844351318000001</v>
      </c>
      <c r="AA90" s="210">
        <v>461.49069085999997</v>
      </c>
      <c r="AB90" s="211">
        <v>489.61666323999998</v>
      </c>
      <c r="AC90" s="210">
        <v>0</v>
      </c>
      <c r="AD90" s="211">
        <v>0</v>
      </c>
      <c r="AE90" s="211">
        <v>5.3659607499999998E-2</v>
      </c>
      <c r="AF90" s="189">
        <v>547.83348664000005</v>
      </c>
      <c r="AG90" s="212">
        <v>70.134702516999994</v>
      </c>
      <c r="AH90" s="189">
        <v>262.84759266999998</v>
      </c>
      <c r="AI90" s="210">
        <v>0.73657905960000003</v>
      </c>
      <c r="AJ90" s="211">
        <v>22.815989552000001</v>
      </c>
      <c r="AK90" s="212">
        <v>65</v>
      </c>
    </row>
    <row r="91" spans="1:37" s="37" customFormat="1" ht="11.5" x14ac:dyDescent="0.25">
      <c r="A91" s="213" t="s">
        <v>1773</v>
      </c>
      <c r="B91" s="37" t="s">
        <v>1774</v>
      </c>
      <c r="C91" s="212">
        <v>952</v>
      </c>
      <c r="D91" s="653">
        <v>10934.699697</v>
      </c>
      <c r="E91" s="653">
        <v>8655.2172587999994</v>
      </c>
      <c r="F91" s="189">
        <v>2279.4824385000002</v>
      </c>
      <c r="G91" s="210">
        <v>1301.0982819999999</v>
      </c>
      <c r="H91" s="211">
        <v>57.287140307000001</v>
      </c>
      <c r="I91" s="189">
        <v>2951.2797958000001</v>
      </c>
      <c r="J91" s="189">
        <v>237.91014455999999</v>
      </c>
      <c r="K91" s="212">
        <v>1543.9655829999999</v>
      </c>
      <c r="L91" s="189">
        <v>47.348446907000003</v>
      </c>
      <c r="M91" s="211">
        <v>10.415086933</v>
      </c>
      <c r="N91" s="745" t="s">
        <v>1773</v>
      </c>
      <c r="O91" s="210">
        <v>2.8768550104999999</v>
      </c>
      <c r="P91" s="211">
        <v>0.87960715339999995</v>
      </c>
      <c r="Q91" s="210">
        <v>2342.6749401000002</v>
      </c>
      <c r="R91" s="211">
        <v>61.182592575000001</v>
      </c>
      <c r="S91" s="210">
        <v>292.44432728999999</v>
      </c>
      <c r="T91" s="211">
        <v>20.877861182</v>
      </c>
      <c r="U91" s="210">
        <v>2.4058308800000001E-2</v>
      </c>
      <c r="V91" s="211">
        <v>0</v>
      </c>
      <c r="W91" s="210">
        <v>0</v>
      </c>
      <c r="X91" s="211">
        <v>0</v>
      </c>
      <c r="Y91" s="210">
        <v>12.538246407999999</v>
      </c>
      <c r="Z91" s="211">
        <v>1.0013657037999999</v>
      </c>
      <c r="AA91" s="210">
        <v>542.20368277</v>
      </c>
      <c r="AB91" s="211">
        <v>619.06135758000005</v>
      </c>
      <c r="AC91" s="210">
        <v>0</v>
      </c>
      <c r="AD91" s="211">
        <v>0</v>
      </c>
      <c r="AE91" s="211">
        <v>9.0822087199999998E-2</v>
      </c>
      <c r="AF91" s="189">
        <v>494.99547296999998</v>
      </c>
      <c r="AG91" s="212">
        <v>71.991784545000002</v>
      </c>
      <c r="AH91" s="189">
        <v>282.74624497999997</v>
      </c>
      <c r="AI91" s="210">
        <v>0.3001763267</v>
      </c>
      <c r="AJ91" s="211">
        <v>39.505822797999997</v>
      </c>
      <c r="AK91" s="212">
        <v>68</v>
      </c>
    </row>
    <row r="92" spans="1:37" s="37" customFormat="1" ht="11.5" x14ac:dyDescent="0.25">
      <c r="A92" s="213" t="s">
        <v>1775</v>
      </c>
      <c r="B92" s="37" t="s">
        <v>1776</v>
      </c>
      <c r="C92" s="212">
        <v>5224</v>
      </c>
      <c r="D92" s="653">
        <v>6221.5412588999998</v>
      </c>
      <c r="E92" s="653">
        <v>4944.6561549999997</v>
      </c>
      <c r="F92" s="189">
        <v>1276.8851039000001</v>
      </c>
      <c r="G92" s="210">
        <v>796.61161503000005</v>
      </c>
      <c r="H92" s="211">
        <v>35.047227753999998</v>
      </c>
      <c r="I92" s="189">
        <v>1574.1627702000001</v>
      </c>
      <c r="J92" s="189">
        <v>125.31690682</v>
      </c>
      <c r="K92" s="212">
        <v>814.42423195000003</v>
      </c>
      <c r="L92" s="189">
        <v>49.062007643000001</v>
      </c>
      <c r="M92" s="211">
        <v>8.2965901518000003</v>
      </c>
      <c r="N92" s="745" t="s">
        <v>1775</v>
      </c>
      <c r="O92" s="210">
        <v>4.0838793212000004</v>
      </c>
      <c r="P92" s="211">
        <v>1.4549151719</v>
      </c>
      <c r="Q92" s="210">
        <v>1418.6081624999999</v>
      </c>
      <c r="R92" s="211">
        <v>33.587444431000002</v>
      </c>
      <c r="S92" s="210">
        <v>153.32098776999999</v>
      </c>
      <c r="T92" s="211">
        <v>14.566649951</v>
      </c>
      <c r="U92" s="210">
        <v>0</v>
      </c>
      <c r="V92" s="211">
        <v>0</v>
      </c>
      <c r="W92" s="210">
        <v>1.5664797E-3</v>
      </c>
      <c r="X92" s="211">
        <v>6.9614280000000002E-4</v>
      </c>
      <c r="Y92" s="210">
        <v>6.7719596363000001</v>
      </c>
      <c r="Z92" s="211">
        <v>0.757519732</v>
      </c>
      <c r="AA92" s="210">
        <v>304.15112015</v>
      </c>
      <c r="AB92" s="211">
        <v>346.69827907000001</v>
      </c>
      <c r="AC92" s="210">
        <v>0.2736592477</v>
      </c>
      <c r="AD92" s="211">
        <v>0.11581529290000001</v>
      </c>
      <c r="AE92" s="211">
        <v>6.4341862599999994E-2</v>
      </c>
      <c r="AF92" s="189">
        <v>311.74551652000002</v>
      </c>
      <c r="AG92" s="212">
        <v>42.730318762000003</v>
      </c>
      <c r="AH92" s="189">
        <v>160.85017421000001</v>
      </c>
      <c r="AI92" s="210">
        <v>0.79136298319999998</v>
      </c>
      <c r="AJ92" s="211">
        <v>18.045540212999999</v>
      </c>
      <c r="AK92" s="212">
        <v>88</v>
      </c>
    </row>
    <row r="93" spans="1:37" s="37" customFormat="1" ht="11.5" x14ac:dyDescent="0.25">
      <c r="A93" s="213" t="s">
        <v>1777</v>
      </c>
      <c r="B93" s="37" t="s">
        <v>1778</v>
      </c>
      <c r="C93" s="212">
        <v>3121</v>
      </c>
      <c r="D93" s="653">
        <v>2612.8177541999999</v>
      </c>
      <c r="E93" s="653">
        <v>2100.0545694000002</v>
      </c>
      <c r="F93" s="189">
        <v>512.76318475999994</v>
      </c>
      <c r="G93" s="210">
        <v>335.55374963000003</v>
      </c>
      <c r="H93" s="211">
        <v>24.432646497</v>
      </c>
      <c r="I93" s="189">
        <v>686.68895812999995</v>
      </c>
      <c r="J93" s="189">
        <v>51.907563060999998</v>
      </c>
      <c r="K93" s="212">
        <v>355.52130020999999</v>
      </c>
      <c r="L93" s="189">
        <v>18.933491939</v>
      </c>
      <c r="M93" s="211">
        <v>3.0434116588000002</v>
      </c>
      <c r="N93" s="745" t="s">
        <v>1777</v>
      </c>
      <c r="O93" s="210">
        <v>1.5540101156999999</v>
      </c>
      <c r="P93" s="211">
        <v>0.53433097689999998</v>
      </c>
      <c r="Q93" s="210">
        <v>518.39850111999999</v>
      </c>
      <c r="R93" s="211">
        <v>15.279859331999999</v>
      </c>
      <c r="S93" s="210">
        <v>59.543703293</v>
      </c>
      <c r="T93" s="211">
        <v>4.5786944819000004</v>
      </c>
      <c r="U93" s="210">
        <v>0</v>
      </c>
      <c r="V93" s="211">
        <v>0</v>
      </c>
      <c r="W93" s="210">
        <v>2.6220089999999998E-3</v>
      </c>
      <c r="X93" s="211">
        <v>1.1652195000000001E-3</v>
      </c>
      <c r="Y93" s="210">
        <v>6.4432424800000003</v>
      </c>
      <c r="Z93" s="211">
        <v>0.75127560719999997</v>
      </c>
      <c r="AA93" s="210">
        <v>116.15305655</v>
      </c>
      <c r="AB93" s="211">
        <v>136.87441379000001</v>
      </c>
      <c r="AC93" s="210">
        <v>0.6107426722</v>
      </c>
      <c r="AD93" s="211">
        <v>0.258472323</v>
      </c>
      <c r="AE93" s="211">
        <v>2.0749325900000001E-2</v>
      </c>
      <c r="AF93" s="189">
        <v>213.83032521999999</v>
      </c>
      <c r="AG93" s="212">
        <v>10.889712715</v>
      </c>
      <c r="AH93" s="189">
        <v>44.927143072</v>
      </c>
      <c r="AI93" s="210">
        <v>0.72326375300000001</v>
      </c>
      <c r="AJ93" s="211">
        <v>5.3613490127999999</v>
      </c>
      <c r="AK93" s="212">
        <v>77</v>
      </c>
    </row>
    <row r="94" spans="1:37" s="37" customFormat="1" ht="11.5" x14ac:dyDescent="0.25">
      <c r="A94" s="213" t="s">
        <v>1779</v>
      </c>
      <c r="B94" s="37" t="s">
        <v>1780</v>
      </c>
      <c r="C94" s="212">
        <v>104</v>
      </c>
      <c r="D94" s="653">
        <v>6364.1738584000004</v>
      </c>
      <c r="E94" s="653">
        <v>4989.9302151000002</v>
      </c>
      <c r="F94" s="189">
        <v>1374.2436433</v>
      </c>
      <c r="G94" s="210">
        <v>864.62758584000005</v>
      </c>
      <c r="H94" s="211">
        <v>35.427993413000003</v>
      </c>
      <c r="I94" s="189">
        <v>2065.5224594000001</v>
      </c>
      <c r="J94" s="189">
        <v>132.77471937000001</v>
      </c>
      <c r="K94" s="212">
        <v>837.20468772000004</v>
      </c>
      <c r="L94" s="189">
        <v>0.49965387500000003</v>
      </c>
      <c r="M94" s="211">
        <v>0.40977159619999998</v>
      </c>
      <c r="N94" s="745" t="s">
        <v>1779</v>
      </c>
      <c r="O94" s="210">
        <v>3.8331959038000001</v>
      </c>
      <c r="P94" s="211">
        <v>0.55826961539999997</v>
      </c>
      <c r="Q94" s="210">
        <v>1039.1353352000001</v>
      </c>
      <c r="R94" s="211">
        <v>32.002252740000003</v>
      </c>
      <c r="S94" s="210">
        <v>39.316211672999998</v>
      </c>
      <c r="T94" s="211">
        <v>1.8645540096</v>
      </c>
      <c r="U94" s="210">
        <v>0</v>
      </c>
      <c r="V94" s="211">
        <v>0</v>
      </c>
      <c r="W94" s="210">
        <v>0</v>
      </c>
      <c r="X94" s="211">
        <v>0</v>
      </c>
      <c r="Y94" s="210">
        <v>0</v>
      </c>
      <c r="Z94" s="211">
        <v>0</v>
      </c>
      <c r="AA94" s="210">
        <v>225.12079836000001</v>
      </c>
      <c r="AB94" s="211">
        <v>352.41737002999997</v>
      </c>
      <c r="AC94" s="210">
        <v>0</v>
      </c>
      <c r="AD94" s="211">
        <v>0</v>
      </c>
      <c r="AE94" s="211">
        <v>5.5253999999999998E-2</v>
      </c>
      <c r="AF94" s="189">
        <v>441.88022759</v>
      </c>
      <c r="AG94" s="212">
        <v>37.565205855999999</v>
      </c>
      <c r="AH94" s="189">
        <v>234.30158069000001</v>
      </c>
      <c r="AI94" s="210">
        <v>5.3349237403999998</v>
      </c>
      <c r="AJ94" s="211">
        <v>14.32180776</v>
      </c>
      <c r="AK94" s="212">
        <v>25</v>
      </c>
    </row>
    <row r="95" spans="1:37" s="37" customFormat="1" ht="11.5" x14ac:dyDescent="0.25">
      <c r="A95" s="213" t="s">
        <v>1781</v>
      </c>
      <c r="B95" s="37" t="s">
        <v>1782</v>
      </c>
      <c r="C95" s="212">
        <v>1249</v>
      </c>
      <c r="D95" s="653">
        <v>5411.5730636999997</v>
      </c>
      <c r="E95" s="653">
        <v>4246.4067881999999</v>
      </c>
      <c r="F95" s="189">
        <v>1165.1662755</v>
      </c>
      <c r="G95" s="210">
        <v>840.44077099000003</v>
      </c>
      <c r="H95" s="211">
        <v>31.050624317</v>
      </c>
      <c r="I95" s="189">
        <v>1364.9233612999999</v>
      </c>
      <c r="J95" s="189">
        <v>115.22542966</v>
      </c>
      <c r="K95" s="212">
        <v>749.12975154000003</v>
      </c>
      <c r="L95" s="189">
        <v>4.0716681657000002</v>
      </c>
      <c r="M95" s="211">
        <v>1.0140429070999999</v>
      </c>
      <c r="N95" s="745" t="s">
        <v>1781</v>
      </c>
      <c r="O95" s="210">
        <v>4.4128091914000001</v>
      </c>
      <c r="P95" s="211">
        <v>0.53800514889999995</v>
      </c>
      <c r="Q95" s="210">
        <v>1025.1703110999999</v>
      </c>
      <c r="R95" s="211">
        <v>35.986051293000003</v>
      </c>
      <c r="S95" s="210">
        <v>70.705794706000006</v>
      </c>
      <c r="T95" s="211">
        <v>8.4994888471000003</v>
      </c>
      <c r="U95" s="210">
        <v>0</v>
      </c>
      <c r="V95" s="211">
        <v>0</v>
      </c>
      <c r="W95" s="210">
        <v>6.9033966399999994E-2</v>
      </c>
      <c r="X95" s="211">
        <v>1.44786894E-2</v>
      </c>
      <c r="Y95" s="210">
        <v>0</v>
      </c>
      <c r="Z95" s="211">
        <v>0</v>
      </c>
      <c r="AA95" s="210">
        <v>281.44973203000001</v>
      </c>
      <c r="AB95" s="211">
        <v>297.53135455</v>
      </c>
      <c r="AC95" s="210">
        <v>0.3815308006</v>
      </c>
      <c r="AD95" s="211">
        <v>0.1614675981</v>
      </c>
      <c r="AE95" s="211">
        <v>4.9219196200000002E-2</v>
      </c>
      <c r="AF95" s="189">
        <v>341.96415177</v>
      </c>
      <c r="AG95" s="212">
        <v>49.317083887999999</v>
      </c>
      <c r="AH95" s="189">
        <v>169.20782944999999</v>
      </c>
      <c r="AI95" s="210">
        <v>2.6308692497999999</v>
      </c>
      <c r="AJ95" s="211">
        <v>17.628203387999999</v>
      </c>
      <c r="AK95" s="212">
        <v>62</v>
      </c>
    </row>
    <row r="96" spans="1:37" s="37" customFormat="1" ht="11.5" x14ac:dyDescent="0.25">
      <c r="A96" s="213" t="s">
        <v>1783</v>
      </c>
      <c r="B96" s="37" t="s">
        <v>1784</v>
      </c>
      <c r="C96" s="212">
        <v>521</v>
      </c>
      <c r="D96" s="653">
        <v>2513.3769615000001</v>
      </c>
      <c r="E96" s="653">
        <v>1921.1194465000001</v>
      </c>
      <c r="F96" s="189">
        <v>592.25751498</v>
      </c>
      <c r="G96" s="210">
        <v>332.75270570999999</v>
      </c>
      <c r="H96" s="211">
        <v>17.247060768000001</v>
      </c>
      <c r="I96" s="189">
        <v>666.17341168999997</v>
      </c>
      <c r="J96" s="189">
        <v>51.491065259000003</v>
      </c>
      <c r="K96" s="212">
        <v>355.69359347</v>
      </c>
      <c r="L96" s="189">
        <v>3.7642022054000002</v>
      </c>
      <c r="M96" s="211">
        <v>0.83167736660000002</v>
      </c>
      <c r="N96" s="745" t="s">
        <v>1783</v>
      </c>
      <c r="O96" s="210">
        <v>7.6519014683000002</v>
      </c>
      <c r="P96" s="211">
        <v>0.84738209019999999</v>
      </c>
      <c r="Q96" s="210">
        <v>472.99097074000002</v>
      </c>
      <c r="R96" s="211">
        <v>15.105671885</v>
      </c>
      <c r="S96" s="210">
        <v>16.030023649</v>
      </c>
      <c r="T96" s="211">
        <v>1.7715602321999999</v>
      </c>
      <c r="U96" s="210">
        <v>0</v>
      </c>
      <c r="V96" s="211">
        <v>0</v>
      </c>
      <c r="W96" s="210">
        <v>0</v>
      </c>
      <c r="X96" s="211">
        <v>0</v>
      </c>
      <c r="Y96" s="210">
        <v>0</v>
      </c>
      <c r="Z96" s="211">
        <v>0</v>
      </c>
      <c r="AA96" s="210">
        <v>89.664631241999999</v>
      </c>
      <c r="AB96" s="211">
        <v>149.88811453</v>
      </c>
      <c r="AC96" s="210">
        <v>0</v>
      </c>
      <c r="AD96" s="211">
        <v>0</v>
      </c>
      <c r="AE96" s="211">
        <v>7.1759691E-2</v>
      </c>
      <c r="AF96" s="189">
        <v>221.71664139000001</v>
      </c>
      <c r="AG96" s="212">
        <v>22.472951135999999</v>
      </c>
      <c r="AH96" s="189">
        <v>77.104796987</v>
      </c>
      <c r="AI96" s="210">
        <v>3.982596714</v>
      </c>
      <c r="AJ96" s="211">
        <v>6.1242432667999998</v>
      </c>
      <c r="AK96" s="212">
        <v>45</v>
      </c>
    </row>
    <row r="97" spans="1:38" s="37" customFormat="1" ht="11.5" x14ac:dyDescent="0.25">
      <c r="A97" s="213" t="s">
        <v>1785</v>
      </c>
      <c r="B97" s="37" t="s">
        <v>1786</v>
      </c>
      <c r="C97" s="212">
        <v>22113</v>
      </c>
      <c r="D97" s="653">
        <v>2723.9311008</v>
      </c>
      <c r="E97" s="653">
        <v>2186.5993822999999</v>
      </c>
      <c r="F97" s="189">
        <v>537.33171846000005</v>
      </c>
      <c r="G97" s="210">
        <v>507.73728949999997</v>
      </c>
      <c r="H97" s="211">
        <v>18.762845466000002</v>
      </c>
      <c r="I97" s="189">
        <v>274.88793195</v>
      </c>
      <c r="J97" s="189">
        <v>31.259651194</v>
      </c>
      <c r="K97" s="212">
        <v>314.54568332000002</v>
      </c>
      <c r="L97" s="189">
        <v>0.96947251329999995</v>
      </c>
      <c r="M97" s="211">
        <v>0.2201255721</v>
      </c>
      <c r="N97" s="745" t="s">
        <v>1785</v>
      </c>
      <c r="O97" s="210">
        <v>0.51835192649999995</v>
      </c>
      <c r="P97" s="211">
        <v>0.28827715739999998</v>
      </c>
      <c r="Q97" s="210">
        <v>856.69105581999997</v>
      </c>
      <c r="R97" s="211">
        <v>16.899776158000002</v>
      </c>
      <c r="S97" s="210">
        <v>2.6733470589000001</v>
      </c>
      <c r="T97" s="211">
        <v>0.62936167799999998</v>
      </c>
      <c r="U97" s="210">
        <v>4.4389229999999998E-4</v>
      </c>
      <c r="V97" s="211">
        <v>0</v>
      </c>
      <c r="W97" s="210">
        <v>6.3742499999999995E-4</v>
      </c>
      <c r="X97" s="211">
        <v>1.5905079999999999E-4</v>
      </c>
      <c r="Y97" s="210">
        <v>4.6100771499999998E-2</v>
      </c>
      <c r="Z97" s="211">
        <v>9.0333790000000002E-4</v>
      </c>
      <c r="AA97" s="210">
        <v>138.00439376</v>
      </c>
      <c r="AB97" s="211">
        <v>161.96267431000001</v>
      </c>
      <c r="AC97" s="210">
        <v>0</v>
      </c>
      <c r="AD97" s="211">
        <v>0</v>
      </c>
      <c r="AE97" s="211">
        <v>2.9834482000000002E-3</v>
      </c>
      <c r="AF97" s="189">
        <v>296.02660321000002</v>
      </c>
      <c r="AG97" s="212">
        <v>17.193872143</v>
      </c>
      <c r="AH97" s="189">
        <v>82.825490027000001</v>
      </c>
      <c r="AI97" s="210">
        <v>0.18781714499999999</v>
      </c>
      <c r="AJ97" s="211">
        <v>1.5958529307</v>
      </c>
      <c r="AK97" s="212">
        <v>89</v>
      </c>
    </row>
    <row r="98" spans="1:38" s="37" customFormat="1" ht="11.5" x14ac:dyDescent="0.25">
      <c r="A98" s="213" t="s">
        <v>1787</v>
      </c>
      <c r="B98" s="37" t="s">
        <v>1788</v>
      </c>
      <c r="C98" s="212">
        <v>77127</v>
      </c>
      <c r="D98" s="653">
        <v>2694.9107737999998</v>
      </c>
      <c r="E98" s="653">
        <v>2134.3193799999999</v>
      </c>
      <c r="F98" s="189">
        <v>560.59139377999998</v>
      </c>
      <c r="G98" s="210">
        <v>383.73806065999997</v>
      </c>
      <c r="H98" s="211">
        <v>27.694685951</v>
      </c>
      <c r="I98" s="189">
        <v>638.06265983000003</v>
      </c>
      <c r="J98" s="189">
        <v>46.352173256</v>
      </c>
      <c r="K98" s="212">
        <v>322.34071820000003</v>
      </c>
      <c r="L98" s="189">
        <v>12.511831635</v>
      </c>
      <c r="M98" s="211">
        <v>2.7276163428000002</v>
      </c>
      <c r="N98" s="745" t="s">
        <v>1787</v>
      </c>
      <c r="O98" s="210">
        <v>2.7839944823999998</v>
      </c>
      <c r="P98" s="211">
        <v>0.46837065709999998</v>
      </c>
      <c r="Q98" s="210">
        <v>537.79599184000006</v>
      </c>
      <c r="R98" s="211">
        <v>15.588533877</v>
      </c>
      <c r="S98" s="210">
        <v>30.763991005000001</v>
      </c>
      <c r="T98" s="211">
        <v>2.0910271123999999</v>
      </c>
      <c r="U98" s="210">
        <v>4.6766977999999999E-3</v>
      </c>
      <c r="V98" s="211">
        <v>0</v>
      </c>
      <c r="W98" s="210">
        <v>1.6190008000000001E-3</v>
      </c>
      <c r="X98" s="211">
        <v>4.2152450000000001E-4</v>
      </c>
      <c r="Y98" s="210">
        <v>5.3666505031999998</v>
      </c>
      <c r="Z98" s="211">
        <v>0.57279917270000003</v>
      </c>
      <c r="AA98" s="210">
        <v>130.86288334</v>
      </c>
      <c r="AB98" s="211">
        <v>143.76944759</v>
      </c>
      <c r="AC98" s="210">
        <v>8.9763915099999994E-2</v>
      </c>
      <c r="AD98" s="211">
        <v>1.6104660400000002E-2</v>
      </c>
      <c r="AE98" s="211">
        <v>1.11467471E-2</v>
      </c>
      <c r="AF98" s="189">
        <v>302.99586161000002</v>
      </c>
      <c r="AG98" s="212">
        <v>19.922456466</v>
      </c>
      <c r="AH98" s="189">
        <v>63.113296464999998</v>
      </c>
      <c r="AI98" s="210">
        <v>2.3598109101999998</v>
      </c>
      <c r="AJ98" s="211">
        <v>2.9041803678</v>
      </c>
      <c r="AK98" s="212">
        <v>112</v>
      </c>
    </row>
    <row r="99" spans="1:38" s="37" customFormat="1" ht="11.5" x14ac:dyDescent="0.25">
      <c r="A99" s="213" t="s">
        <v>1789</v>
      </c>
      <c r="B99" s="37" t="s">
        <v>1790</v>
      </c>
      <c r="C99" s="212">
        <v>12942</v>
      </c>
      <c r="D99" s="653">
        <v>1925.9263037000001</v>
      </c>
      <c r="E99" s="653">
        <v>1534.1529780000001</v>
      </c>
      <c r="F99" s="189">
        <v>391.77332568999998</v>
      </c>
      <c r="G99" s="210">
        <v>338.22857041999998</v>
      </c>
      <c r="H99" s="211">
        <v>15.182704647</v>
      </c>
      <c r="I99" s="189">
        <v>490.16217985999998</v>
      </c>
      <c r="J99" s="189">
        <v>33.732887601999998</v>
      </c>
      <c r="K99" s="212">
        <v>206.52772087</v>
      </c>
      <c r="L99" s="189">
        <v>1.5052988544999999</v>
      </c>
      <c r="M99" s="211">
        <v>0.42363984980000002</v>
      </c>
      <c r="N99" s="745" t="s">
        <v>1789</v>
      </c>
      <c r="O99" s="210">
        <v>2.3346293992999998</v>
      </c>
      <c r="P99" s="211">
        <v>0.45846598849999998</v>
      </c>
      <c r="Q99" s="210">
        <v>342.97961728000001</v>
      </c>
      <c r="R99" s="211">
        <v>11.178158961999999</v>
      </c>
      <c r="S99" s="210">
        <v>9.4413976527999992</v>
      </c>
      <c r="T99" s="211">
        <v>0.9592082891</v>
      </c>
      <c r="U99" s="210">
        <v>0</v>
      </c>
      <c r="V99" s="211">
        <v>0</v>
      </c>
      <c r="W99" s="210">
        <v>0</v>
      </c>
      <c r="X99" s="211">
        <v>0</v>
      </c>
      <c r="Y99" s="210">
        <v>6.5531579399999998E-2</v>
      </c>
      <c r="Z99" s="211">
        <v>0</v>
      </c>
      <c r="AA99" s="210">
        <v>68.981042951999996</v>
      </c>
      <c r="AB99" s="211">
        <v>104.03857609000001</v>
      </c>
      <c r="AC99" s="210">
        <v>7.3641163699999998E-2</v>
      </c>
      <c r="AD99" s="211">
        <v>3.1165666799999998E-2</v>
      </c>
      <c r="AE99" s="211">
        <v>4.4482888000000002E-3</v>
      </c>
      <c r="AF99" s="189">
        <v>243.39845534</v>
      </c>
      <c r="AG99" s="212">
        <v>11.235371384</v>
      </c>
      <c r="AH99" s="189">
        <v>34.581258859999998</v>
      </c>
      <c r="AI99" s="210">
        <v>8.4274520567</v>
      </c>
      <c r="AJ99" s="211">
        <v>1.9748806573</v>
      </c>
      <c r="AK99" s="212">
        <v>88</v>
      </c>
    </row>
    <row r="100" spans="1:38" s="37" customFormat="1" ht="11.5" x14ac:dyDescent="0.25">
      <c r="A100" s="213" t="s">
        <v>1791</v>
      </c>
      <c r="B100" s="37" t="s">
        <v>1792</v>
      </c>
      <c r="C100" s="212">
        <v>163399</v>
      </c>
      <c r="D100" s="653">
        <v>349.65641839</v>
      </c>
      <c r="E100" s="653">
        <v>305.31383790000001</v>
      </c>
      <c r="F100" s="189">
        <v>44.342580486999999</v>
      </c>
      <c r="G100" s="210">
        <v>64.153334130000005</v>
      </c>
      <c r="H100" s="211">
        <v>3.1572676726000002</v>
      </c>
      <c r="I100" s="189">
        <v>90.964727005</v>
      </c>
      <c r="J100" s="189">
        <v>3.7855560277000002</v>
      </c>
      <c r="K100" s="212">
        <v>39.616512135999997</v>
      </c>
      <c r="L100" s="189">
        <v>0.88173262259999996</v>
      </c>
      <c r="M100" s="211">
        <v>9.8399862300000002E-2</v>
      </c>
      <c r="N100" s="745" t="s">
        <v>1791</v>
      </c>
      <c r="O100" s="210">
        <v>0.66586242819999997</v>
      </c>
      <c r="P100" s="211">
        <v>7.9182720499999998E-2</v>
      </c>
      <c r="Q100" s="210">
        <v>59.526267304999998</v>
      </c>
      <c r="R100" s="211">
        <v>1.8676444862999999</v>
      </c>
      <c r="S100" s="210">
        <v>0.48766224879999998</v>
      </c>
      <c r="T100" s="211">
        <v>3.80649318E-2</v>
      </c>
      <c r="U100" s="210">
        <v>1.3103241253</v>
      </c>
      <c r="V100" s="211">
        <v>0.3687712085</v>
      </c>
      <c r="W100" s="210">
        <v>7.1762373399999996E-2</v>
      </c>
      <c r="X100" s="211">
        <v>1.9656988899999998E-2</v>
      </c>
      <c r="Y100" s="210">
        <v>3.16996534E-2</v>
      </c>
      <c r="Z100" s="211">
        <v>6.7099350999999998E-3</v>
      </c>
      <c r="AA100" s="210">
        <v>14.129995441</v>
      </c>
      <c r="AB100" s="211">
        <v>10.516498162</v>
      </c>
      <c r="AC100" s="210">
        <v>1.9967411999999999E-3</v>
      </c>
      <c r="AD100" s="211">
        <v>2.6360720000000003E-4</v>
      </c>
      <c r="AE100" s="211">
        <v>1.2663227000000001E-3</v>
      </c>
      <c r="AF100" s="189">
        <v>50.602376862</v>
      </c>
      <c r="AG100" s="212">
        <v>2.3492667998000001</v>
      </c>
      <c r="AH100" s="189">
        <v>4.3948914789</v>
      </c>
      <c r="AI100" s="210">
        <v>0.2760626035</v>
      </c>
      <c r="AJ100" s="211">
        <v>0.25266250839999999</v>
      </c>
      <c r="AK100" s="212">
        <v>37</v>
      </c>
    </row>
    <row r="101" spans="1:38" s="37" customFormat="1" ht="11.5" x14ac:dyDescent="0.25">
      <c r="A101" s="668"/>
      <c r="B101" s="741" t="s">
        <v>39</v>
      </c>
      <c r="C101" s="674">
        <v>493914</v>
      </c>
      <c r="D101" s="742">
        <v>6532.8922504000002</v>
      </c>
      <c r="E101" s="742">
        <v>4951.6197220000004</v>
      </c>
      <c r="F101" s="672">
        <v>1581.2725284000001</v>
      </c>
      <c r="G101" s="671">
        <v>947.84178913999995</v>
      </c>
      <c r="H101" s="673">
        <v>58.423027730999998</v>
      </c>
      <c r="I101" s="672">
        <v>2043.3730551000001</v>
      </c>
      <c r="J101" s="672">
        <v>134.96490818999999</v>
      </c>
      <c r="K101" s="674">
        <v>744.66951757000004</v>
      </c>
      <c r="L101" s="672">
        <v>42.204243878</v>
      </c>
      <c r="M101" s="673">
        <v>8.9057194286999994</v>
      </c>
      <c r="N101" s="672" t="s">
        <v>2814</v>
      </c>
      <c r="O101" s="671">
        <v>14.237526932</v>
      </c>
      <c r="P101" s="673">
        <v>2.0928437327</v>
      </c>
      <c r="Q101" s="671">
        <v>557.35022758000002</v>
      </c>
      <c r="R101" s="673">
        <v>52.811757387999997</v>
      </c>
      <c r="S101" s="671">
        <v>93.272138471000005</v>
      </c>
      <c r="T101" s="673">
        <v>11.864775282</v>
      </c>
      <c r="U101" s="671">
        <v>46.153543829</v>
      </c>
      <c r="V101" s="673">
        <v>11.911356544</v>
      </c>
      <c r="W101" s="671">
        <v>22.049977274</v>
      </c>
      <c r="X101" s="673">
        <v>5.0713947323999999</v>
      </c>
      <c r="Y101" s="671">
        <v>39.040667585999998</v>
      </c>
      <c r="Z101" s="673">
        <v>10.779596717</v>
      </c>
      <c r="AA101" s="671">
        <v>268.705466</v>
      </c>
      <c r="AB101" s="673">
        <v>407.29506629000002</v>
      </c>
      <c r="AC101" s="671">
        <v>6.2348572602000001</v>
      </c>
      <c r="AD101" s="673">
        <v>1.3722544097</v>
      </c>
      <c r="AE101" s="673">
        <v>0.3831340801</v>
      </c>
      <c r="AF101" s="672">
        <v>575.44263522999995</v>
      </c>
      <c r="AG101" s="674">
        <v>216.31980561</v>
      </c>
      <c r="AH101" s="672">
        <v>188.21859158999999</v>
      </c>
      <c r="AI101" s="671">
        <v>14.383385323000001</v>
      </c>
      <c r="AJ101" s="673">
        <v>7.5189874406000001</v>
      </c>
      <c r="AK101" s="674">
        <v>286</v>
      </c>
    </row>
    <row r="102" spans="1:38" s="37" customFormat="1" x14ac:dyDescent="0.3">
      <c r="A102" s="577"/>
      <c r="B102" s="577"/>
      <c r="C102" s="638"/>
      <c r="D102" s="644"/>
      <c r="E102" s="645"/>
      <c r="F102" s="646"/>
      <c r="G102" s="620"/>
      <c r="H102" s="620"/>
      <c r="I102" s="620"/>
      <c r="J102" s="620"/>
      <c r="K102" s="620"/>
      <c r="L102" s="620"/>
      <c r="M102" s="620"/>
      <c r="N102" s="620"/>
      <c r="O102" s="620"/>
      <c r="P102" s="620"/>
      <c r="Q102" s="620"/>
      <c r="R102" s="620"/>
      <c r="S102" s="620"/>
      <c r="T102" s="620"/>
      <c r="U102" s="620"/>
      <c r="V102" s="620"/>
      <c r="W102" s="620"/>
      <c r="X102" s="620"/>
      <c r="Y102" s="620"/>
      <c r="Z102" s="620"/>
      <c r="AA102" s="620"/>
      <c r="AB102" s="620"/>
      <c r="AC102" s="620"/>
      <c r="AD102" s="620"/>
      <c r="AE102" s="620"/>
      <c r="AF102" s="620"/>
      <c r="AG102" s="620"/>
      <c r="AH102" s="620"/>
      <c r="AI102" s="620"/>
      <c r="AJ102" s="620"/>
      <c r="AK102" s="620"/>
      <c r="AL102" s="621"/>
    </row>
    <row r="104" spans="1:38" x14ac:dyDescent="0.3">
      <c r="A104" s="577" t="s">
        <v>2859</v>
      </c>
    </row>
  </sheetData>
  <mergeCells count="1">
    <mergeCell ref="L6:M6"/>
  </mergeCells>
  <pageMargins left="0.70866141732283472" right="0.70866141732283472" top="0.74803149606299213" bottom="0.74803149606299213" header="0.31496062992125984" footer="0.31496062992125984"/>
  <pageSetup paperSize="9" scale="29" fitToWidth="2" fitToHeight="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18"/>
  <sheetViews>
    <sheetView showGridLines="0" zoomScale="70" zoomScaleNormal="70" workbookViewId="0"/>
  </sheetViews>
  <sheetFormatPr defaultColWidth="8.81640625" defaultRowHeight="14.5" x14ac:dyDescent="0.35"/>
  <cols>
    <col min="1" max="1" width="23.7265625" style="167" customWidth="1"/>
    <col min="2" max="2" width="15.26953125" style="167" bestFit="1" customWidth="1"/>
    <col min="3" max="3" width="10.7265625" style="167" bestFit="1" customWidth="1"/>
    <col min="4" max="4" width="13.1796875" style="167" bestFit="1" customWidth="1"/>
    <col min="5" max="5" width="14.54296875" style="167" bestFit="1" customWidth="1"/>
    <col min="6" max="6" width="13.54296875" style="167" bestFit="1" customWidth="1"/>
    <col min="7" max="7" width="12.1796875" style="167" bestFit="1" customWidth="1"/>
    <col min="8" max="8" width="14.54296875" style="167" bestFit="1" customWidth="1"/>
    <col min="9" max="10" width="15.26953125" style="167" bestFit="1" customWidth="1"/>
    <col min="11" max="11" width="1.26953125" style="167" customWidth="1"/>
    <col min="12" max="12" width="11.7265625" style="167" bestFit="1" customWidth="1"/>
    <col min="13" max="13" width="11.1796875" style="167" bestFit="1" customWidth="1"/>
    <col min="14" max="14" width="11.7265625" style="167" bestFit="1" customWidth="1"/>
    <col min="15" max="16384" width="8.81640625" style="167"/>
  </cols>
  <sheetData>
    <row r="1" spans="1:14" s="776" customFormat="1" x14ac:dyDescent="0.35">
      <c r="A1" s="659">
        <v>2</v>
      </c>
      <c r="B1" s="775">
        <v>0</v>
      </c>
      <c r="C1" s="775">
        <v>1</v>
      </c>
      <c r="D1" s="775">
        <v>2</v>
      </c>
      <c r="E1" s="775">
        <v>3</v>
      </c>
      <c r="F1" s="775">
        <v>4</v>
      </c>
      <c r="G1" s="775">
        <v>5</v>
      </c>
      <c r="H1" s="775">
        <v>6</v>
      </c>
      <c r="I1" s="775">
        <v>7</v>
      </c>
      <c r="J1" s="775">
        <v>8</v>
      </c>
      <c r="L1" s="659">
        <v>0</v>
      </c>
      <c r="M1" s="659">
        <v>1</v>
      </c>
      <c r="N1" s="659">
        <v>2</v>
      </c>
    </row>
    <row r="2" spans="1:14" x14ac:dyDescent="0.35">
      <c r="A2" s="555" t="s">
        <v>2818</v>
      </c>
      <c r="B2" s="556"/>
      <c r="C2" s="556"/>
      <c r="D2" s="556"/>
      <c r="E2" s="556"/>
      <c r="F2" s="556"/>
      <c r="G2" s="556"/>
      <c r="H2" s="556"/>
      <c r="I2" s="556"/>
      <c r="J2" s="556"/>
      <c r="K2" s="495"/>
      <c r="L2" s="495"/>
      <c r="M2" s="495"/>
      <c r="N2" s="495"/>
    </row>
    <row r="3" spans="1:14" x14ac:dyDescent="0.35">
      <c r="A3" s="556"/>
      <c r="B3" s="555"/>
      <c r="C3" s="556"/>
      <c r="D3" s="556"/>
      <c r="E3" s="555"/>
      <c r="F3" s="556"/>
      <c r="G3" s="556"/>
      <c r="H3" s="556"/>
      <c r="I3" s="556"/>
      <c r="J3" s="556"/>
      <c r="K3" s="495"/>
      <c r="L3" s="495"/>
      <c r="M3" s="495"/>
      <c r="N3" s="495"/>
    </row>
    <row r="4" spans="1:14" x14ac:dyDescent="0.35">
      <c r="A4" s="243"/>
      <c r="B4" s="921" t="s">
        <v>46</v>
      </c>
      <c r="C4" s="922"/>
      <c r="D4" s="922"/>
      <c r="E4" s="922"/>
      <c r="F4" s="922"/>
      <c r="G4" s="922"/>
      <c r="H4" s="922"/>
      <c r="I4" s="922"/>
      <c r="J4" s="923"/>
      <c r="K4" s="495"/>
      <c r="L4" s="913" t="s">
        <v>1</v>
      </c>
      <c r="M4" s="914"/>
      <c r="N4" s="915"/>
    </row>
    <row r="5" spans="1:14" x14ac:dyDescent="0.35">
      <c r="A5" s="916" t="s">
        <v>70</v>
      </c>
      <c r="B5" s="244"/>
      <c r="C5" s="245" t="s">
        <v>29</v>
      </c>
      <c r="D5" s="245"/>
      <c r="E5" s="245"/>
      <c r="F5" s="245" t="s">
        <v>30</v>
      </c>
      <c r="G5" s="245"/>
      <c r="H5" s="245"/>
      <c r="I5" s="245" t="s">
        <v>31</v>
      </c>
      <c r="J5" s="246"/>
      <c r="K5" s="495"/>
      <c r="L5" s="918" t="s">
        <v>2841</v>
      </c>
      <c r="M5" s="919"/>
      <c r="N5" s="920"/>
    </row>
    <row r="6" spans="1:14" x14ac:dyDescent="0.35">
      <c r="A6" s="916"/>
      <c r="B6" s="244" t="s">
        <v>71</v>
      </c>
      <c r="C6" s="245" t="s">
        <v>72</v>
      </c>
      <c r="D6" s="245" t="s">
        <v>39</v>
      </c>
      <c r="E6" s="245" t="s">
        <v>71</v>
      </c>
      <c r="F6" s="245" t="s">
        <v>72</v>
      </c>
      <c r="G6" s="245" t="s">
        <v>39</v>
      </c>
      <c r="H6" s="245" t="s">
        <v>71</v>
      </c>
      <c r="I6" s="245" t="s">
        <v>72</v>
      </c>
      <c r="J6" s="246" t="s">
        <v>39</v>
      </c>
      <c r="K6" s="495"/>
      <c r="L6" s="540" t="s">
        <v>71</v>
      </c>
      <c r="M6" s="541" t="s">
        <v>72</v>
      </c>
      <c r="N6" s="542" t="s">
        <v>39</v>
      </c>
    </row>
    <row r="7" spans="1:14" x14ac:dyDescent="0.35">
      <c r="A7" s="917"/>
      <c r="B7" s="247" t="s">
        <v>2842</v>
      </c>
      <c r="C7" s="248" t="s">
        <v>2842</v>
      </c>
      <c r="D7" s="248" t="s">
        <v>2842</v>
      </c>
      <c r="E7" s="248" t="s">
        <v>2842</v>
      </c>
      <c r="F7" s="248" t="s">
        <v>2842</v>
      </c>
      <c r="G7" s="248" t="s">
        <v>2842</v>
      </c>
      <c r="H7" s="557" t="s">
        <v>2842</v>
      </c>
      <c r="I7" s="557" t="s">
        <v>2842</v>
      </c>
      <c r="J7" s="558" t="s">
        <v>2842</v>
      </c>
      <c r="K7" s="495"/>
      <c r="L7" s="543" t="s">
        <v>40</v>
      </c>
      <c r="M7" s="544" t="s">
        <v>40</v>
      </c>
      <c r="N7" s="545" t="s">
        <v>40</v>
      </c>
    </row>
    <row r="8" spans="1:14" x14ac:dyDescent="0.35">
      <c r="A8" s="249" t="s">
        <v>73</v>
      </c>
      <c r="B8" s="250">
        <v>21190.983099000001</v>
      </c>
      <c r="C8" s="251">
        <v>6474.8659841999997</v>
      </c>
      <c r="D8" s="251">
        <v>27665.849083000001</v>
      </c>
      <c r="E8" s="251">
        <v>22480.396924000001</v>
      </c>
      <c r="F8" s="251">
        <v>6924.5852474000003</v>
      </c>
      <c r="G8" s="251">
        <v>29404.982171</v>
      </c>
      <c r="H8" s="251">
        <v>24036.462517</v>
      </c>
      <c r="I8" s="251">
        <v>7196.6434517999996</v>
      </c>
      <c r="J8" s="252">
        <v>31233.105969</v>
      </c>
      <c r="K8" s="495"/>
      <c r="L8" s="546">
        <v>6.9218777509161722</v>
      </c>
      <c r="M8" s="547">
        <v>3.9288736390695744</v>
      </c>
      <c r="N8" s="548">
        <v>6.2170546044504782</v>
      </c>
    </row>
    <row r="9" spans="1:14" x14ac:dyDescent="0.35">
      <c r="A9" s="249" t="s">
        <v>24</v>
      </c>
      <c r="B9" s="256">
        <v>3973.8303888</v>
      </c>
      <c r="C9" s="257">
        <v>1126.5261081000001</v>
      </c>
      <c r="D9" s="257">
        <v>5100.3564968999999</v>
      </c>
      <c r="E9" s="257">
        <v>4317.8112637000004</v>
      </c>
      <c r="F9" s="257">
        <v>1235.8178581</v>
      </c>
      <c r="G9" s="257">
        <v>5553.6291216999998</v>
      </c>
      <c r="H9" s="257">
        <v>4675.2697648000003</v>
      </c>
      <c r="I9" s="257">
        <v>1315.6109689</v>
      </c>
      <c r="J9" s="258">
        <v>5990.8807336999998</v>
      </c>
      <c r="K9" s="495"/>
      <c r="L9" s="549">
        <v>8.278696757895986</v>
      </c>
      <c r="M9" s="550">
        <v>6.4567047867941874</v>
      </c>
      <c r="N9" s="551">
        <v>7.8732591323303014</v>
      </c>
    </row>
    <row r="10" spans="1:14" x14ac:dyDescent="0.35">
      <c r="A10" s="249" t="s">
        <v>36</v>
      </c>
      <c r="B10" s="256">
        <v>4514.7467446999999</v>
      </c>
      <c r="C10" s="257">
        <v>1227.0524132999999</v>
      </c>
      <c r="D10" s="257">
        <v>5741.7991580999997</v>
      </c>
      <c r="E10" s="257">
        <v>5318.1237386000003</v>
      </c>
      <c r="F10" s="257">
        <v>1501.6959316</v>
      </c>
      <c r="G10" s="257">
        <v>6819.8196701999996</v>
      </c>
      <c r="H10" s="257">
        <v>5386.1411741000002</v>
      </c>
      <c r="I10" s="257">
        <v>1504.1025602</v>
      </c>
      <c r="J10" s="258">
        <v>6890.2437342000003</v>
      </c>
      <c r="K10" s="495"/>
      <c r="L10" s="549">
        <v>1.2789742932515002</v>
      </c>
      <c r="M10" s="550">
        <v>0.16026071252892571</v>
      </c>
      <c r="N10" s="551">
        <v>1.0326382134079992</v>
      </c>
    </row>
    <row r="11" spans="1:14" x14ac:dyDescent="0.35">
      <c r="A11" s="249" t="s">
        <v>74</v>
      </c>
      <c r="B11" s="256">
        <v>2036.7999425</v>
      </c>
      <c r="C11" s="257">
        <v>759.29360223000003</v>
      </c>
      <c r="D11" s="257">
        <v>2796.0935447000002</v>
      </c>
      <c r="E11" s="257">
        <v>2127.0830571000001</v>
      </c>
      <c r="F11" s="257">
        <v>798.43355486999997</v>
      </c>
      <c r="G11" s="257">
        <v>2925.5166119999999</v>
      </c>
      <c r="H11" s="257">
        <v>2377.9153178000001</v>
      </c>
      <c r="I11" s="257">
        <v>855.34980479000001</v>
      </c>
      <c r="J11" s="258">
        <v>3233.2651225999998</v>
      </c>
      <c r="K11" s="495"/>
      <c r="L11" s="549">
        <v>11.792311534932587</v>
      </c>
      <c r="M11" s="550">
        <v>7.1284892240365716</v>
      </c>
      <c r="N11" s="551">
        <v>10.519458660315406</v>
      </c>
    </row>
    <row r="12" spans="1:14" x14ac:dyDescent="0.35">
      <c r="A12" s="249" t="s">
        <v>38</v>
      </c>
      <c r="B12" s="256">
        <v>39.851796106999998</v>
      </c>
      <c r="C12" s="257">
        <v>10.141256466</v>
      </c>
      <c r="D12" s="257">
        <v>49.993052573</v>
      </c>
      <c r="E12" s="257">
        <v>46.786436164000001</v>
      </c>
      <c r="F12" s="257">
        <v>11.011025688</v>
      </c>
      <c r="G12" s="257">
        <v>57.797461851999998</v>
      </c>
      <c r="H12" s="257">
        <v>63.044126235999997</v>
      </c>
      <c r="I12" s="257">
        <v>15.523801903000001</v>
      </c>
      <c r="J12" s="258">
        <v>78.567928140000006</v>
      </c>
      <c r="K12" s="495"/>
      <c r="L12" s="549">
        <v>34.748725068547827</v>
      </c>
      <c r="M12" s="550">
        <v>40.984158450543795</v>
      </c>
      <c r="N12" s="551">
        <v>35.936640853167965</v>
      </c>
    </row>
    <row r="13" spans="1:14" x14ac:dyDescent="0.35">
      <c r="A13" s="249" t="s">
        <v>562</v>
      </c>
      <c r="B13" s="256"/>
      <c r="C13" s="257"/>
      <c r="D13" s="257"/>
      <c r="E13" s="257"/>
      <c r="F13" s="257"/>
      <c r="G13" s="257"/>
      <c r="H13" s="257"/>
      <c r="I13" s="257"/>
      <c r="J13" s="258"/>
      <c r="K13" s="495"/>
      <c r="L13" s="549"/>
      <c r="M13" s="550"/>
      <c r="N13" s="551"/>
    </row>
    <row r="14" spans="1:14" x14ac:dyDescent="0.35">
      <c r="A14" s="870" t="s">
        <v>2863</v>
      </c>
      <c r="B14" s="257">
        <v>1820.8838008</v>
      </c>
      <c r="C14" s="257">
        <v>600.28097373000003</v>
      </c>
      <c r="D14" s="257">
        <v>2421.1647745</v>
      </c>
      <c r="E14" s="257">
        <v>1441.2748188</v>
      </c>
      <c r="F14" s="257">
        <v>478.53413254000003</v>
      </c>
      <c r="G14" s="257">
        <v>1919.8089514000001</v>
      </c>
      <c r="H14" s="257">
        <v>1845.1752757000002</v>
      </c>
      <c r="I14" s="257">
        <v>628.22758533000001</v>
      </c>
      <c r="J14" s="258">
        <v>2473.402861</v>
      </c>
      <c r="K14" s="495"/>
      <c r="L14" s="549">
        <v>28.023833597279246</v>
      </c>
      <c r="M14" s="550">
        <v>31.281666784236606</v>
      </c>
      <c r="N14" s="551">
        <v>28.835885424760498</v>
      </c>
    </row>
    <row r="15" spans="1:14" x14ac:dyDescent="0.35">
      <c r="A15" s="870" t="s">
        <v>2864</v>
      </c>
      <c r="B15" s="257"/>
      <c r="C15" s="257"/>
      <c r="D15" s="257"/>
      <c r="E15" s="257">
        <v>270.03697473</v>
      </c>
      <c r="F15" s="257">
        <v>58.079224146000001</v>
      </c>
      <c r="G15" s="257">
        <v>328.11619888000001</v>
      </c>
      <c r="H15" s="257">
        <v>550.61105191000001</v>
      </c>
      <c r="I15" s="257">
        <v>145.53952095</v>
      </c>
      <c r="J15" s="258">
        <v>696.15057286000001</v>
      </c>
      <c r="K15" s="495"/>
      <c r="L15" s="549">
        <v>103.90209617054688</v>
      </c>
      <c r="M15" s="550">
        <v>150.58792208405131</v>
      </c>
      <c r="N15" s="551">
        <v>112.16586539654476</v>
      </c>
    </row>
    <row r="16" spans="1:14" customFormat="1" x14ac:dyDescent="0.35">
      <c r="A16" s="902" t="s">
        <v>2866</v>
      </c>
      <c r="B16" s="903">
        <v>0.14751231377000001</v>
      </c>
      <c r="C16" s="903">
        <v>6.6443536070999995E-2</v>
      </c>
      <c r="D16" s="903">
        <v>0.213955849841</v>
      </c>
      <c r="E16" s="183">
        <v>112.0313618</v>
      </c>
      <c r="F16" s="183">
        <v>44.135210338</v>
      </c>
      <c r="G16" s="183">
        <v>156.16657213800002</v>
      </c>
      <c r="H16" s="183">
        <v>49.887975799000003</v>
      </c>
      <c r="I16" s="183">
        <v>7.2455333090999998</v>
      </c>
      <c r="J16" s="131">
        <v>57.133509108100007</v>
      </c>
      <c r="L16" s="549">
        <v>-55.469633683413818</v>
      </c>
      <c r="M16" s="550">
        <v>-83.583326660025762</v>
      </c>
      <c r="N16" s="551">
        <v>-63.415020048200375</v>
      </c>
    </row>
    <row r="17" spans="1:14" x14ac:dyDescent="0.35">
      <c r="A17" s="884" t="s">
        <v>39</v>
      </c>
      <c r="B17" s="559">
        <f>SUM(B8:B16)</f>
        <v>33577.243284220771</v>
      </c>
      <c r="C17" s="560">
        <f>SUM(C8:C16)</f>
        <v>10198.226781562071</v>
      </c>
      <c r="D17" s="560">
        <f>SUM(D8:D16)</f>
        <v>43775.470065622845</v>
      </c>
      <c r="E17" s="560">
        <v>36113.544575</v>
      </c>
      <c r="F17" s="560">
        <v>11052.292185</v>
      </c>
      <c r="G17" s="560">
        <v>47165.836758999998</v>
      </c>
      <c r="H17" s="560">
        <v>38984.507204000001</v>
      </c>
      <c r="I17" s="560">
        <v>11668.243227000001</v>
      </c>
      <c r="J17" s="561">
        <v>50652.750431</v>
      </c>
      <c r="K17" s="495"/>
      <c r="L17" s="552">
        <v>7.9498223250770383</v>
      </c>
      <c r="M17" s="553">
        <v>5.5730615123979366</v>
      </c>
      <c r="N17" s="554">
        <v>7.3928799139445944</v>
      </c>
    </row>
    <row r="18" spans="1:14" x14ac:dyDescent="0.35">
      <c r="E18" s="257"/>
      <c r="F18" s="257"/>
      <c r="G18" s="885"/>
      <c r="H18" s="257"/>
      <c r="I18" s="257"/>
      <c r="J18" s="885"/>
    </row>
  </sheetData>
  <mergeCells count="4">
    <mergeCell ref="L4:N4"/>
    <mergeCell ref="A5:A7"/>
    <mergeCell ref="L5:N5"/>
    <mergeCell ref="B4:J4"/>
  </mergeCells>
  <conditionalFormatting sqref="B1:J1">
    <cfRule type="expression" dxfId="402" priority="10">
      <formula>(B1+1)&gt;(3*rounds_bucket)</formula>
    </cfRule>
  </conditionalFormatting>
  <pageMargins left="0.7" right="0.7" top="0.75" bottom="0.75" header="0.3" footer="0.3"/>
  <pageSetup paperSize="9" scale="46" orientation="portrait" r:id="rId1"/>
  <extLst>
    <ext xmlns:x14="http://schemas.microsoft.com/office/spreadsheetml/2009/9/main" uri="{78C0D931-6437-407d-A8EE-F0AAD7539E65}">
      <x14:conditionalFormattings>
        <x14:conditionalFormatting xmlns:xm="http://schemas.microsoft.com/office/excel/2006/main">
          <x14:cfRule type="expression" priority="2" id="{EDEECC71-D53A-4EFF-8A66-B2AE07ECF482}">
            <xm:f>('1 Overview'!AE1+1)&gt;(6*rounds_bucket)</xm:f>
            <x14:dxf>
              <font>
                <color auto="1"/>
              </font>
              <fill>
                <patternFill>
                  <bgColor rgb="FFFFC000"/>
                </patternFill>
              </fill>
            </x14:dxf>
          </x14:cfRule>
          <xm:sqref>L1:N1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L98"/>
  <sheetViews>
    <sheetView showGridLines="0" zoomScale="70" zoomScaleNormal="70" zoomScaleSheetLayoutView="80" workbookViewId="0">
      <pane xSplit="1" ySplit="8" topLeftCell="B9" activePane="bottomRight" state="frozen"/>
      <selection pane="topRight"/>
      <selection pane="bottomLeft"/>
      <selection pane="bottomRight" activeCell="B9" sqref="B9"/>
    </sheetView>
  </sheetViews>
  <sheetFormatPr defaultColWidth="9.1796875" defaultRowHeight="12" customHeight="1" x14ac:dyDescent="0.25"/>
  <cols>
    <col min="1" max="1" width="20.1796875" style="234" customWidth="1"/>
    <col min="2" max="28" width="9.54296875" style="234" customWidth="1"/>
    <col min="29" max="29" width="2.453125" style="231" customWidth="1"/>
    <col min="30" max="37" width="9.54296875" style="234" customWidth="1"/>
    <col min="38" max="38" width="11.1796875" style="234" bestFit="1" customWidth="1"/>
    <col min="39" max="16384" width="9.1796875" style="234"/>
  </cols>
  <sheetData>
    <row r="1" spans="1:38" s="359" customFormat="1" ht="12" customHeight="1" x14ac:dyDescent="0.25">
      <c r="B1" s="359">
        <v>0</v>
      </c>
      <c r="C1" s="359">
        <v>1</v>
      </c>
      <c r="D1" s="359">
        <v>2</v>
      </c>
      <c r="E1" s="359">
        <v>3</v>
      </c>
      <c r="F1" s="359">
        <v>4</v>
      </c>
      <c r="G1" s="359">
        <v>5</v>
      </c>
      <c r="H1" s="359">
        <v>6</v>
      </c>
      <c r="I1" s="359">
        <v>7</v>
      </c>
      <c r="J1" s="359">
        <v>8</v>
      </c>
      <c r="K1" s="359">
        <v>9</v>
      </c>
      <c r="L1" s="359">
        <v>10</v>
      </c>
      <c r="M1" s="359">
        <v>11</v>
      </c>
      <c r="N1" s="359">
        <v>12</v>
      </c>
      <c r="O1" s="359">
        <v>13</v>
      </c>
      <c r="P1" s="359">
        <v>14</v>
      </c>
      <c r="Q1" s="359">
        <v>15</v>
      </c>
      <c r="R1" s="359">
        <v>16</v>
      </c>
      <c r="S1" s="359">
        <v>17</v>
      </c>
      <c r="T1" s="359">
        <v>18</v>
      </c>
      <c r="U1" s="359">
        <v>19</v>
      </c>
      <c r="V1" s="359">
        <v>20</v>
      </c>
      <c r="W1" s="359">
        <v>21</v>
      </c>
      <c r="X1" s="359">
        <v>22</v>
      </c>
      <c r="Y1" s="359">
        <v>23</v>
      </c>
      <c r="Z1" s="359">
        <v>24</v>
      </c>
      <c r="AA1" s="359">
        <v>25</v>
      </c>
      <c r="AB1" s="359">
        <v>26</v>
      </c>
      <c r="AC1" s="774"/>
      <c r="AD1" s="359">
        <v>0</v>
      </c>
      <c r="AE1" s="359">
        <v>1</v>
      </c>
      <c r="AF1" s="359">
        <v>2</v>
      </c>
      <c r="AG1" s="359">
        <v>3</v>
      </c>
      <c r="AH1" s="359">
        <v>4</v>
      </c>
      <c r="AI1" s="359">
        <v>5</v>
      </c>
      <c r="AJ1" s="359">
        <v>6</v>
      </c>
      <c r="AK1" s="359">
        <v>7</v>
      </c>
      <c r="AL1" s="359">
        <v>8</v>
      </c>
    </row>
    <row r="2" spans="1:38" ht="19.5" customHeight="1" x14ac:dyDescent="0.3">
      <c r="A2" s="660">
        <v>29</v>
      </c>
      <c r="B2" s="555" t="s">
        <v>2874</v>
      </c>
      <c r="C2" s="232"/>
      <c r="E2" s="232"/>
      <c r="G2" s="232"/>
      <c r="I2" s="232"/>
      <c r="K2" s="232"/>
      <c r="M2" s="232"/>
      <c r="O2" s="232"/>
      <c r="Q2" s="232"/>
      <c r="S2" s="232"/>
      <c r="T2" s="232"/>
      <c r="U2" s="232"/>
      <c r="V2" s="232"/>
      <c r="W2" s="232"/>
      <c r="X2" s="232"/>
      <c r="Y2" s="232"/>
      <c r="Z2" s="232"/>
      <c r="AA2" s="232"/>
      <c r="AB2" s="232"/>
      <c r="AC2" s="6"/>
      <c r="AD2" s="232"/>
    </row>
    <row r="3" spans="1:38" ht="14" x14ac:dyDescent="0.3">
      <c r="A3" s="660"/>
      <c r="B3" s="555"/>
      <c r="C3" s="232"/>
      <c r="E3" s="232"/>
      <c r="G3" s="232"/>
      <c r="I3" s="232"/>
      <c r="K3" s="232"/>
      <c r="M3" s="232"/>
      <c r="O3" s="232"/>
      <c r="Q3" s="232"/>
      <c r="S3" s="232"/>
      <c r="T3" s="232"/>
      <c r="U3" s="232"/>
      <c r="V3" s="232"/>
      <c r="W3" s="232"/>
      <c r="X3" s="232"/>
      <c r="Y3" s="232"/>
      <c r="Z3" s="232"/>
      <c r="AA3" s="232"/>
      <c r="AB3" s="232"/>
      <c r="AC3" s="6"/>
      <c r="AD3" s="232"/>
    </row>
    <row r="4" spans="1:38" ht="19.5" customHeight="1" x14ac:dyDescent="0.3">
      <c r="A4" s="660"/>
      <c r="B4" s="555" t="s">
        <v>2877</v>
      </c>
      <c r="C4" s="232"/>
      <c r="E4" s="232"/>
      <c r="G4" s="232"/>
      <c r="I4" s="232"/>
      <c r="K4" s="232"/>
      <c r="M4" s="232"/>
      <c r="O4" s="232"/>
      <c r="Q4" s="232"/>
      <c r="S4" s="232"/>
      <c r="T4" s="232"/>
      <c r="U4" s="232"/>
      <c r="V4" s="232"/>
      <c r="W4" s="232"/>
      <c r="X4" s="232"/>
      <c r="Y4" s="232"/>
      <c r="Z4" s="232"/>
      <c r="AA4" s="232"/>
      <c r="AB4" s="232"/>
      <c r="AC4" s="6"/>
      <c r="AD4" s="232"/>
    </row>
    <row r="5" spans="1:38" s="313" customFormat="1" ht="15" customHeight="1" x14ac:dyDescent="0.25">
      <c r="A5" s="234"/>
      <c r="B5" s="234"/>
      <c r="C5" s="234"/>
      <c r="D5" s="234"/>
      <c r="E5" s="234"/>
      <c r="F5" s="234"/>
      <c r="G5" s="234"/>
      <c r="H5" s="234"/>
      <c r="I5" s="234"/>
      <c r="J5" s="234"/>
      <c r="K5" s="234"/>
      <c r="L5" s="234"/>
      <c r="M5" s="234"/>
      <c r="N5" s="234"/>
      <c r="O5" s="234"/>
      <c r="P5" s="234"/>
      <c r="Q5" s="234"/>
      <c r="R5" s="234"/>
      <c r="S5" s="234"/>
      <c r="T5" s="234"/>
      <c r="U5" s="234"/>
      <c r="V5" s="234"/>
      <c r="W5" s="234"/>
      <c r="X5" s="234"/>
      <c r="Y5" s="234"/>
      <c r="Z5" s="234"/>
      <c r="AA5" s="234"/>
      <c r="AB5" s="234"/>
      <c r="AC5" s="231"/>
      <c r="AD5" s="234"/>
      <c r="AE5" s="234"/>
      <c r="AF5" s="234"/>
      <c r="AG5" s="234"/>
      <c r="AH5" s="234"/>
      <c r="AI5" s="234"/>
      <c r="AJ5" s="234"/>
      <c r="AK5" s="234"/>
      <c r="AL5" s="234"/>
    </row>
    <row r="6" spans="1:38" s="314" customFormat="1" ht="12" customHeight="1" x14ac:dyDescent="0.25">
      <c r="A6" s="936" t="s">
        <v>0</v>
      </c>
      <c r="B6" s="950" t="s">
        <v>469</v>
      </c>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2"/>
      <c r="AC6" s="231"/>
      <c r="AD6" s="1005" t="s">
        <v>467</v>
      </c>
      <c r="AE6" s="1006"/>
      <c r="AF6" s="1006"/>
      <c r="AG6" s="1006"/>
      <c r="AH6" s="1006"/>
      <c r="AI6" s="1006"/>
      <c r="AJ6" s="1006"/>
      <c r="AK6" s="1006"/>
      <c r="AL6" s="1007"/>
    </row>
    <row r="7" spans="1:38" ht="15" customHeight="1" x14ac:dyDescent="0.25">
      <c r="A7" s="937"/>
      <c r="B7" s="954" t="s">
        <v>2</v>
      </c>
      <c r="C7" s="953"/>
      <c r="D7" s="953"/>
      <c r="E7" s="953" t="s">
        <v>3</v>
      </c>
      <c r="F7" s="953"/>
      <c r="G7" s="953"/>
      <c r="H7" s="953" t="s">
        <v>10</v>
      </c>
      <c r="I7" s="953"/>
      <c r="J7" s="953"/>
      <c r="K7" s="953" t="s">
        <v>4</v>
      </c>
      <c r="L7" s="953"/>
      <c r="M7" s="953"/>
      <c r="N7" s="953" t="s">
        <v>5</v>
      </c>
      <c r="O7" s="953"/>
      <c r="P7" s="953"/>
      <c r="Q7" s="953" t="s">
        <v>6</v>
      </c>
      <c r="R7" s="953"/>
      <c r="S7" s="953"/>
      <c r="T7" s="953" t="s">
        <v>7</v>
      </c>
      <c r="U7" s="953"/>
      <c r="V7" s="953"/>
      <c r="W7" s="953" t="s">
        <v>8</v>
      </c>
      <c r="X7" s="953"/>
      <c r="Y7" s="953"/>
      <c r="Z7" s="953" t="s">
        <v>9</v>
      </c>
      <c r="AA7" s="953"/>
      <c r="AB7" s="955"/>
      <c r="AD7" s="59" t="s">
        <v>2</v>
      </c>
      <c r="AE7" s="478" t="s">
        <v>3</v>
      </c>
      <c r="AF7" s="478" t="s">
        <v>10</v>
      </c>
      <c r="AG7" s="478" t="s">
        <v>4</v>
      </c>
      <c r="AH7" s="478" t="s">
        <v>5</v>
      </c>
      <c r="AI7" s="478" t="s">
        <v>6</v>
      </c>
      <c r="AJ7" s="478" t="s">
        <v>7</v>
      </c>
      <c r="AK7" s="478" t="s">
        <v>8</v>
      </c>
      <c r="AL7" s="60" t="s">
        <v>9</v>
      </c>
    </row>
    <row r="8" spans="1:38" ht="14.15" customHeight="1" x14ac:dyDescent="0.25">
      <c r="A8" s="937"/>
      <c r="B8" s="869" t="s">
        <v>29</v>
      </c>
      <c r="C8" s="316" t="s">
        <v>30</v>
      </c>
      <c r="D8" s="316" t="s">
        <v>31</v>
      </c>
      <c r="E8" s="316" t="s">
        <v>29</v>
      </c>
      <c r="F8" s="316" t="s">
        <v>30</v>
      </c>
      <c r="G8" s="316" t="s">
        <v>31</v>
      </c>
      <c r="H8" s="316" t="s">
        <v>29</v>
      </c>
      <c r="I8" s="316" t="s">
        <v>30</v>
      </c>
      <c r="J8" s="316" t="s">
        <v>31</v>
      </c>
      <c r="K8" s="316" t="s">
        <v>29</v>
      </c>
      <c r="L8" s="316" t="s">
        <v>30</v>
      </c>
      <c r="M8" s="316" t="s">
        <v>31</v>
      </c>
      <c r="N8" s="316" t="s">
        <v>29</v>
      </c>
      <c r="O8" s="316" t="s">
        <v>30</v>
      </c>
      <c r="P8" s="316" t="s">
        <v>31</v>
      </c>
      <c r="Q8" s="316" t="s">
        <v>29</v>
      </c>
      <c r="R8" s="316" t="s">
        <v>30</v>
      </c>
      <c r="S8" s="316" t="s">
        <v>31</v>
      </c>
      <c r="T8" s="316" t="s">
        <v>29</v>
      </c>
      <c r="U8" s="316" t="s">
        <v>30</v>
      </c>
      <c r="V8" s="316" t="s">
        <v>31</v>
      </c>
      <c r="W8" s="316" t="s">
        <v>29</v>
      </c>
      <c r="X8" s="316" t="s">
        <v>30</v>
      </c>
      <c r="Y8" s="316" t="s">
        <v>31</v>
      </c>
      <c r="Z8" s="316" t="s">
        <v>29</v>
      </c>
      <c r="AA8" s="316" t="s">
        <v>30</v>
      </c>
      <c r="AB8" s="317" t="s">
        <v>31</v>
      </c>
      <c r="AD8" s="1008" t="s">
        <v>2841</v>
      </c>
      <c r="AE8" s="1096"/>
      <c r="AF8" s="1096"/>
      <c r="AG8" s="1096"/>
      <c r="AH8" s="1096"/>
      <c r="AI8" s="1096"/>
      <c r="AJ8" s="1096"/>
      <c r="AK8" s="1096"/>
      <c r="AL8" s="1097"/>
    </row>
    <row r="9" spans="1:38" ht="11.5" x14ac:dyDescent="0.25">
      <c r="A9" s="67" t="s">
        <v>11</v>
      </c>
      <c r="B9" s="318">
        <v>2404.2870822999998</v>
      </c>
      <c r="C9" s="319">
        <v>2224.2087121999998</v>
      </c>
      <c r="D9" s="319">
        <v>2519.6034433</v>
      </c>
      <c r="E9" s="318">
        <v>2431.1162092999998</v>
      </c>
      <c r="F9" s="319">
        <v>2524.4720212000002</v>
      </c>
      <c r="G9" s="319">
        <v>3195.7469808000001</v>
      </c>
      <c r="H9" s="318">
        <v>849.29375725</v>
      </c>
      <c r="I9" s="319">
        <v>2576.9181956000002</v>
      </c>
      <c r="J9" s="319">
        <v>2838.6961554</v>
      </c>
      <c r="K9" s="318">
        <v>1658.2009470999999</v>
      </c>
      <c r="L9" s="319">
        <v>3066.4373568000001</v>
      </c>
      <c r="M9" s="319">
        <v>2588.3996701999999</v>
      </c>
      <c r="N9" s="318">
        <v>3396.8079447</v>
      </c>
      <c r="O9" s="319">
        <v>2867.1161026999998</v>
      </c>
      <c r="P9" s="319">
        <v>3491.2149982999999</v>
      </c>
      <c r="Q9" s="318">
        <v>1435.7643078000001</v>
      </c>
      <c r="R9" s="319">
        <v>1121.4200183999999</v>
      </c>
      <c r="S9" s="319">
        <v>1780.315278</v>
      </c>
      <c r="T9" s="318">
        <v>4432.0387871000003</v>
      </c>
      <c r="U9" s="319">
        <v>4436.6532518000004</v>
      </c>
      <c r="V9" s="319">
        <v>4638.0311658000001</v>
      </c>
      <c r="W9" s="318">
        <v>2239.3871914000001</v>
      </c>
      <c r="X9" s="319">
        <v>634.33967007000001</v>
      </c>
      <c r="Y9" s="320">
        <v>2073.6884700000001</v>
      </c>
      <c r="Z9" s="319">
        <v>1473.2669715</v>
      </c>
      <c r="AA9" s="319">
        <v>2423.5903465000001</v>
      </c>
      <c r="AB9" s="320">
        <v>2815.9844564999999</v>
      </c>
      <c r="AD9" s="73">
        <v>295.39473110000017</v>
      </c>
      <c r="AE9" s="9">
        <v>671.27495959999987</v>
      </c>
      <c r="AF9" s="9">
        <v>261.77795979999973</v>
      </c>
      <c r="AG9" s="9">
        <v>-478.03768660000014</v>
      </c>
      <c r="AH9" s="9">
        <v>624.09889560000011</v>
      </c>
      <c r="AI9" s="9">
        <v>658.89525960000014</v>
      </c>
      <c r="AJ9" s="9">
        <v>201.37791399999969</v>
      </c>
      <c r="AK9" s="9">
        <v>1439.34879993</v>
      </c>
      <c r="AL9" s="74">
        <v>392.39410999999973</v>
      </c>
    </row>
    <row r="10" spans="1:38" ht="11.5" x14ac:dyDescent="0.25">
      <c r="A10" s="68" t="s">
        <v>12</v>
      </c>
      <c r="B10" s="58">
        <v>6201.9809039000002</v>
      </c>
      <c r="C10" s="51">
        <v>6323.6727688000001</v>
      </c>
      <c r="D10" s="51">
        <v>6190.1102325000002</v>
      </c>
      <c r="E10" s="58">
        <v>6225.9885444000001</v>
      </c>
      <c r="F10" s="51">
        <v>6519.2230443999997</v>
      </c>
      <c r="G10" s="238">
        <v>7072.3110362999996</v>
      </c>
      <c r="H10" s="51">
        <v>1856.094985</v>
      </c>
      <c r="I10" s="51">
        <v>5190.7070425000002</v>
      </c>
      <c r="J10" s="51">
        <v>6027.2144076000004</v>
      </c>
      <c r="K10" s="58">
        <v>4095.3160208999998</v>
      </c>
      <c r="L10" s="51">
        <v>6460.7401087999997</v>
      </c>
      <c r="M10" s="238">
        <v>5601.0250130000004</v>
      </c>
      <c r="N10" s="51">
        <v>6947.9709848000002</v>
      </c>
      <c r="O10" s="51">
        <v>7476.2571121999999</v>
      </c>
      <c r="P10" s="51">
        <v>8948.1382964999993</v>
      </c>
      <c r="Q10" s="58">
        <v>4023.9792674</v>
      </c>
      <c r="R10" s="51">
        <v>4094.3458025</v>
      </c>
      <c r="S10" s="238">
        <v>3715.6386803999999</v>
      </c>
      <c r="T10" s="51">
        <v>11335.198632</v>
      </c>
      <c r="U10" s="51">
        <v>10824.72654</v>
      </c>
      <c r="V10" s="51">
        <v>11110.158826000001</v>
      </c>
      <c r="W10" s="58">
        <v>7928.8779038000002</v>
      </c>
      <c r="X10" s="51">
        <v>2745.0770656</v>
      </c>
      <c r="Y10" s="238">
        <v>9405.6149913999998</v>
      </c>
      <c r="Z10" s="51">
        <v>3531.2670348000001</v>
      </c>
      <c r="AA10" s="51">
        <v>5996.6590491999996</v>
      </c>
      <c r="AB10" s="238">
        <v>6542.1410045000002</v>
      </c>
      <c r="AD10" s="73">
        <v>-133.56253629999992</v>
      </c>
      <c r="AE10" s="9">
        <v>553.08799189999991</v>
      </c>
      <c r="AF10" s="9">
        <v>836.50736510000024</v>
      </c>
      <c r="AG10" s="9">
        <v>-859.71509579999929</v>
      </c>
      <c r="AH10" s="9">
        <v>1471.8811842999994</v>
      </c>
      <c r="AI10" s="9">
        <v>-378.70712210000011</v>
      </c>
      <c r="AJ10" s="9">
        <v>285.43228600000111</v>
      </c>
      <c r="AK10" s="9">
        <v>6660.5379257999994</v>
      </c>
      <c r="AL10" s="74">
        <v>545.48195530000066</v>
      </c>
    </row>
    <row r="11" spans="1:38" ht="11.5" x14ac:dyDescent="0.25">
      <c r="A11" s="68" t="s">
        <v>13</v>
      </c>
      <c r="B11" s="58">
        <v>880.28151768999999</v>
      </c>
      <c r="C11" s="51">
        <v>920.63262956000005</v>
      </c>
      <c r="D11" s="51">
        <v>997.25273075999996</v>
      </c>
      <c r="E11" s="58">
        <v>762.74578305</v>
      </c>
      <c r="F11" s="51">
        <v>574.14578400000005</v>
      </c>
      <c r="G11" s="238">
        <v>717.76796380999997</v>
      </c>
      <c r="H11" s="51">
        <v>714.621847</v>
      </c>
      <c r="I11" s="51">
        <v>692.59077130000003</v>
      </c>
      <c r="J11" s="51">
        <v>783.45853109999996</v>
      </c>
      <c r="K11" s="58">
        <v>386.00606264999999</v>
      </c>
      <c r="L11" s="51">
        <v>651.14290363999999</v>
      </c>
      <c r="M11" s="238">
        <v>513.29514602999996</v>
      </c>
      <c r="N11" s="51">
        <v>1203.9103292</v>
      </c>
      <c r="O11" s="51">
        <v>1233.9969828000001</v>
      </c>
      <c r="P11" s="51">
        <v>1408.2713377</v>
      </c>
      <c r="Q11" s="58">
        <v>321.19903495</v>
      </c>
      <c r="R11" s="51">
        <v>229.8960204</v>
      </c>
      <c r="S11" s="238">
        <v>309.89677386</v>
      </c>
      <c r="T11" s="51">
        <v>378.46440873</v>
      </c>
      <c r="U11" s="51">
        <v>821.77749855000002</v>
      </c>
      <c r="V11" s="51">
        <v>783.93816440000001</v>
      </c>
      <c r="W11" s="58">
        <v>977.65453171000001</v>
      </c>
      <c r="X11" s="51">
        <v>365.42614304</v>
      </c>
      <c r="Y11" s="238">
        <v>2377.6521087000001</v>
      </c>
      <c r="Z11" s="51">
        <v>746.40814419000003</v>
      </c>
      <c r="AA11" s="51">
        <v>763.85036735000006</v>
      </c>
      <c r="AB11" s="238">
        <v>881.15798434999999</v>
      </c>
      <c r="AD11" s="73">
        <v>76.620101199999908</v>
      </c>
      <c r="AE11" s="9">
        <v>143.62217980999992</v>
      </c>
      <c r="AF11" s="9">
        <v>90.867759799999931</v>
      </c>
      <c r="AG11" s="9">
        <v>-137.84775761000003</v>
      </c>
      <c r="AH11" s="9">
        <v>174.27435489999993</v>
      </c>
      <c r="AI11" s="9">
        <v>80.000753459999999</v>
      </c>
      <c r="AJ11" s="9">
        <v>-37.839334150000013</v>
      </c>
      <c r="AK11" s="9">
        <v>2012.2259656600002</v>
      </c>
      <c r="AL11" s="74">
        <v>117.30761699999994</v>
      </c>
    </row>
    <row r="12" spans="1:38" ht="11.5" x14ac:dyDescent="0.25">
      <c r="A12" s="68" t="s">
        <v>14</v>
      </c>
      <c r="B12" s="58">
        <v>1934.9874605</v>
      </c>
      <c r="C12" s="51">
        <v>1713.9659257999999</v>
      </c>
      <c r="D12" s="51">
        <v>1710.2347735000001</v>
      </c>
      <c r="E12" s="58">
        <v>1611.1705499</v>
      </c>
      <c r="F12" s="51">
        <v>1875.5685269000001</v>
      </c>
      <c r="G12" s="238">
        <v>2379.2297450000001</v>
      </c>
      <c r="H12" s="51">
        <v>987.97170641000002</v>
      </c>
      <c r="I12" s="51">
        <v>2048.2632423999999</v>
      </c>
      <c r="J12" s="51">
        <v>2379.3281206000001</v>
      </c>
      <c r="K12" s="58">
        <v>833.17365801000005</v>
      </c>
      <c r="L12" s="51">
        <v>1077.5692830999999</v>
      </c>
      <c r="M12" s="238">
        <v>980.69317898999998</v>
      </c>
      <c r="N12" s="51">
        <v>2182.0115092000001</v>
      </c>
      <c r="O12" s="51">
        <v>2171.2700150000001</v>
      </c>
      <c r="P12" s="51">
        <v>2313.1280577000002</v>
      </c>
      <c r="Q12" s="58">
        <v>1784.1627971</v>
      </c>
      <c r="R12" s="51">
        <v>1716.4522892</v>
      </c>
      <c r="S12" s="238">
        <v>1422.5806401</v>
      </c>
      <c r="T12" s="51">
        <v>4886.2925677000003</v>
      </c>
      <c r="U12" s="51">
        <v>3116.1420638999998</v>
      </c>
      <c r="V12" s="51">
        <v>3460.5737442999998</v>
      </c>
      <c r="W12" s="58">
        <v>2044.2747952</v>
      </c>
      <c r="X12" s="51">
        <v>772.70840299999998</v>
      </c>
      <c r="Y12" s="238">
        <v>2052.9530442999999</v>
      </c>
      <c r="Z12" s="51">
        <v>1295.7516274</v>
      </c>
      <c r="AA12" s="51">
        <v>1802.7749776000001</v>
      </c>
      <c r="AB12" s="238">
        <v>2000.6606437</v>
      </c>
      <c r="AD12" s="73">
        <v>-3.7311522999998488</v>
      </c>
      <c r="AE12" s="9">
        <v>503.66121810000004</v>
      </c>
      <c r="AF12" s="9">
        <v>331.06487820000029</v>
      </c>
      <c r="AG12" s="9">
        <v>-96.876104109999915</v>
      </c>
      <c r="AH12" s="9">
        <v>141.85804270000017</v>
      </c>
      <c r="AI12" s="9">
        <v>-293.87164910000001</v>
      </c>
      <c r="AJ12" s="9">
        <v>344.4316804</v>
      </c>
      <c r="AK12" s="9">
        <v>1280.2446412999998</v>
      </c>
      <c r="AL12" s="74">
        <v>197.88566609999998</v>
      </c>
    </row>
    <row r="13" spans="1:38" ht="11.5" x14ac:dyDescent="0.25">
      <c r="A13" s="68" t="s">
        <v>15</v>
      </c>
      <c r="B13" s="58">
        <v>1240.2772798000001</v>
      </c>
      <c r="C13" s="51">
        <v>1221.7147855000001</v>
      </c>
      <c r="D13" s="51">
        <v>1251.7572215</v>
      </c>
      <c r="E13" s="58">
        <v>2475.2754527000002</v>
      </c>
      <c r="F13" s="51">
        <v>2545.4728297000001</v>
      </c>
      <c r="G13" s="238">
        <v>3135.4286440999999</v>
      </c>
      <c r="H13" s="51">
        <v>475.52849631999999</v>
      </c>
      <c r="I13" s="51">
        <v>1054.3086765999999</v>
      </c>
      <c r="J13" s="51">
        <v>455.69787298</v>
      </c>
      <c r="K13" s="58">
        <v>998.58460317000004</v>
      </c>
      <c r="L13" s="51">
        <v>1848.8814668</v>
      </c>
      <c r="M13" s="238">
        <v>1868.9398173</v>
      </c>
      <c r="N13" s="51">
        <v>1719.6608149000001</v>
      </c>
      <c r="O13" s="51">
        <v>1749.8102159</v>
      </c>
      <c r="P13" s="51">
        <v>2168.3673832999998</v>
      </c>
      <c r="Q13" s="58">
        <v>1253.9825854000001</v>
      </c>
      <c r="R13" s="51">
        <v>1009.0375027</v>
      </c>
      <c r="S13" s="238">
        <v>1191.0276127</v>
      </c>
      <c r="T13" s="51">
        <v>2053.0342194999998</v>
      </c>
      <c r="U13" s="51">
        <v>1492.3000496</v>
      </c>
      <c r="V13" s="51">
        <v>1514.9071131999999</v>
      </c>
      <c r="W13" s="58">
        <v>2014.5877645999999</v>
      </c>
      <c r="X13" s="51">
        <v>804.62082142999998</v>
      </c>
      <c r="Y13" s="238">
        <v>3196.7970405999999</v>
      </c>
      <c r="Z13" s="51">
        <v>918.04736221999997</v>
      </c>
      <c r="AA13" s="51">
        <v>1502.4241622</v>
      </c>
      <c r="AB13" s="238">
        <v>1601.7595707</v>
      </c>
      <c r="AD13" s="73">
        <v>30.042435999999952</v>
      </c>
      <c r="AE13" s="9">
        <v>589.95581439999978</v>
      </c>
      <c r="AF13" s="9">
        <v>-598.61080361999984</v>
      </c>
      <c r="AG13" s="9">
        <v>20.05835049999996</v>
      </c>
      <c r="AH13" s="9">
        <v>418.5571673999998</v>
      </c>
      <c r="AI13" s="9">
        <v>181.99010999999996</v>
      </c>
      <c r="AJ13" s="9">
        <v>22.607063599999947</v>
      </c>
      <c r="AK13" s="9">
        <v>2392.17621917</v>
      </c>
      <c r="AL13" s="74">
        <v>99.335408500000085</v>
      </c>
    </row>
    <row r="14" spans="1:38" ht="11.5" x14ac:dyDescent="0.25">
      <c r="A14" s="68" t="s">
        <v>16</v>
      </c>
      <c r="B14" s="58">
        <v>170.41960627</v>
      </c>
      <c r="C14" s="51">
        <v>138.34998809999999</v>
      </c>
      <c r="D14" s="51">
        <v>153.09519785000001</v>
      </c>
      <c r="E14" s="58">
        <v>75.904360077999996</v>
      </c>
      <c r="F14" s="51">
        <v>93.866993335000004</v>
      </c>
      <c r="G14" s="238">
        <v>101.93987571</v>
      </c>
      <c r="H14" s="51">
        <v>34.519166630999997</v>
      </c>
      <c r="I14" s="51">
        <v>138.34228673999999</v>
      </c>
      <c r="J14" s="51">
        <v>147.17072082999999</v>
      </c>
      <c r="K14" s="58">
        <v>185.59266890999999</v>
      </c>
      <c r="L14" s="51">
        <v>117.46020296</v>
      </c>
      <c r="M14" s="238">
        <v>104.79506367</v>
      </c>
      <c r="N14" s="51">
        <v>334.19363645999999</v>
      </c>
      <c r="O14" s="51">
        <v>327.05916614</v>
      </c>
      <c r="P14" s="51">
        <v>370.73607109</v>
      </c>
      <c r="Q14" s="58">
        <v>62.236643778999998</v>
      </c>
      <c r="R14" s="51">
        <v>38.992103227999998</v>
      </c>
      <c r="S14" s="238">
        <v>4.0118094553999999</v>
      </c>
      <c r="T14" s="51">
        <v>250.75550256</v>
      </c>
      <c r="U14" s="51">
        <v>244.1004571</v>
      </c>
      <c r="V14" s="51">
        <v>232.82008966000001</v>
      </c>
      <c r="W14" s="58">
        <v>243.03381195</v>
      </c>
      <c r="X14" s="51">
        <v>76.357932630999997</v>
      </c>
      <c r="Y14" s="238">
        <v>243.16116224999999</v>
      </c>
      <c r="Z14" s="51">
        <v>88.178363599999997</v>
      </c>
      <c r="AA14" s="51">
        <v>141.64165618999999</v>
      </c>
      <c r="AB14" s="238">
        <v>154.31569486999999</v>
      </c>
      <c r="AD14" s="73">
        <v>14.745209750000015</v>
      </c>
      <c r="AE14" s="9">
        <v>8.0728823749999918</v>
      </c>
      <c r="AF14" s="9">
        <v>8.8284340900000018</v>
      </c>
      <c r="AG14" s="9">
        <v>-12.665139289999999</v>
      </c>
      <c r="AH14" s="9">
        <v>43.676904949999994</v>
      </c>
      <c r="AI14" s="9">
        <v>-34.9802937726</v>
      </c>
      <c r="AJ14" s="9">
        <v>-11.280367439999992</v>
      </c>
      <c r="AK14" s="9">
        <v>166.80322961899998</v>
      </c>
      <c r="AL14" s="74">
        <v>12.674038679999995</v>
      </c>
    </row>
    <row r="15" spans="1:38" ht="11.5" x14ac:dyDescent="0.25">
      <c r="A15" s="68" t="s">
        <v>17</v>
      </c>
      <c r="B15" s="58">
        <v>64.046028836000005</v>
      </c>
      <c r="C15" s="51">
        <v>56.429816324999997</v>
      </c>
      <c r="D15" s="51">
        <v>58.121675701000001</v>
      </c>
      <c r="E15" s="58">
        <v>44.641338113000003</v>
      </c>
      <c r="F15" s="51">
        <v>51.368413167999996</v>
      </c>
      <c r="G15" s="238">
        <v>62.213129184000003</v>
      </c>
      <c r="H15" s="51">
        <v>11.015612079</v>
      </c>
      <c r="I15" s="51">
        <v>39.180390662000001</v>
      </c>
      <c r="J15" s="51">
        <v>46.923677701999999</v>
      </c>
      <c r="K15" s="58">
        <v>37.948719488999998</v>
      </c>
      <c r="L15" s="51">
        <v>64.702045280999997</v>
      </c>
      <c r="M15" s="238">
        <v>55.909635340999998</v>
      </c>
      <c r="N15" s="51">
        <v>47.325872056000001</v>
      </c>
      <c r="O15" s="51">
        <v>41.327169374999997</v>
      </c>
      <c r="P15" s="51">
        <v>43.201599563000002</v>
      </c>
      <c r="Q15" s="58">
        <v>48.781484376999998</v>
      </c>
      <c r="R15" s="51">
        <v>18.231648033999999</v>
      </c>
      <c r="S15" s="238">
        <v>27.972987216</v>
      </c>
      <c r="T15" s="51">
        <v>81.079018856999994</v>
      </c>
      <c r="U15" s="51">
        <v>72.998884429</v>
      </c>
      <c r="V15" s="51">
        <v>63.752984390000002</v>
      </c>
      <c r="W15" s="58">
        <v>54.091280079000001</v>
      </c>
      <c r="X15" s="51">
        <v>14.161009446</v>
      </c>
      <c r="Y15" s="238">
        <v>56.671662343999998</v>
      </c>
      <c r="Z15" s="51">
        <v>28.146234892999999</v>
      </c>
      <c r="AA15" s="51">
        <v>47.550198954999999</v>
      </c>
      <c r="AB15" s="238">
        <v>53.886191070000002</v>
      </c>
      <c r="AD15" s="73">
        <v>1.6918593760000036</v>
      </c>
      <c r="AE15" s="9">
        <v>10.844716016000007</v>
      </c>
      <c r="AF15" s="9">
        <v>7.7432870399999985</v>
      </c>
      <c r="AG15" s="9">
        <v>-8.7924099399999989</v>
      </c>
      <c r="AH15" s="9">
        <v>1.8744301880000052</v>
      </c>
      <c r="AI15" s="9">
        <v>9.7413391820000008</v>
      </c>
      <c r="AJ15" s="9">
        <v>-9.2459000389999986</v>
      </c>
      <c r="AK15" s="9">
        <v>42.510652897999996</v>
      </c>
      <c r="AL15" s="74">
        <v>6.3359921150000034</v>
      </c>
    </row>
    <row r="16" spans="1:38" ht="11.5" x14ac:dyDescent="0.25">
      <c r="A16" s="68" t="s">
        <v>18</v>
      </c>
      <c r="B16" s="58">
        <v>3.4903717007999999</v>
      </c>
      <c r="C16" s="51">
        <v>1.0816273430000001</v>
      </c>
      <c r="D16" s="51">
        <v>1.1272676189999999</v>
      </c>
      <c r="E16" s="58">
        <v>2.2603296575999998</v>
      </c>
      <c r="F16" s="51">
        <v>8.1700684226</v>
      </c>
      <c r="G16" s="238">
        <v>1.7870103613999999</v>
      </c>
      <c r="H16" s="51">
        <v>1.6351671911000001</v>
      </c>
      <c r="I16" s="51">
        <v>2.5587380958999999</v>
      </c>
      <c r="J16" s="51">
        <v>1.2640526804000001</v>
      </c>
      <c r="K16" s="58">
        <v>0.2616306162</v>
      </c>
      <c r="L16" s="51">
        <v>1.3801168645999999</v>
      </c>
      <c r="M16" s="238">
        <v>1.2717248368</v>
      </c>
      <c r="N16" s="51">
        <v>3.8404496739999998</v>
      </c>
      <c r="O16" s="51">
        <v>4.4596809908999999</v>
      </c>
      <c r="P16" s="51">
        <v>2.1184879893000002</v>
      </c>
      <c r="Q16" s="58">
        <v>0.57247951429999999</v>
      </c>
      <c r="R16" s="51">
        <v>2.1919165099999999E-2</v>
      </c>
      <c r="S16" s="238">
        <v>0.1452636326</v>
      </c>
      <c r="T16" s="51">
        <v>1.6987690042000001</v>
      </c>
      <c r="U16" s="51">
        <v>0.30395282270000001</v>
      </c>
      <c r="V16" s="51">
        <v>0.45433032629999998</v>
      </c>
      <c r="W16" s="58">
        <v>0</v>
      </c>
      <c r="X16" s="51">
        <v>2.3097963999999999E-2</v>
      </c>
      <c r="Y16" s="238">
        <v>0.36134795050000001</v>
      </c>
      <c r="Z16" s="51">
        <v>2.0144207201</v>
      </c>
      <c r="AA16" s="51">
        <v>3.1393068755</v>
      </c>
      <c r="AB16" s="238">
        <v>1.3479770230999999</v>
      </c>
      <c r="AD16" s="73">
        <v>4.5640275999999869E-2</v>
      </c>
      <c r="AE16" s="9">
        <v>-6.3830580611999999</v>
      </c>
      <c r="AF16" s="9">
        <v>-1.2946854154999998</v>
      </c>
      <c r="AG16" s="9">
        <v>-0.1083920277999999</v>
      </c>
      <c r="AH16" s="9">
        <v>-2.3411930015999998</v>
      </c>
      <c r="AI16" s="9">
        <v>0.1233444675</v>
      </c>
      <c r="AJ16" s="9">
        <v>0.15037750359999996</v>
      </c>
      <c r="AK16" s="9">
        <v>0.33824998650000004</v>
      </c>
      <c r="AL16" s="74">
        <v>-1.7913298524000001</v>
      </c>
    </row>
    <row r="17" spans="1:38" ht="11.5" x14ac:dyDescent="0.25">
      <c r="A17" s="68" t="s">
        <v>19</v>
      </c>
      <c r="B17" s="58">
        <v>1830.5396886000001</v>
      </c>
      <c r="C17" s="51">
        <v>1742.7268237999999</v>
      </c>
      <c r="D17" s="51">
        <v>1728.8456308</v>
      </c>
      <c r="E17" s="58">
        <v>1128.5483228000001</v>
      </c>
      <c r="F17" s="51">
        <v>1419.3326569999999</v>
      </c>
      <c r="G17" s="238">
        <v>1797.7656344</v>
      </c>
      <c r="H17" s="51">
        <v>656.46856757</v>
      </c>
      <c r="I17" s="51">
        <v>1264.3571698000001</v>
      </c>
      <c r="J17" s="51">
        <v>1322.1609188</v>
      </c>
      <c r="K17" s="58">
        <v>1245.2565579</v>
      </c>
      <c r="L17" s="51">
        <v>2576.4174846999999</v>
      </c>
      <c r="M17" s="238">
        <v>2634.1603260000002</v>
      </c>
      <c r="N17" s="51">
        <v>2461.6491854999999</v>
      </c>
      <c r="O17" s="51">
        <v>2652.4843679999999</v>
      </c>
      <c r="P17" s="51">
        <v>3294.6553844999999</v>
      </c>
      <c r="Q17" s="58">
        <v>1511.9326076</v>
      </c>
      <c r="R17" s="51">
        <v>1160.8500351</v>
      </c>
      <c r="S17" s="238">
        <v>1651.9519946999999</v>
      </c>
      <c r="T17" s="51">
        <v>4306.8090619000004</v>
      </c>
      <c r="U17" s="51">
        <v>3627.9302997999998</v>
      </c>
      <c r="V17" s="51">
        <v>2911.3035196000001</v>
      </c>
      <c r="W17" s="58">
        <v>2132.3138657999998</v>
      </c>
      <c r="X17" s="51">
        <v>897.17891780000002</v>
      </c>
      <c r="Y17" s="238">
        <v>1745.2546545</v>
      </c>
      <c r="Z17" s="51">
        <v>1065.9131425</v>
      </c>
      <c r="AA17" s="51">
        <v>1647.4925667</v>
      </c>
      <c r="AB17" s="238">
        <v>1879.5690821999999</v>
      </c>
      <c r="AD17" s="73">
        <v>-13.881192999999939</v>
      </c>
      <c r="AE17" s="9">
        <v>378.43297740000003</v>
      </c>
      <c r="AF17" s="9">
        <v>57.803748999999925</v>
      </c>
      <c r="AG17" s="9">
        <v>57.742841300000237</v>
      </c>
      <c r="AH17" s="9">
        <v>642.17101649999995</v>
      </c>
      <c r="AI17" s="9">
        <v>491.10195959999987</v>
      </c>
      <c r="AJ17" s="9">
        <v>-716.62678019999976</v>
      </c>
      <c r="AK17" s="9">
        <v>848.07573669999999</v>
      </c>
      <c r="AL17" s="74">
        <v>232.07651549999991</v>
      </c>
    </row>
    <row r="18" spans="1:38" ht="11.5" x14ac:dyDescent="0.25">
      <c r="A18" s="68" t="s">
        <v>20</v>
      </c>
      <c r="B18" s="58">
        <v>294.62982015</v>
      </c>
      <c r="C18" s="51">
        <v>319.00264769</v>
      </c>
      <c r="D18" s="51">
        <v>348.10110348000001</v>
      </c>
      <c r="E18" s="58">
        <v>353.73960819000001</v>
      </c>
      <c r="F18" s="51">
        <v>386.46032398</v>
      </c>
      <c r="G18" s="238">
        <v>383.65963479999999</v>
      </c>
      <c r="H18" s="51">
        <v>150.22689844000001</v>
      </c>
      <c r="I18" s="51">
        <v>365.74683461000001</v>
      </c>
      <c r="J18" s="51">
        <v>406.07473551999999</v>
      </c>
      <c r="K18" s="58">
        <v>162.71369177</v>
      </c>
      <c r="L18" s="51">
        <v>223.84601637</v>
      </c>
      <c r="M18" s="238">
        <v>174.54975178000001</v>
      </c>
      <c r="N18" s="51">
        <v>156.98584962999999</v>
      </c>
      <c r="O18" s="51">
        <v>125.01352428</v>
      </c>
      <c r="P18" s="51">
        <v>154.01622793000001</v>
      </c>
      <c r="Q18" s="58">
        <v>97.424194804999999</v>
      </c>
      <c r="R18" s="51">
        <v>165.34096246999999</v>
      </c>
      <c r="S18" s="238">
        <v>117.34374742</v>
      </c>
      <c r="T18" s="51">
        <v>286.85604852</v>
      </c>
      <c r="U18" s="51">
        <v>156.55452527</v>
      </c>
      <c r="V18" s="51">
        <v>176.69813937999999</v>
      </c>
      <c r="W18" s="58">
        <v>64.796610423000004</v>
      </c>
      <c r="X18" s="51">
        <v>58.381332075000003</v>
      </c>
      <c r="Y18" s="238">
        <v>220.69609045999999</v>
      </c>
      <c r="Z18" s="51">
        <v>195.79181141999999</v>
      </c>
      <c r="AA18" s="51">
        <v>306.57098888000002</v>
      </c>
      <c r="AB18" s="238">
        <v>325.29740944999998</v>
      </c>
      <c r="AD18" s="73">
        <v>29.098455790000003</v>
      </c>
      <c r="AE18" s="9">
        <v>-2.8006891800000062</v>
      </c>
      <c r="AF18" s="9">
        <v>40.327900909999983</v>
      </c>
      <c r="AG18" s="9">
        <v>-49.296264589999993</v>
      </c>
      <c r="AH18" s="9">
        <v>29.002703650000015</v>
      </c>
      <c r="AI18" s="9">
        <v>-47.997215049999994</v>
      </c>
      <c r="AJ18" s="9">
        <v>20.143614109999987</v>
      </c>
      <c r="AK18" s="9">
        <v>162.314758385</v>
      </c>
      <c r="AL18" s="74">
        <v>18.726420569999959</v>
      </c>
    </row>
    <row r="19" spans="1:38" ht="11.5" x14ac:dyDescent="0.25">
      <c r="A19" s="68" t="s">
        <v>21</v>
      </c>
      <c r="B19" s="58">
        <v>418.16244575000002</v>
      </c>
      <c r="C19" s="51">
        <v>441.88489069000002</v>
      </c>
      <c r="D19" s="51">
        <v>480.39253330999998</v>
      </c>
      <c r="E19" s="58">
        <v>9.4486873030999998</v>
      </c>
      <c r="F19" s="51">
        <v>6.9392973851999997</v>
      </c>
      <c r="G19" s="238">
        <v>7.4993077534000001</v>
      </c>
      <c r="H19" s="51">
        <v>9.5999432456000005</v>
      </c>
      <c r="I19" s="51">
        <v>89.279909285000002</v>
      </c>
      <c r="J19" s="51">
        <v>95.648670989999999</v>
      </c>
      <c r="K19" s="58">
        <v>669.98664022000003</v>
      </c>
      <c r="L19" s="51">
        <v>459.18378010999999</v>
      </c>
      <c r="M19" s="238">
        <v>297.39487602999998</v>
      </c>
      <c r="N19" s="51">
        <v>188.64154352</v>
      </c>
      <c r="O19" s="51">
        <v>16.356107363</v>
      </c>
      <c r="P19" s="51">
        <v>1.9123294383</v>
      </c>
      <c r="Q19" s="58">
        <v>13.034401563999999</v>
      </c>
      <c r="R19" s="51">
        <v>0</v>
      </c>
      <c r="S19" s="238">
        <v>0.63291023040000005</v>
      </c>
      <c r="T19" s="51">
        <v>10.689766358</v>
      </c>
      <c r="U19" s="51">
        <v>0</v>
      </c>
      <c r="V19" s="51">
        <v>27.783210149999999</v>
      </c>
      <c r="W19" s="58">
        <v>0</v>
      </c>
      <c r="X19" s="51">
        <v>6.7701149999999999E-4</v>
      </c>
      <c r="Y19" s="238">
        <v>0.5454159314</v>
      </c>
      <c r="Z19" s="51">
        <v>131.30966774000001</v>
      </c>
      <c r="AA19" s="51">
        <v>191.69025010999999</v>
      </c>
      <c r="AB19" s="238">
        <v>207.87096099999999</v>
      </c>
      <c r="AD19" s="73">
        <v>38.507642619999956</v>
      </c>
      <c r="AE19" s="9">
        <v>0.56001036820000039</v>
      </c>
      <c r="AF19" s="9">
        <v>6.3687617049999972</v>
      </c>
      <c r="AG19" s="9">
        <v>-161.78890408000001</v>
      </c>
      <c r="AH19" s="9">
        <v>-14.443777924699999</v>
      </c>
      <c r="AI19" s="9">
        <v>0.63291023040000005</v>
      </c>
      <c r="AJ19" s="9">
        <v>27.783210149999999</v>
      </c>
      <c r="AK19" s="9">
        <v>0.54473891990000001</v>
      </c>
      <c r="AL19" s="74">
        <v>16.18071089</v>
      </c>
    </row>
    <row r="20" spans="1:38" ht="11.5" x14ac:dyDescent="0.25">
      <c r="A20" s="68" t="s">
        <v>22</v>
      </c>
      <c r="B20" s="58">
        <v>94.330017873000003</v>
      </c>
      <c r="C20" s="51">
        <v>72.425791110999995</v>
      </c>
      <c r="D20" s="51">
        <v>89.364692618999996</v>
      </c>
      <c r="E20" s="58">
        <v>66.369772241000007</v>
      </c>
      <c r="F20" s="51">
        <v>74.721354578000003</v>
      </c>
      <c r="G20" s="238">
        <v>76.588388394000006</v>
      </c>
      <c r="H20" s="51">
        <v>22.831779232999999</v>
      </c>
      <c r="I20" s="51">
        <v>77.743525925</v>
      </c>
      <c r="J20" s="51">
        <v>105.77469901000001</v>
      </c>
      <c r="K20" s="58">
        <v>178.00680715999999</v>
      </c>
      <c r="L20" s="51">
        <v>169.10761436000001</v>
      </c>
      <c r="M20" s="238">
        <v>168.20002048999999</v>
      </c>
      <c r="N20" s="51">
        <v>33.428791179000001</v>
      </c>
      <c r="O20" s="51">
        <v>36.328553544999998</v>
      </c>
      <c r="P20" s="51">
        <v>46.540913279999998</v>
      </c>
      <c r="Q20" s="58">
        <v>254.62563066999999</v>
      </c>
      <c r="R20" s="51">
        <v>100.00336986000001</v>
      </c>
      <c r="S20" s="238">
        <v>258.04686937999998</v>
      </c>
      <c r="T20" s="51">
        <v>54.494469565999999</v>
      </c>
      <c r="U20" s="51">
        <v>53.209829913</v>
      </c>
      <c r="V20" s="51">
        <v>21.827382995000001</v>
      </c>
      <c r="W20" s="58">
        <v>122.58099377000001</v>
      </c>
      <c r="X20" s="51">
        <v>15.804671567</v>
      </c>
      <c r="Y20" s="238">
        <v>40.719030212</v>
      </c>
      <c r="Z20" s="51">
        <v>53.706188343000001</v>
      </c>
      <c r="AA20" s="51">
        <v>74.596078062000004</v>
      </c>
      <c r="AB20" s="238">
        <v>97.915728083999994</v>
      </c>
      <c r="AD20" s="73">
        <v>16.938901508000001</v>
      </c>
      <c r="AE20" s="9">
        <v>1.8670338160000028</v>
      </c>
      <c r="AF20" s="9">
        <v>28.031173085000006</v>
      </c>
      <c r="AG20" s="9">
        <v>-0.90759387000002789</v>
      </c>
      <c r="AH20" s="9">
        <v>10.212359735</v>
      </c>
      <c r="AI20" s="9">
        <v>158.04349951999995</v>
      </c>
      <c r="AJ20" s="9">
        <v>-31.382446917999999</v>
      </c>
      <c r="AK20" s="9">
        <v>24.914358645</v>
      </c>
      <c r="AL20" s="74">
        <v>23.31965002199999</v>
      </c>
    </row>
    <row r="21" spans="1:38" ht="11.5" x14ac:dyDescent="0.25">
      <c r="A21" s="68" t="s">
        <v>1517</v>
      </c>
      <c r="B21" s="58">
        <v>0</v>
      </c>
      <c r="C21" s="51">
        <v>36.751934693000003</v>
      </c>
      <c r="D21" s="51">
        <v>32.239182683999999</v>
      </c>
      <c r="E21" s="58">
        <v>0</v>
      </c>
      <c r="F21" s="51">
        <v>24.090646337999999</v>
      </c>
      <c r="G21" s="238">
        <v>37.887556422999999</v>
      </c>
      <c r="H21" s="51">
        <v>0</v>
      </c>
      <c r="I21" s="51">
        <v>86.808844711000006</v>
      </c>
      <c r="J21" s="51">
        <v>76.915083702000004</v>
      </c>
      <c r="K21" s="58">
        <v>0</v>
      </c>
      <c r="L21" s="51">
        <v>0</v>
      </c>
      <c r="M21" s="238">
        <v>278.73358959000001</v>
      </c>
      <c r="N21" s="51">
        <v>0</v>
      </c>
      <c r="O21" s="51">
        <v>7.3268000011999996</v>
      </c>
      <c r="P21" s="51">
        <v>8.4874270726999992</v>
      </c>
      <c r="Q21" s="58">
        <v>0</v>
      </c>
      <c r="R21" s="51">
        <v>1.3047092699</v>
      </c>
      <c r="S21" s="238">
        <v>28.923069017</v>
      </c>
      <c r="T21" s="51">
        <v>0</v>
      </c>
      <c r="U21" s="51">
        <v>30.033181425999999</v>
      </c>
      <c r="V21" s="51">
        <v>7.9915635732999997</v>
      </c>
      <c r="W21" s="58">
        <v>0</v>
      </c>
      <c r="X21" s="51">
        <v>0</v>
      </c>
      <c r="Y21" s="238">
        <v>0</v>
      </c>
      <c r="Z21" s="51" t="s">
        <v>353</v>
      </c>
      <c r="AA21" s="51">
        <v>41.147125187999997</v>
      </c>
      <c r="AB21" s="238">
        <v>66.063021574999993</v>
      </c>
      <c r="AD21" s="73">
        <v>-4.5127520090000033</v>
      </c>
      <c r="AE21" s="9">
        <v>13.796910085</v>
      </c>
      <c r="AF21" s="9">
        <v>-9.8937610090000021</v>
      </c>
      <c r="AG21" s="9">
        <v>278.73358959000001</v>
      </c>
      <c r="AH21" s="9">
        <v>1.1606270714999996</v>
      </c>
      <c r="AI21" s="9">
        <v>27.618359747100001</v>
      </c>
      <c r="AJ21" s="9">
        <v>-22.0416178527</v>
      </c>
      <c r="AK21" s="9">
        <v>0</v>
      </c>
      <c r="AL21" s="74">
        <v>24.915896386999997</v>
      </c>
    </row>
    <row r="22" spans="1:38" ht="11.5" x14ac:dyDescent="0.25">
      <c r="A22" s="68" t="s">
        <v>23</v>
      </c>
      <c r="B22" s="58">
        <v>5.7639704056000003</v>
      </c>
      <c r="C22" s="51">
        <v>1.6622485928999999</v>
      </c>
      <c r="D22" s="51">
        <v>2.7794078779000002</v>
      </c>
      <c r="E22" s="58">
        <v>21.653796347</v>
      </c>
      <c r="F22" s="51">
        <v>17.19258791</v>
      </c>
      <c r="G22" s="238">
        <v>12.492864993</v>
      </c>
      <c r="H22" s="51">
        <v>4.0768236306999999</v>
      </c>
      <c r="I22" s="51">
        <v>14.632561834000001</v>
      </c>
      <c r="J22" s="51">
        <v>29.419478304999998</v>
      </c>
      <c r="K22" s="58">
        <v>43.685977520999998</v>
      </c>
      <c r="L22" s="51">
        <v>40.812214462999997</v>
      </c>
      <c r="M22" s="238">
        <v>93.336130389000004</v>
      </c>
      <c r="N22" s="51">
        <v>0.96505253849999995</v>
      </c>
      <c r="O22" s="51">
        <v>7.3183385115000004</v>
      </c>
      <c r="P22" s="51">
        <v>44.207804860000003</v>
      </c>
      <c r="Q22" s="58">
        <v>0.75147375240000003</v>
      </c>
      <c r="R22" s="51">
        <v>0</v>
      </c>
      <c r="S22" s="238">
        <v>41.182147958999998</v>
      </c>
      <c r="T22" s="51">
        <v>22.861667064999999</v>
      </c>
      <c r="U22" s="51">
        <v>20.473844588999999</v>
      </c>
      <c r="V22" s="51">
        <v>10.435056771999999</v>
      </c>
      <c r="W22" s="58">
        <v>4.1644327853999998</v>
      </c>
      <c r="X22" s="51">
        <v>31.872701358</v>
      </c>
      <c r="Y22" s="238">
        <v>103.31846894</v>
      </c>
      <c r="Z22" s="51">
        <v>8.3372044949999999</v>
      </c>
      <c r="AA22" s="51">
        <v>13.087804638</v>
      </c>
      <c r="AB22" s="238">
        <v>26.698839590999999</v>
      </c>
      <c r="AD22" s="73">
        <v>1.1171592850000003</v>
      </c>
      <c r="AE22" s="9">
        <v>-4.6997229170000008</v>
      </c>
      <c r="AF22" s="9">
        <v>14.786916470999998</v>
      </c>
      <c r="AG22" s="9">
        <v>52.523915926000008</v>
      </c>
      <c r="AH22" s="9">
        <v>36.889466348500001</v>
      </c>
      <c r="AI22" s="9">
        <v>41.182147958999998</v>
      </c>
      <c r="AJ22" s="9">
        <v>-10.038787816999999</v>
      </c>
      <c r="AK22" s="9">
        <v>71.445767582000002</v>
      </c>
      <c r="AL22" s="74">
        <v>13.611034952999999</v>
      </c>
    </row>
    <row r="23" spans="1:38" ht="11.5" x14ac:dyDescent="0.25">
      <c r="A23" s="68" t="s">
        <v>24</v>
      </c>
      <c r="B23" s="58">
        <v>2.2199517087</v>
      </c>
      <c r="C23" s="51">
        <v>2.3085181402999999</v>
      </c>
      <c r="D23" s="51">
        <v>518.54614475999995</v>
      </c>
      <c r="E23" s="58">
        <v>12.220417203</v>
      </c>
      <c r="F23" s="51">
        <v>6.4767130355000004</v>
      </c>
      <c r="G23" s="238">
        <v>3.0803180662999998</v>
      </c>
      <c r="H23" s="51">
        <v>0</v>
      </c>
      <c r="I23" s="51">
        <v>0</v>
      </c>
      <c r="J23" s="51">
        <v>0</v>
      </c>
      <c r="K23" s="58">
        <v>660.00236666000001</v>
      </c>
      <c r="L23" s="51">
        <v>429.49995518999998</v>
      </c>
      <c r="M23" s="238">
        <v>0.2438365518</v>
      </c>
      <c r="N23" s="51">
        <v>56.401198616999999</v>
      </c>
      <c r="O23" s="51">
        <v>59.196234136000001</v>
      </c>
      <c r="P23" s="51">
        <v>40.228036844000002</v>
      </c>
      <c r="Q23" s="58">
        <v>0</v>
      </c>
      <c r="R23" s="51">
        <v>0</v>
      </c>
      <c r="S23" s="238">
        <v>0</v>
      </c>
      <c r="T23" s="51">
        <v>0.1461595732</v>
      </c>
      <c r="U23" s="51">
        <v>0</v>
      </c>
      <c r="V23" s="51">
        <v>0</v>
      </c>
      <c r="W23" s="58">
        <v>0</v>
      </c>
      <c r="X23" s="51">
        <v>0</v>
      </c>
      <c r="Y23" s="238">
        <v>8.4787226199999996E-2</v>
      </c>
      <c r="Z23" s="51">
        <v>43.880656305999999</v>
      </c>
      <c r="AA23" s="51">
        <v>34.811257323</v>
      </c>
      <c r="AB23" s="238">
        <v>168.95620357999999</v>
      </c>
      <c r="AD23" s="73">
        <v>516.23762661969999</v>
      </c>
      <c r="AE23" s="9">
        <v>-3.3963949692000006</v>
      </c>
      <c r="AF23" s="9">
        <v>0</v>
      </c>
      <c r="AG23" s="9">
        <v>-429.25611863820001</v>
      </c>
      <c r="AH23" s="9">
        <v>-18.968197291999999</v>
      </c>
      <c r="AI23" s="9">
        <v>0</v>
      </c>
      <c r="AJ23" s="9">
        <v>0</v>
      </c>
      <c r="AK23" s="9">
        <v>8.4787226199999996E-2</v>
      </c>
      <c r="AL23" s="74">
        <v>134.14494625699999</v>
      </c>
    </row>
    <row r="24" spans="1:38" ht="12" customHeight="1" x14ac:dyDescent="0.25">
      <c r="A24" s="68" t="s">
        <v>25</v>
      </c>
      <c r="B24" s="58">
        <v>784.66362343000003</v>
      </c>
      <c r="C24" s="51">
        <v>819.37164085999996</v>
      </c>
      <c r="D24" s="51">
        <v>825.48138071999995</v>
      </c>
      <c r="E24" s="58">
        <v>578.35749905</v>
      </c>
      <c r="F24" s="51">
        <v>580.96727009000006</v>
      </c>
      <c r="G24" s="238">
        <v>596.55229428999996</v>
      </c>
      <c r="H24" s="51">
        <v>87.065788256000005</v>
      </c>
      <c r="I24" s="51">
        <v>287.34564590999997</v>
      </c>
      <c r="J24" s="51">
        <v>327.94068936999997</v>
      </c>
      <c r="K24" s="58">
        <v>937.41027856000005</v>
      </c>
      <c r="L24" s="51">
        <v>1388.2357993999999</v>
      </c>
      <c r="M24" s="238">
        <v>1005.0703102</v>
      </c>
      <c r="N24" s="51">
        <v>1417.0525107999999</v>
      </c>
      <c r="O24" s="51">
        <v>1404.3836879</v>
      </c>
      <c r="P24" s="51">
        <v>1662.9305631</v>
      </c>
      <c r="Q24" s="58">
        <v>174.85194179000001</v>
      </c>
      <c r="R24" s="51">
        <v>183.82582585</v>
      </c>
      <c r="S24" s="238">
        <v>360.20267842999999</v>
      </c>
      <c r="T24" s="51">
        <v>442.51505759000003</v>
      </c>
      <c r="U24" s="51">
        <v>455.39315583000001</v>
      </c>
      <c r="V24" s="51">
        <v>641.12373420999995</v>
      </c>
      <c r="W24" s="58">
        <v>985.5776783</v>
      </c>
      <c r="X24" s="51">
        <v>260.09418742000003</v>
      </c>
      <c r="Y24" s="238">
        <v>1122.4350426999999</v>
      </c>
      <c r="Z24" s="51">
        <v>379.13718158</v>
      </c>
      <c r="AA24" s="51">
        <v>674.20063197000002</v>
      </c>
      <c r="AB24" s="238">
        <v>741.05366818000005</v>
      </c>
      <c r="AD24" s="73">
        <v>6.1097398599999906</v>
      </c>
      <c r="AE24" s="9">
        <v>15.585024199999907</v>
      </c>
      <c r="AF24" s="9">
        <v>40.595043459999999</v>
      </c>
      <c r="AG24" s="9">
        <v>-383.16548919999991</v>
      </c>
      <c r="AH24" s="9">
        <v>258.54687519999993</v>
      </c>
      <c r="AI24" s="9">
        <v>176.37685257999999</v>
      </c>
      <c r="AJ24" s="9">
        <v>185.73057837999994</v>
      </c>
      <c r="AK24" s="9">
        <v>862.34085527999991</v>
      </c>
      <c r="AL24" s="74">
        <v>66.853036210000027</v>
      </c>
    </row>
    <row r="25" spans="1:38" ht="12" customHeight="1" x14ac:dyDescent="0.25">
      <c r="A25" s="70" t="s">
        <v>26</v>
      </c>
      <c r="B25" s="58">
        <v>630.75729406000005</v>
      </c>
      <c r="C25" s="51">
        <v>575.67438122999999</v>
      </c>
      <c r="D25" s="51">
        <v>656.82604867999999</v>
      </c>
      <c r="E25" s="58">
        <v>137.39228005000001</v>
      </c>
      <c r="F25" s="51">
        <v>136.03750131000001</v>
      </c>
      <c r="G25" s="238">
        <v>164.65805413999999</v>
      </c>
      <c r="H25" s="51">
        <v>157.26751032000001</v>
      </c>
      <c r="I25" s="51">
        <v>439.84928344000002</v>
      </c>
      <c r="J25" s="51">
        <v>395.10899551</v>
      </c>
      <c r="K25" s="58">
        <v>462.89766372999998</v>
      </c>
      <c r="L25" s="51">
        <v>1573.1077264999999</v>
      </c>
      <c r="M25" s="238">
        <v>1027.403262</v>
      </c>
      <c r="N25" s="51">
        <v>807.29872520000004</v>
      </c>
      <c r="O25" s="51">
        <v>776.18016944999999</v>
      </c>
      <c r="P25" s="51">
        <v>921.43403750000004</v>
      </c>
      <c r="Q25" s="58">
        <v>293.84219231999998</v>
      </c>
      <c r="R25" s="51">
        <v>202.58530608999999</v>
      </c>
      <c r="S25" s="238">
        <v>343.84003526999999</v>
      </c>
      <c r="T25" s="51">
        <v>646.99500951000005</v>
      </c>
      <c r="U25" s="51">
        <v>601.09797033999996</v>
      </c>
      <c r="V25" s="51">
        <v>596.88951495000003</v>
      </c>
      <c r="W25" s="322">
        <v>61.412990284999999</v>
      </c>
      <c r="X25" s="323">
        <v>3.9313894490000001</v>
      </c>
      <c r="Y25" s="324">
        <v>30.540452899000002</v>
      </c>
      <c r="Z25" s="51">
        <v>290.50177529000001</v>
      </c>
      <c r="AA25" s="51">
        <v>500.76864626999998</v>
      </c>
      <c r="AB25" s="238">
        <v>536.92329814000004</v>
      </c>
      <c r="AD25" s="73">
        <v>81.151667449999991</v>
      </c>
      <c r="AE25" s="9">
        <v>28.62055282999998</v>
      </c>
      <c r="AF25" s="9">
        <v>-44.740287930000022</v>
      </c>
      <c r="AG25" s="9">
        <v>-545.70446449999986</v>
      </c>
      <c r="AH25" s="9">
        <v>145.25386805000005</v>
      </c>
      <c r="AI25" s="9">
        <v>141.25472918</v>
      </c>
      <c r="AJ25" s="9">
        <v>-4.2084553899999264</v>
      </c>
      <c r="AK25" s="9">
        <v>26.609063450000001</v>
      </c>
      <c r="AL25" s="74">
        <v>36.154651870000066</v>
      </c>
    </row>
    <row r="26" spans="1:38" ht="12" customHeight="1" x14ac:dyDescent="0.25">
      <c r="A26" s="80" t="s">
        <v>27</v>
      </c>
      <c r="B26" s="420">
        <v>16960.8370629741</v>
      </c>
      <c r="C26" s="421">
        <v>16611.865130435199</v>
      </c>
      <c r="D26" s="421">
        <v>17563.878667660898</v>
      </c>
      <c r="E26" s="420">
        <v>15936.832950382701</v>
      </c>
      <c r="F26" s="421">
        <v>16844.506032752299</v>
      </c>
      <c r="G26" s="422">
        <v>19746.608438525098</v>
      </c>
      <c r="H26" s="421">
        <v>6018.2180485764002</v>
      </c>
      <c r="I26" s="421">
        <v>14368.633119412902</v>
      </c>
      <c r="J26" s="421">
        <v>15438.796810099402</v>
      </c>
      <c r="K26" s="420">
        <v>12555.044294366202</v>
      </c>
      <c r="L26" s="421">
        <v>20148.524075338599</v>
      </c>
      <c r="M26" s="422">
        <v>17393.421352398604</v>
      </c>
      <c r="N26" s="421">
        <v>20958.144397974502</v>
      </c>
      <c r="O26" s="421">
        <v>20955.884228292598</v>
      </c>
      <c r="P26" s="421">
        <v>24919.588956667296</v>
      </c>
      <c r="Q26" s="420">
        <v>11277.1410428217</v>
      </c>
      <c r="R26" s="421">
        <v>10042.307512267002</v>
      </c>
      <c r="S26" s="422">
        <v>11253.712497770399</v>
      </c>
      <c r="T26" s="421">
        <v>29189.929145533402</v>
      </c>
      <c r="U26" s="421">
        <v>25953.695505369695</v>
      </c>
      <c r="V26" s="421">
        <v>26198.688539706603</v>
      </c>
      <c r="W26" s="420">
        <v>18872.753850102403</v>
      </c>
      <c r="X26" s="421">
        <v>6679.9780198614981</v>
      </c>
      <c r="Y26" s="422">
        <v>22670.493770413093</v>
      </c>
      <c r="Z26" s="421">
        <v>10251.657786997101</v>
      </c>
      <c r="AA26" s="421">
        <v>16165.995414011501</v>
      </c>
      <c r="AB26" s="422">
        <v>18101.601734513104</v>
      </c>
      <c r="AD26" s="871">
        <v>952.01353722569911</v>
      </c>
      <c r="AE26" s="872">
        <v>2902.1024057727991</v>
      </c>
      <c r="AF26" s="872">
        <v>1070.1636906865006</v>
      </c>
      <c r="AG26" s="872">
        <v>-2755.1027229399951</v>
      </c>
      <c r="AH26" s="872">
        <v>3963.7047283746979</v>
      </c>
      <c r="AI26" s="872">
        <v>1211.4049855033973</v>
      </c>
      <c r="AJ26" s="872">
        <v>244.99303433690875</v>
      </c>
      <c r="AK26" s="872">
        <v>15990.515750551596</v>
      </c>
      <c r="AL26" s="873">
        <v>1935.6063205016035</v>
      </c>
    </row>
    <row r="27" spans="1:38" s="287" customFormat="1" ht="12" customHeight="1" x14ac:dyDescent="0.25">
      <c r="A27" s="234"/>
      <c r="B27" s="234"/>
      <c r="C27" s="234"/>
      <c r="D27" s="234"/>
      <c r="E27" s="234"/>
      <c r="F27" s="234"/>
      <c r="G27" s="234"/>
      <c r="H27" s="234"/>
      <c r="I27" s="234"/>
      <c r="J27" s="234"/>
      <c r="K27" s="234"/>
      <c r="L27" s="234"/>
      <c r="M27" s="234"/>
      <c r="N27" s="234"/>
      <c r="O27" s="234"/>
      <c r="P27" s="234"/>
      <c r="Q27" s="234"/>
      <c r="R27" s="234"/>
      <c r="S27" s="234"/>
      <c r="T27" s="234"/>
      <c r="U27" s="234"/>
      <c r="V27" s="234"/>
      <c r="W27" s="234"/>
      <c r="X27" s="234"/>
      <c r="Y27" s="234"/>
      <c r="Z27" s="234"/>
      <c r="AA27" s="234"/>
      <c r="AB27" s="234"/>
      <c r="AC27" s="231"/>
      <c r="AD27" s="234"/>
      <c r="AE27" s="234"/>
      <c r="AF27" s="234"/>
      <c r="AG27" s="234"/>
      <c r="AH27" s="234"/>
      <c r="AI27" s="234"/>
      <c r="AJ27" s="234"/>
      <c r="AK27" s="234"/>
      <c r="AL27" s="234"/>
    </row>
    <row r="28" spans="1:38" s="287" customFormat="1" ht="15" customHeight="1" x14ac:dyDescent="0.25">
      <c r="A28" s="234"/>
      <c r="B28" s="234"/>
      <c r="C28" s="234"/>
      <c r="D28" s="234"/>
      <c r="E28" s="234"/>
      <c r="F28" s="234"/>
      <c r="G28" s="234"/>
      <c r="H28" s="234"/>
      <c r="I28" s="234"/>
      <c r="J28" s="234"/>
      <c r="K28" s="234"/>
      <c r="L28" s="234"/>
      <c r="M28" s="234"/>
      <c r="N28" s="234"/>
      <c r="O28" s="234"/>
      <c r="P28" s="234"/>
      <c r="Q28" s="234"/>
      <c r="R28" s="234"/>
      <c r="S28" s="234"/>
      <c r="T28" s="234"/>
      <c r="U28" s="234"/>
      <c r="V28" s="234"/>
      <c r="W28" s="234"/>
      <c r="X28" s="234"/>
      <c r="Y28" s="234"/>
      <c r="Z28" s="234"/>
      <c r="AA28" s="234"/>
      <c r="AB28" s="234"/>
      <c r="AC28" s="231"/>
      <c r="AD28" s="234"/>
      <c r="AE28" s="234"/>
      <c r="AF28" s="234"/>
      <c r="AG28" s="234"/>
      <c r="AH28" s="234"/>
      <c r="AI28" s="234"/>
      <c r="AJ28" s="234"/>
      <c r="AK28" s="234"/>
      <c r="AL28" s="234"/>
    </row>
    <row r="29" spans="1:38" s="287" customFormat="1" ht="14" x14ac:dyDescent="0.3">
      <c r="A29" s="556"/>
      <c r="B29" s="950" t="s">
        <v>468</v>
      </c>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2"/>
      <c r="AC29" s="231"/>
      <c r="AD29" s="1098" t="s">
        <v>2846</v>
      </c>
      <c r="AE29" s="1099"/>
      <c r="AF29" s="1100"/>
      <c r="AG29" s="1100"/>
      <c r="AH29" s="1100"/>
      <c r="AI29" s="1100"/>
      <c r="AJ29" s="1100"/>
      <c r="AK29" s="1100"/>
      <c r="AL29" s="1101"/>
    </row>
    <row r="30" spans="1:38" s="287" customFormat="1" ht="12" customHeight="1" x14ac:dyDescent="0.3">
      <c r="A30" s="368"/>
      <c r="B30" s="954" t="s">
        <v>2</v>
      </c>
      <c r="C30" s="953"/>
      <c r="D30" s="953"/>
      <c r="E30" s="953" t="s">
        <v>3</v>
      </c>
      <c r="F30" s="953"/>
      <c r="G30" s="953"/>
      <c r="H30" s="953" t="s">
        <v>10</v>
      </c>
      <c r="I30" s="953"/>
      <c r="J30" s="953"/>
      <c r="K30" s="953" t="s">
        <v>4</v>
      </c>
      <c r="L30" s="953"/>
      <c r="M30" s="953"/>
      <c r="N30" s="953" t="s">
        <v>5</v>
      </c>
      <c r="O30" s="953"/>
      <c r="P30" s="953"/>
      <c r="Q30" s="953" t="s">
        <v>6</v>
      </c>
      <c r="R30" s="953"/>
      <c r="S30" s="953"/>
      <c r="T30" s="953" t="s">
        <v>7</v>
      </c>
      <c r="U30" s="953"/>
      <c r="V30" s="953"/>
      <c r="W30" s="953" t="s">
        <v>8</v>
      </c>
      <c r="X30" s="953"/>
      <c r="Y30" s="953"/>
      <c r="Z30" s="953" t="s">
        <v>9</v>
      </c>
      <c r="AA30" s="953"/>
      <c r="AB30" s="955"/>
      <c r="AC30" s="231"/>
      <c r="AD30" s="91" t="s">
        <v>2</v>
      </c>
      <c r="AE30" s="478" t="s">
        <v>3</v>
      </c>
      <c r="AF30" s="95" t="s">
        <v>10</v>
      </c>
      <c r="AG30" s="95" t="s">
        <v>4</v>
      </c>
      <c r="AH30" s="95" t="s">
        <v>5</v>
      </c>
      <c r="AI30" s="95" t="s">
        <v>6</v>
      </c>
      <c r="AJ30" s="95" t="s">
        <v>7</v>
      </c>
      <c r="AK30" s="95" t="s">
        <v>8</v>
      </c>
      <c r="AL30" s="616" t="s">
        <v>9</v>
      </c>
    </row>
    <row r="31" spans="1:38" ht="12" customHeight="1" x14ac:dyDescent="0.3">
      <c r="A31" s="372"/>
      <c r="B31" s="869" t="s">
        <v>29</v>
      </c>
      <c r="C31" s="287" t="s">
        <v>30</v>
      </c>
      <c r="D31" s="287" t="s">
        <v>31</v>
      </c>
      <c r="E31" s="287" t="s">
        <v>29</v>
      </c>
      <c r="F31" s="287" t="s">
        <v>30</v>
      </c>
      <c r="G31" s="287" t="s">
        <v>31</v>
      </c>
      <c r="H31" s="287" t="s">
        <v>29</v>
      </c>
      <c r="I31" s="287" t="s">
        <v>30</v>
      </c>
      <c r="J31" s="287" t="s">
        <v>31</v>
      </c>
      <c r="K31" s="287" t="s">
        <v>29</v>
      </c>
      <c r="L31" s="287" t="s">
        <v>30</v>
      </c>
      <c r="M31" s="287" t="s">
        <v>31</v>
      </c>
      <c r="N31" s="287" t="s">
        <v>29</v>
      </c>
      <c r="O31" s="287" t="s">
        <v>30</v>
      </c>
      <c r="P31" s="287" t="s">
        <v>31</v>
      </c>
      <c r="Q31" s="287" t="s">
        <v>29</v>
      </c>
      <c r="R31" s="287" t="s">
        <v>30</v>
      </c>
      <c r="S31" s="287" t="s">
        <v>31</v>
      </c>
      <c r="T31" s="287" t="s">
        <v>29</v>
      </c>
      <c r="U31" s="287" t="s">
        <v>30</v>
      </c>
      <c r="V31" s="287" t="s">
        <v>31</v>
      </c>
      <c r="W31" s="287" t="s">
        <v>29</v>
      </c>
      <c r="X31" s="287" t="s">
        <v>30</v>
      </c>
      <c r="Y31" s="287" t="s">
        <v>31</v>
      </c>
      <c r="Z31" s="287" t="s">
        <v>29</v>
      </c>
      <c r="AA31" s="287" t="s">
        <v>30</v>
      </c>
      <c r="AB31" s="373" t="s">
        <v>31</v>
      </c>
      <c r="AD31" s="941" t="s">
        <v>28</v>
      </c>
      <c r="AE31" s="1096"/>
      <c r="AF31" s="1102"/>
      <c r="AG31" s="1102"/>
      <c r="AH31" s="1102"/>
      <c r="AI31" s="1102"/>
      <c r="AJ31" s="1102"/>
      <c r="AK31" s="1102"/>
      <c r="AL31" s="1103"/>
    </row>
    <row r="32" spans="1:38" ht="12" customHeight="1" x14ac:dyDescent="0.25">
      <c r="A32" s="67" t="s">
        <v>11</v>
      </c>
      <c r="B32" s="481">
        <v>14.175521369453008</v>
      </c>
      <c r="C32" s="482">
        <v>13.389277451602629</v>
      </c>
      <c r="D32" s="482">
        <v>14.34537035341268</v>
      </c>
      <c r="E32" s="481">
        <v>15.254700961407893</v>
      </c>
      <c r="F32" s="482">
        <v>14.986916305479308</v>
      </c>
      <c r="G32" s="483">
        <v>16.183776524201413</v>
      </c>
      <c r="H32" s="482">
        <v>14.11204696132436</v>
      </c>
      <c r="I32" s="482">
        <v>17.934330803661666</v>
      </c>
      <c r="J32" s="482">
        <v>18.386770616367244</v>
      </c>
      <c r="K32" s="481">
        <v>13.207448004337833</v>
      </c>
      <c r="L32" s="482">
        <v>15.219166154970425</v>
      </c>
      <c r="M32" s="483">
        <v>14.881486613575609</v>
      </c>
      <c r="N32" s="482">
        <v>16.207579641584509</v>
      </c>
      <c r="O32" s="482">
        <v>13.681675616575026</v>
      </c>
      <c r="P32" s="482">
        <v>14.009922091294836</v>
      </c>
      <c r="Q32" s="481">
        <v>12.731633863122738</v>
      </c>
      <c r="R32" s="482">
        <v>11.166955573010977</v>
      </c>
      <c r="S32" s="483">
        <v>15.819804161095449</v>
      </c>
      <c r="T32" s="482">
        <v>15.183451679526202</v>
      </c>
      <c r="U32" s="482">
        <v>17.094495274794596</v>
      </c>
      <c r="V32" s="482">
        <v>17.703295181247807</v>
      </c>
      <c r="W32" s="481">
        <v>11.865715036535853</v>
      </c>
      <c r="X32" s="482">
        <v>9.4961340918177495</v>
      </c>
      <c r="Y32" s="483">
        <v>9.1470811840293411</v>
      </c>
      <c r="Z32" s="482">
        <v>14.371012007137502</v>
      </c>
      <c r="AA32" s="482">
        <v>14.99190296936129</v>
      </c>
      <c r="AB32" s="483">
        <v>15.556548518747665</v>
      </c>
      <c r="AD32" s="73">
        <v>0.95609290181005058</v>
      </c>
      <c r="AE32" s="9">
        <v>1.1968602187221045</v>
      </c>
      <c r="AF32" s="9">
        <v>0.45243981270557754</v>
      </c>
      <c r="AG32" s="9">
        <v>-0.3376795413948166</v>
      </c>
      <c r="AH32" s="9">
        <v>0.32824647471981017</v>
      </c>
      <c r="AI32" s="9">
        <v>4.6528485880844723</v>
      </c>
      <c r="AJ32" s="9">
        <v>0.60879990645321058</v>
      </c>
      <c r="AK32" s="9">
        <v>-0.34905290778840836</v>
      </c>
      <c r="AL32" s="74">
        <v>0.56464554938637512</v>
      </c>
    </row>
    <row r="33" spans="1:38" ht="12" customHeight="1" x14ac:dyDescent="0.25">
      <c r="A33" s="68" t="s">
        <v>12</v>
      </c>
      <c r="B33" s="484">
        <v>36.566478888232865</v>
      </c>
      <c r="C33" s="485">
        <v>38.067205091944615</v>
      </c>
      <c r="D33" s="485">
        <v>35.243412628996367</v>
      </c>
      <c r="E33" s="484">
        <v>39.06666126063957</v>
      </c>
      <c r="F33" s="485">
        <v>38.702369969912347</v>
      </c>
      <c r="G33" s="486">
        <v>35.815320176715062</v>
      </c>
      <c r="H33" s="485">
        <v>30.841271785409241</v>
      </c>
      <c r="I33" s="485">
        <v>36.125266748491455</v>
      </c>
      <c r="J33" s="485">
        <v>39.03940495970032</v>
      </c>
      <c r="K33" s="484">
        <v>32.618889466902814</v>
      </c>
      <c r="L33" s="485">
        <v>32.065575049776577</v>
      </c>
      <c r="M33" s="486">
        <v>32.201973950499408</v>
      </c>
      <c r="N33" s="485">
        <v>33.151651467157016</v>
      </c>
      <c r="O33" s="485">
        <v>35.676171097119749</v>
      </c>
      <c r="P33" s="485">
        <v>35.908049334440982</v>
      </c>
      <c r="Q33" s="484">
        <v>35.682618955638631</v>
      </c>
      <c r="R33" s="485">
        <v>40.770966209694578</v>
      </c>
      <c r="S33" s="486">
        <v>33.017003776630574</v>
      </c>
      <c r="T33" s="485">
        <v>38.8325664494958</v>
      </c>
      <c r="U33" s="485">
        <v>41.707842868698279</v>
      </c>
      <c r="V33" s="485">
        <v>42.407309087863304</v>
      </c>
      <c r="W33" s="484">
        <v>42.012299671661211</v>
      </c>
      <c r="X33" s="485">
        <v>41.094103265581047</v>
      </c>
      <c r="Y33" s="486">
        <v>41.48835524559734</v>
      </c>
      <c r="Z33" s="485">
        <v>34.445814600629319</v>
      </c>
      <c r="AA33" s="485">
        <v>37.094276570204485</v>
      </c>
      <c r="AB33" s="486">
        <v>36.141227171220656</v>
      </c>
      <c r="AD33" s="73">
        <v>-2.8237924629482478</v>
      </c>
      <c r="AE33" s="9">
        <v>-2.8870497931972849</v>
      </c>
      <c r="AF33" s="9">
        <v>2.914138211208865</v>
      </c>
      <c r="AG33" s="9">
        <v>0.13639890072283123</v>
      </c>
      <c r="AH33" s="9">
        <v>0.23187823732123292</v>
      </c>
      <c r="AI33" s="9">
        <v>-7.7539624330640038</v>
      </c>
      <c r="AJ33" s="9">
        <v>0.69946621916502494</v>
      </c>
      <c r="AK33" s="9">
        <v>0.39425198001629269</v>
      </c>
      <c r="AL33" s="74">
        <v>-0.95304939898382912</v>
      </c>
    </row>
    <row r="34" spans="1:38" ht="12" customHeight="1" x14ac:dyDescent="0.25">
      <c r="A34" s="68" t="s">
        <v>13</v>
      </c>
      <c r="B34" s="484">
        <v>5.1900829801123134</v>
      </c>
      <c r="C34" s="485">
        <v>5.5420184448360086</v>
      </c>
      <c r="D34" s="485">
        <v>5.6778616479295625</v>
      </c>
      <c r="E34" s="484">
        <v>4.7860562096917993</v>
      </c>
      <c r="F34" s="485">
        <v>3.4085047248262215</v>
      </c>
      <c r="G34" s="486">
        <v>3.6348923717434642</v>
      </c>
      <c r="H34" s="485">
        <v>11.874309658305629</v>
      </c>
      <c r="I34" s="485">
        <v>4.8201576694464245</v>
      </c>
      <c r="J34" s="485">
        <v>5.0746087323818836</v>
      </c>
      <c r="K34" s="484">
        <v>3.074509763563412</v>
      </c>
      <c r="L34" s="485">
        <v>3.2317151430311775</v>
      </c>
      <c r="M34" s="486">
        <v>2.9510878603490798</v>
      </c>
      <c r="N34" s="485">
        <v>5.744355541878754</v>
      </c>
      <c r="O34" s="485">
        <v>5.8885464786734092</v>
      </c>
      <c r="P34" s="485">
        <v>5.6512623067292349</v>
      </c>
      <c r="Q34" s="484">
        <v>2.8482310696508897</v>
      </c>
      <c r="R34" s="485">
        <v>2.2892748516132833</v>
      </c>
      <c r="S34" s="486">
        <v>2.7537292597566996</v>
      </c>
      <c r="T34" s="485">
        <v>1.2965581616970523</v>
      </c>
      <c r="U34" s="485">
        <v>3.1663217223920128</v>
      </c>
      <c r="V34" s="485">
        <v>2.992280179261138</v>
      </c>
      <c r="W34" s="484">
        <v>5.1802431138299161</v>
      </c>
      <c r="X34" s="485">
        <v>5.4704692433640183</v>
      </c>
      <c r="Y34" s="486">
        <v>10.487870854418869</v>
      </c>
      <c r="Z34" s="485">
        <v>7.2808531039411211</v>
      </c>
      <c r="AA34" s="485">
        <v>4.7250438206109502</v>
      </c>
      <c r="AB34" s="486">
        <v>4.8678453833726518</v>
      </c>
      <c r="AD34" s="73">
        <v>0.13584320309355391</v>
      </c>
      <c r="AE34" s="9">
        <v>0.22638764691724278</v>
      </c>
      <c r="AF34" s="9">
        <v>0.25445106293545905</v>
      </c>
      <c r="AG34" s="9">
        <v>-0.28062728268209769</v>
      </c>
      <c r="AH34" s="9">
        <v>-0.23728417194417428</v>
      </c>
      <c r="AI34" s="9">
        <v>0.46445440814341632</v>
      </c>
      <c r="AJ34" s="9">
        <v>-0.17404154313087483</v>
      </c>
      <c r="AK34" s="9">
        <v>5.0174016110548507</v>
      </c>
      <c r="AL34" s="74">
        <v>0.14280156276170164</v>
      </c>
    </row>
    <row r="35" spans="1:38" ht="12" customHeight="1" x14ac:dyDescent="0.25">
      <c r="A35" s="68" t="s">
        <v>14</v>
      </c>
      <c r="B35" s="484">
        <v>11.408561106480542</v>
      </c>
      <c r="C35" s="485">
        <v>10.317721173041436</v>
      </c>
      <c r="D35" s="485">
        <v>9.7372272142196703</v>
      </c>
      <c r="E35" s="484">
        <v>10.109728544662381</v>
      </c>
      <c r="F35" s="485">
        <v>11.134600939043047</v>
      </c>
      <c r="G35" s="486">
        <v>12.048801962154613</v>
      </c>
      <c r="H35" s="485">
        <v>16.41634946483375</v>
      </c>
      <c r="I35" s="485">
        <v>14.255101549170124</v>
      </c>
      <c r="J35" s="485">
        <v>15.411357179359634</v>
      </c>
      <c r="K35" s="484">
        <v>6.6361666153887517</v>
      </c>
      <c r="L35" s="485">
        <v>5.3481301115197999</v>
      </c>
      <c r="M35" s="486">
        <v>5.6382994416148007</v>
      </c>
      <c r="N35" s="485">
        <v>10.411281971179092</v>
      </c>
      <c r="O35" s="485">
        <v>10.361147214530622</v>
      </c>
      <c r="P35" s="485">
        <v>9.282368427995749</v>
      </c>
      <c r="Q35" s="484">
        <v>15.821055977974869</v>
      </c>
      <c r="R35" s="485">
        <v>17.092210003560421</v>
      </c>
      <c r="S35" s="486">
        <v>12.640989721230603</v>
      </c>
      <c r="T35" s="485">
        <v>16.739652033200269</v>
      </c>
      <c r="U35" s="485">
        <v>12.006544745257125</v>
      </c>
      <c r="V35" s="485">
        <v>13.208957918084987</v>
      </c>
      <c r="W35" s="484">
        <v>10.831883949935095</v>
      </c>
      <c r="X35" s="485">
        <v>11.567529125133577</v>
      </c>
      <c r="Y35" s="486">
        <v>9.0556168078671355</v>
      </c>
      <c r="Z35" s="485">
        <v>12.639435048675669</v>
      </c>
      <c r="AA35" s="485">
        <v>11.151648453626844</v>
      </c>
      <c r="AB35" s="486">
        <v>11.052395655603643</v>
      </c>
      <c r="AD35" s="73">
        <v>-0.58049395882176569</v>
      </c>
      <c r="AE35" s="9">
        <v>0.91420102311156626</v>
      </c>
      <c r="AF35" s="9">
        <v>1.1562556301895093</v>
      </c>
      <c r="AG35" s="9">
        <v>0.29016933009500079</v>
      </c>
      <c r="AH35" s="9">
        <v>-1.0787787865348726</v>
      </c>
      <c r="AI35" s="9">
        <v>-4.4512202823298175</v>
      </c>
      <c r="AJ35" s="9">
        <v>1.2024131728278622</v>
      </c>
      <c r="AK35" s="9">
        <v>-2.5119123172664413</v>
      </c>
      <c r="AL35" s="74">
        <v>-9.9252798023201194E-2</v>
      </c>
    </row>
    <row r="36" spans="1:38" ht="12" customHeight="1" x14ac:dyDescent="0.25">
      <c r="A36" s="68" t="s">
        <v>15</v>
      </c>
      <c r="B36" s="484">
        <v>7.3125947451470665</v>
      </c>
      <c r="C36" s="485">
        <v>7.3544708911803784</v>
      </c>
      <c r="D36" s="485">
        <v>7.1268837890845278</v>
      </c>
      <c r="E36" s="484">
        <v>15.531790164372399</v>
      </c>
      <c r="F36" s="485">
        <v>15.111590834130764</v>
      </c>
      <c r="G36" s="486">
        <v>15.878314769147211</v>
      </c>
      <c r="H36" s="485">
        <v>7.9014833374554367</v>
      </c>
      <c r="I36" s="485">
        <v>7.3375711373377923</v>
      </c>
      <c r="J36" s="485">
        <v>2.9516411063969823</v>
      </c>
      <c r="K36" s="484">
        <v>7.9536525698925065</v>
      </c>
      <c r="L36" s="485">
        <v>9.1762625385697341</v>
      </c>
      <c r="M36" s="486">
        <v>10.745095972979851</v>
      </c>
      <c r="N36" s="485">
        <v>8.2052150335704184</v>
      </c>
      <c r="O36" s="485">
        <v>8.3499708093327616</v>
      </c>
      <c r="P36" s="485">
        <v>8.7014572634828635</v>
      </c>
      <c r="Q36" s="484">
        <v>11.119685216655196</v>
      </c>
      <c r="R36" s="485">
        <v>10.047865009784138</v>
      </c>
      <c r="S36" s="486">
        <v>10.58341958652283</v>
      </c>
      <c r="T36" s="485">
        <v>7.033364861093375</v>
      </c>
      <c r="U36" s="485">
        <v>5.7498557355396667</v>
      </c>
      <c r="V36" s="485">
        <v>5.782377659492437</v>
      </c>
      <c r="W36" s="484">
        <v>10.674582949584059</v>
      </c>
      <c r="X36" s="485">
        <v>12.045261511903641</v>
      </c>
      <c r="Y36" s="486">
        <v>14.101135480216534</v>
      </c>
      <c r="Z36" s="485">
        <v>8.9551112736558967</v>
      </c>
      <c r="AA36" s="485">
        <v>9.2937312161910484</v>
      </c>
      <c r="AB36" s="486">
        <v>8.8487173355827018</v>
      </c>
      <c r="AD36" s="73">
        <v>-0.22758710209585065</v>
      </c>
      <c r="AE36" s="9">
        <v>0.7667239350164472</v>
      </c>
      <c r="AF36" s="9">
        <v>-4.38593003094081</v>
      </c>
      <c r="AG36" s="9">
        <v>1.5688334344101165</v>
      </c>
      <c r="AH36" s="9">
        <v>0.35148645415010193</v>
      </c>
      <c r="AI36" s="9">
        <v>0.53555457673869178</v>
      </c>
      <c r="AJ36" s="9">
        <v>3.2521923952770315E-2</v>
      </c>
      <c r="AK36" s="9">
        <v>2.055873968312893</v>
      </c>
      <c r="AL36" s="74">
        <v>-0.44501388060834657</v>
      </c>
    </row>
    <row r="37" spans="1:38" ht="12" customHeight="1" x14ac:dyDescent="0.25">
      <c r="A37" s="68" t="s">
        <v>16</v>
      </c>
      <c r="B37" s="484">
        <v>1.004782992945731</v>
      </c>
      <c r="C37" s="485">
        <v>0.8328383779526598</v>
      </c>
      <c r="D37" s="485">
        <v>0.87164800410448706</v>
      </c>
      <c r="E37" s="484">
        <v>0.47628258584574829</v>
      </c>
      <c r="F37" s="485">
        <v>0.55725583850595506</v>
      </c>
      <c r="G37" s="486">
        <v>0.51623992052791234</v>
      </c>
      <c r="H37" s="485">
        <v>0.57357786561365043</v>
      </c>
      <c r="I37" s="485">
        <v>0.96280756555118041</v>
      </c>
      <c r="J37" s="485">
        <v>0.95325252764339241</v>
      </c>
      <c r="K37" s="484">
        <v>1.4782318927642539</v>
      </c>
      <c r="L37" s="485">
        <v>0.58297174781039673</v>
      </c>
      <c r="M37" s="486">
        <v>0.60249827533528044</v>
      </c>
      <c r="N37" s="485">
        <v>1.5945764573141223</v>
      </c>
      <c r="O37" s="485">
        <v>1.5607032496316071</v>
      </c>
      <c r="P37" s="485">
        <v>1.4877294795458842</v>
      </c>
      <c r="Q37" s="484">
        <v>0.55188317271792764</v>
      </c>
      <c r="R37" s="485">
        <v>0.38827832328745049</v>
      </c>
      <c r="S37" s="486">
        <v>3.5648764407255167E-2</v>
      </c>
      <c r="T37" s="485">
        <v>0.85904800011606131</v>
      </c>
      <c r="U37" s="485">
        <v>0.94052292880409571</v>
      </c>
      <c r="V37" s="485">
        <v>0.8886707794824884</v>
      </c>
      <c r="W37" s="484">
        <v>1.2877495986028626</v>
      </c>
      <c r="X37" s="485">
        <v>1.1430865850750687</v>
      </c>
      <c r="Y37" s="486">
        <v>1.072588734557453</v>
      </c>
      <c r="Z37" s="485">
        <v>0.86013760342100787</v>
      </c>
      <c r="AA37" s="485">
        <v>0.87617033509260667</v>
      </c>
      <c r="AB37" s="486">
        <v>0.85249745924846332</v>
      </c>
      <c r="AD37" s="73">
        <v>3.8809626151827259E-2</v>
      </c>
      <c r="AE37" s="9">
        <v>-4.1015917978042715E-2</v>
      </c>
      <c r="AF37" s="9">
        <v>-9.5550379077879999E-3</v>
      </c>
      <c r="AG37" s="9">
        <v>1.9526527524883708E-2</v>
      </c>
      <c r="AH37" s="9">
        <v>-7.2973770085722922E-2</v>
      </c>
      <c r="AI37" s="9">
        <v>-0.35262955888019532</v>
      </c>
      <c r="AJ37" s="9">
        <v>-5.185214932160731E-2</v>
      </c>
      <c r="AK37" s="9">
        <v>-7.0497850517615701E-2</v>
      </c>
      <c r="AL37" s="74">
        <v>-2.3672875844143348E-2</v>
      </c>
    </row>
    <row r="38" spans="1:38" ht="12" customHeight="1" x14ac:dyDescent="0.25">
      <c r="A38" s="68" t="s">
        <v>17</v>
      </c>
      <c r="B38" s="484">
        <v>0.37761124995306961</v>
      </c>
      <c r="C38" s="485">
        <v>0.33969584921330054</v>
      </c>
      <c r="D38" s="485">
        <v>0.33091594858267409</v>
      </c>
      <c r="E38" s="484">
        <v>0.28011423757772402</v>
      </c>
      <c r="F38" s="485">
        <v>0.30495648295129424</v>
      </c>
      <c r="G38" s="486">
        <v>0.3150572888386437</v>
      </c>
      <c r="H38" s="485">
        <v>0.18303776948736056</v>
      </c>
      <c r="I38" s="485">
        <v>0.27268001302827405</v>
      </c>
      <c r="J38" s="485">
        <v>0.30393351424448134</v>
      </c>
      <c r="K38" s="484">
        <v>0.30225874635925137</v>
      </c>
      <c r="L38" s="485">
        <v>0.32112548313250422</v>
      </c>
      <c r="M38" s="486">
        <v>0.32144127488344837</v>
      </c>
      <c r="N38" s="485">
        <v>0.22581136553565212</v>
      </c>
      <c r="O38" s="485">
        <v>0.19721033445682085</v>
      </c>
      <c r="P38" s="485">
        <v>0.17336401350007546</v>
      </c>
      <c r="Q38" s="484">
        <v>0.43256960422651752</v>
      </c>
      <c r="R38" s="485">
        <v>0.18154839424832842</v>
      </c>
      <c r="S38" s="486">
        <v>0.24856674827566502</v>
      </c>
      <c r="T38" s="485">
        <v>0.2777636713428151</v>
      </c>
      <c r="U38" s="485">
        <v>0.28126585832024148</v>
      </c>
      <c r="V38" s="485">
        <v>0.24334418226078869</v>
      </c>
      <c r="W38" s="484">
        <v>0.28661042531801212</v>
      </c>
      <c r="X38" s="485">
        <v>0.21199185691772099</v>
      </c>
      <c r="Y38" s="486">
        <v>0.24997983245500061</v>
      </c>
      <c r="Z38" s="485">
        <v>0.2745530086724105</v>
      </c>
      <c r="AA38" s="485">
        <v>0.2941371547946065</v>
      </c>
      <c r="AB38" s="486">
        <v>0.29768741938045645</v>
      </c>
      <c r="AD38" s="73">
        <v>-8.7799006306264471E-3</v>
      </c>
      <c r="AE38" s="9">
        <v>1.0100805887349462E-2</v>
      </c>
      <c r="AF38" s="9">
        <v>3.1253501216207291E-2</v>
      </c>
      <c r="AG38" s="9">
        <v>3.1579175094414991E-4</v>
      </c>
      <c r="AH38" s="9">
        <v>-2.3846320956745382E-2</v>
      </c>
      <c r="AI38" s="9">
        <v>6.7018354027336607E-2</v>
      </c>
      <c r="AJ38" s="9">
        <v>-3.7921676059452791E-2</v>
      </c>
      <c r="AK38" s="9">
        <v>3.7987975537279617E-2</v>
      </c>
      <c r="AL38" s="74">
        <v>3.5502645858499493E-3</v>
      </c>
    </row>
    <row r="39" spans="1:38" ht="12" customHeight="1" x14ac:dyDescent="0.25">
      <c r="A39" s="68" t="s">
        <v>18</v>
      </c>
      <c r="B39" s="484">
        <v>2.0579006141268594E-2</v>
      </c>
      <c r="C39" s="485">
        <v>6.5111733962871605E-3</v>
      </c>
      <c r="D39" s="485">
        <v>6.4181018346224196E-3</v>
      </c>
      <c r="E39" s="484">
        <v>1.4183054215585042E-2</v>
      </c>
      <c r="F39" s="485">
        <v>4.8502867384262835E-2</v>
      </c>
      <c r="G39" s="486">
        <v>9.0497077863436592E-3</v>
      </c>
      <c r="H39" s="485">
        <v>2.7170288246481804E-2</v>
      </c>
      <c r="I39" s="485">
        <v>1.780780450468172E-2</v>
      </c>
      <c r="J39" s="485">
        <v>8.1875077180438745E-3</v>
      </c>
      <c r="K39" s="484">
        <v>2.0838685238044195E-3</v>
      </c>
      <c r="L39" s="485">
        <v>6.8497169293369542E-3</v>
      </c>
      <c r="M39" s="486">
        <v>7.3115277956779072E-3</v>
      </c>
      <c r="N39" s="485">
        <v>1.8324378347021792E-2</v>
      </c>
      <c r="O39" s="485">
        <v>2.1281282824033607E-2</v>
      </c>
      <c r="P39" s="485">
        <v>8.5012958800558137E-3</v>
      </c>
      <c r="Q39" s="484">
        <v>5.0764596463427538E-3</v>
      </c>
      <c r="R39" s="485">
        <v>2.1826821249224876E-4</v>
      </c>
      <c r="S39" s="486">
        <v>1.2908063239466961E-3</v>
      </c>
      <c r="T39" s="485">
        <v>5.8197092419456694E-3</v>
      </c>
      <c r="U39" s="485">
        <v>1.1711350417789776E-3</v>
      </c>
      <c r="V39" s="485">
        <v>1.7341720201429899E-3</v>
      </c>
      <c r="W39" s="484">
        <v>0</v>
      </c>
      <c r="X39" s="485">
        <v>3.4577904195677144E-4</v>
      </c>
      <c r="Y39" s="486">
        <v>1.593913013802944E-3</v>
      </c>
      <c r="Z39" s="485">
        <v>1.9649707022556213E-2</v>
      </c>
      <c r="AA39" s="485">
        <v>1.9419199344687919E-2</v>
      </c>
      <c r="AB39" s="486">
        <v>7.4467278800521997E-3</v>
      </c>
      <c r="AD39" s="73">
        <v>-9.3071561664740884E-5</v>
      </c>
      <c r="AE39" s="9">
        <v>-3.9453159597919174E-2</v>
      </c>
      <c r="AF39" s="9">
        <v>-9.6202967866378455E-3</v>
      </c>
      <c r="AG39" s="9">
        <v>4.6181086634095297E-4</v>
      </c>
      <c r="AH39" s="9">
        <v>-1.2779986943977794E-2</v>
      </c>
      <c r="AI39" s="9">
        <v>1.0725381114544473E-3</v>
      </c>
      <c r="AJ39" s="9">
        <v>5.6303697836401225E-4</v>
      </c>
      <c r="AK39" s="9">
        <v>1.2481339718461726E-3</v>
      </c>
      <c r="AL39" s="74">
        <v>-1.1972471464635719E-2</v>
      </c>
    </row>
    <row r="40" spans="1:38" ht="12" customHeight="1" x14ac:dyDescent="0.25">
      <c r="A40" s="68" t="s">
        <v>19</v>
      </c>
      <c r="B40" s="484">
        <v>10.792743788548682</v>
      </c>
      <c r="C40" s="485">
        <v>10.490855843797378</v>
      </c>
      <c r="D40" s="485">
        <v>9.8431881904490641</v>
      </c>
      <c r="E40" s="484">
        <v>7.0813839005126775</v>
      </c>
      <c r="F40" s="485">
        <v>8.4260865485771017</v>
      </c>
      <c r="G40" s="486">
        <v>9.1041742180525951</v>
      </c>
      <c r="H40" s="485">
        <v>10.908022312772243</v>
      </c>
      <c r="I40" s="485">
        <v>8.7994255214977706</v>
      </c>
      <c r="J40" s="485">
        <v>8.5638857422820589</v>
      </c>
      <c r="K40" s="484">
        <v>9.9183764605177949</v>
      </c>
      <c r="L40" s="485">
        <v>12.787127608287124</v>
      </c>
      <c r="M40" s="486">
        <v>15.144578358856014</v>
      </c>
      <c r="N40" s="485">
        <v>11.74554931369738</v>
      </c>
      <c r="O40" s="485">
        <v>12.657468132119536</v>
      </c>
      <c r="P40" s="485">
        <v>13.221146585640236</v>
      </c>
      <c r="Q40" s="484">
        <v>13.407055936064562</v>
      </c>
      <c r="R40" s="485">
        <v>11.55959458204187</v>
      </c>
      <c r="S40" s="486">
        <v>14.679173606285808</v>
      </c>
      <c r="T40" s="485">
        <v>14.75443479299785</v>
      </c>
      <c r="U40" s="485">
        <v>13.978472927099721</v>
      </c>
      <c r="V40" s="485">
        <v>11.112401734108342</v>
      </c>
      <c r="W40" s="484">
        <v>11.298371624702931</v>
      </c>
      <c r="X40" s="485">
        <v>13.43086631621285</v>
      </c>
      <c r="Y40" s="486">
        <v>7.6983530759162573</v>
      </c>
      <c r="Z40" s="485">
        <v>10.397470971494705</v>
      </c>
      <c r="AA40" s="485">
        <v>10.191098812709511</v>
      </c>
      <c r="AB40" s="486">
        <v>10.383440701915081</v>
      </c>
      <c r="AD40" s="73">
        <v>-0.64766765334831433</v>
      </c>
      <c r="AE40" s="9">
        <v>0.67808766947549337</v>
      </c>
      <c r="AF40" s="9">
        <v>-0.23553977921571168</v>
      </c>
      <c r="AG40" s="9">
        <v>2.3574507505688906</v>
      </c>
      <c r="AH40" s="9">
        <v>0.56367845352069956</v>
      </c>
      <c r="AI40" s="9">
        <v>3.1195790242439383</v>
      </c>
      <c r="AJ40" s="9">
        <v>-2.8660711929913791</v>
      </c>
      <c r="AK40" s="9">
        <v>-5.7325132402965924</v>
      </c>
      <c r="AL40" s="74">
        <v>0.19234188920557038</v>
      </c>
    </row>
    <row r="41" spans="1:38" ht="12" customHeight="1" x14ac:dyDescent="0.25">
      <c r="A41" s="68" t="s">
        <v>20</v>
      </c>
      <c r="B41" s="484">
        <v>1.7371183925419795</v>
      </c>
      <c r="C41" s="485">
        <v>1.9203301085411759</v>
      </c>
      <c r="D41" s="485">
        <v>1.9819147585033905</v>
      </c>
      <c r="E41" s="484">
        <v>2.2196355404572743</v>
      </c>
      <c r="F41" s="485">
        <v>2.2942811337332789</v>
      </c>
      <c r="G41" s="486">
        <v>1.9429140755710252</v>
      </c>
      <c r="H41" s="485">
        <v>2.496202318151898</v>
      </c>
      <c r="I41" s="485">
        <v>2.5454532214052685</v>
      </c>
      <c r="J41" s="485">
        <v>2.6302226819538372</v>
      </c>
      <c r="K41" s="484">
        <v>1.2960025305766079</v>
      </c>
      <c r="L41" s="485">
        <v>1.1109797200678495</v>
      </c>
      <c r="M41" s="486">
        <v>1.0035389141879731</v>
      </c>
      <c r="N41" s="485">
        <v>0.749044603610861</v>
      </c>
      <c r="O41" s="485">
        <v>0.59655571159922183</v>
      </c>
      <c r="P41" s="485">
        <v>0.61805284267657468</v>
      </c>
      <c r="Q41" s="484">
        <v>0.86390863105338167</v>
      </c>
      <c r="R41" s="485">
        <v>1.6464439300233606</v>
      </c>
      <c r="S41" s="486">
        <v>1.0427114380543159</v>
      </c>
      <c r="T41" s="485">
        <v>0.98272266126378827</v>
      </c>
      <c r="U41" s="485">
        <v>0.60320706636020149</v>
      </c>
      <c r="V41" s="485">
        <v>0.67445413961159606</v>
      </c>
      <c r="W41" s="484">
        <v>0.34333415747192836</v>
      </c>
      <c r="X41" s="485">
        <v>0.87397491281281903</v>
      </c>
      <c r="Y41" s="486">
        <v>0.97349485500852662</v>
      </c>
      <c r="Z41" s="485">
        <v>1.9098551228303438</v>
      </c>
      <c r="AA41" s="485">
        <v>1.8963941349029874</v>
      </c>
      <c r="AB41" s="486">
        <v>1.7970642279118167</v>
      </c>
      <c r="AD41" s="73">
        <v>6.1584649962214577E-2</v>
      </c>
      <c r="AE41" s="9">
        <v>-0.35136705816225366</v>
      </c>
      <c r="AF41" s="9">
        <v>8.4769460548568709E-2</v>
      </c>
      <c r="AG41" s="9">
        <v>-0.10744080587987637</v>
      </c>
      <c r="AH41" s="9">
        <v>2.1497131077352849E-2</v>
      </c>
      <c r="AI41" s="9">
        <v>-0.60373249196904477</v>
      </c>
      <c r="AJ41" s="9">
        <v>7.1247073251394566E-2</v>
      </c>
      <c r="AK41" s="9">
        <v>9.9519942195707589E-2</v>
      </c>
      <c r="AL41" s="74">
        <v>-9.9329906991170613E-2</v>
      </c>
    </row>
    <row r="42" spans="1:38" ht="12" customHeight="1" x14ac:dyDescent="0.25">
      <c r="A42" s="68" t="s">
        <v>21</v>
      </c>
      <c r="B42" s="484">
        <v>2.4654587753976975</v>
      </c>
      <c r="C42" s="485">
        <v>2.6600558529722633</v>
      </c>
      <c r="D42" s="485">
        <v>2.7351164421017784</v>
      </c>
      <c r="E42" s="484">
        <v>5.9288362578168982E-2</v>
      </c>
      <c r="F42" s="485">
        <v>4.1196205882839752E-2</v>
      </c>
      <c r="G42" s="486">
        <v>3.7977700204806078E-2</v>
      </c>
      <c r="H42" s="485">
        <v>0.15951471296176867</v>
      </c>
      <c r="I42" s="485">
        <v>0.62135283532556329</v>
      </c>
      <c r="J42" s="485">
        <v>0.61953448941973721</v>
      </c>
      <c r="K42" s="484">
        <v>5.3363940780411401</v>
      </c>
      <c r="L42" s="485">
        <v>2.278994622102529</v>
      </c>
      <c r="M42" s="486">
        <v>1.7098124055333619</v>
      </c>
      <c r="N42" s="485">
        <v>0.90008704939656425</v>
      </c>
      <c r="O42" s="485">
        <v>7.8050189554481189E-2</v>
      </c>
      <c r="P42" s="485">
        <v>7.6740007294075043E-3</v>
      </c>
      <c r="Q42" s="484">
        <v>0.11558250016121648</v>
      </c>
      <c r="R42" s="485">
        <v>0</v>
      </c>
      <c r="S42" s="486">
        <v>5.6240127915600574E-3</v>
      </c>
      <c r="T42" s="485">
        <v>3.6621419341936745E-2</v>
      </c>
      <c r="U42" s="485">
        <v>0</v>
      </c>
      <c r="V42" s="485">
        <v>0.10604809514755634</v>
      </c>
      <c r="W42" s="484">
        <v>0</v>
      </c>
      <c r="X42" s="485">
        <v>1.0134936043008672E-5</v>
      </c>
      <c r="Y42" s="486">
        <v>2.4058405472924182E-3</v>
      </c>
      <c r="Z42" s="485">
        <v>1.2808627684251157</v>
      </c>
      <c r="AA42" s="485">
        <v>1.1857621210498237</v>
      </c>
      <c r="AB42" s="486">
        <v>1.1483567258231433</v>
      </c>
      <c r="AD42" s="73">
        <v>7.5060589129515076E-2</v>
      </c>
      <c r="AE42" s="9">
        <v>-3.2185056780336743E-3</v>
      </c>
      <c r="AF42" s="9">
        <v>-1.8183459058260798E-3</v>
      </c>
      <c r="AG42" s="9">
        <v>-0.56918221656916712</v>
      </c>
      <c r="AH42" s="9">
        <v>-7.0376188825073682E-2</v>
      </c>
      <c r="AI42" s="9">
        <v>5.6240127915600574E-3</v>
      </c>
      <c r="AJ42" s="9">
        <v>0.10604809514755634</v>
      </c>
      <c r="AK42" s="9">
        <v>2.3957056112494097E-3</v>
      </c>
      <c r="AL42" s="74">
        <v>-3.7405395226680405E-2</v>
      </c>
    </row>
    <row r="43" spans="1:38" ht="12" customHeight="1" x14ac:dyDescent="0.25">
      <c r="A43" s="68" t="s">
        <v>22</v>
      </c>
      <c r="B43" s="484">
        <v>0.55616369358871209</v>
      </c>
      <c r="C43" s="485">
        <v>0.43598831643718372</v>
      </c>
      <c r="D43" s="485">
        <v>0.50879816645249754</v>
      </c>
      <c r="E43" s="484">
        <v>0.41645521696584159</v>
      </c>
      <c r="F43" s="485">
        <v>0.44359481027649317</v>
      </c>
      <c r="G43" s="486">
        <v>0.38785591273779518</v>
      </c>
      <c r="H43" s="485">
        <v>0.37937773355355275</v>
      </c>
      <c r="I43" s="485">
        <v>0.54106417276368302</v>
      </c>
      <c r="J43" s="485">
        <v>0.68512268352937133</v>
      </c>
      <c r="K43" s="484">
        <v>1.4178110645127442</v>
      </c>
      <c r="L43" s="485">
        <v>0.83930522021205733</v>
      </c>
      <c r="M43" s="486">
        <v>0.96703240312639649</v>
      </c>
      <c r="N43" s="485">
        <v>0.15950262840173354</v>
      </c>
      <c r="O43" s="485">
        <v>0.17335729263073862</v>
      </c>
      <c r="P43" s="485">
        <v>0.18676436983342723</v>
      </c>
      <c r="Q43" s="484">
        <v>2.2578916917251668</v>
      </c>
      <c r="R43" s="485">
        <v>0.99582062925122217</v>
      </c>
      <c r="S43" s="486">
        <v>2.2929932627221867</v>
      </c>
      <c r="T43" s="485">
        <v>0.18668928346589925</v>
      </c>
      <c r="U43" s="485">
        <v>0.20501831772662643</v>
      </c>
      <c r="V43" s="485">
        <v>8.331479250161139E-2</v>
      </c>
      <c r="W43" s="484">
        <v>0.64951302148909706</v>
      </c>
      <c r="X43" s="485">
        <v>0.23659765825588289</v>
      </c>
      <c r="Y43" s="486">
        <v>0.17961245407518106</v>
      </c>
      <c r="Z43" s="485">
        <v>0.52387808351464227</v>
      </c>
      <c r="AA43" s="485">
        <v>0.4614381988339894</v>
      </c>
      <c r="AB43" s="486">
        <v>0.54092300515766334</v>
      </c>
      <c r="AD43" s="73">
        <v>7.2809850015313815E-2</v>
      </c>
      <c r="AE43" s="9">
        <v>-5.5738897538697985E-2</v>
      </c>
      <c r="AF43" s="9">
        <v>0.14405851076568832</v>
      </c>
      <c r="AG43" s="9">
        <v>0.12772718291433915</v>
      </c>
      <c r="AH43" s="9">
        <v>1.3407077202688605E-2</v>
      </c>
      <c r="AI43" s="9">
        <v>1.2971726334709646</v>
      </c>
      <c r="AJ43" s="9">
        <v>-0.12170352522501504</v>
      </c>
      <c r="AK43" s="9">
        <v>-5.6985204180701826E-2</v>
      </c>
      <c r="AL43" s="74">
        <v>7.948480632367394E-2</v>
      </c>
    </row>
    <row r="44" spans="1:38" ht="12" customHeight="1" x14ac:dyDescent="0.25">
      <c r="A44" s="68" t="s">
        <v>1517</v>
      </c>
      <c r="B44" s="484">
        <v>0</v>
      </c>
      <c r="C44" s="485">
        <v>0.22123906258825479</v>
      </c>
      <c r="D44" s="485">
        <v>0.18355389088037644</v>
      </c>
      <c r="E44" s="484">
        <v>0</v>
      </c>
      <c r="F44" s="485">
        <v>0.14301782605650989</v>
      </c>
      <c r="G44" s="486">
        <v>0.1918686773019837</v>
      </c>
      <c r="H44" s="485">
        <v>0</v>
      </c>
      <c r="I44" s="485">
        <v>0.60415520383574939</v>
      </c>
      <c r="J44" s="485">
        <v>0.4981935098186242</v>
      </c>
      <c r="K44" s="484">
        <v>0</v>
      </c>
      <c r="L44" s="485">
        <v>0</v>
      </c>
      <c r="M44" s="486">
        <v>1.6025230685943328</v>
      </c>
      <c r="N44" s="485">
        <v>0</v>
      </c>
      <c r="O44" s="485">
        <v>3.4962972315470547E-2</v>
      </c>
      <c r="P44" s="485">
        <v>3.4059257909345123E-2</v>
      </c>
      <c r="Q44" s="484">
        <v>0</v>
      </c>
      <c r="R44" s="485">
        <v>1.2992126244951727E-2</v>
      </c>
      <c r="S44" s="486">
        <v>0.25700913385454155</v>
      </c>
      <c r="T44" s="485">
        <v>0</v>
      </c>
      <c r="U44" s="485">
        <v>0.11571832388873592</v>
      </c>
      <c r="V44" s="485">
        <v>3.0503677927190994E-2</v>
      </c>
      <c r="W44" s="484">
        <v>0</v>
      </c>
      <c r="X44" s="485">
        <v>0</v>
      </c>
      <c r="Y44" s="486">
        <v>0</v>
      </c>
      <c r="Z44" s="485">
        <v>0</v>
      </c>
      <c r="AA44" s="485">
        <v>0.25452886836981709</v>
      </c>
      <c r="AB44" s="486">
        <v>0.36495677312931973</v>
      </c>
      <c r="AD44" s="73">
        <v>-3.7685171707878357E-2</v>
      </c>
      <c r="AE44" s="9">
        <v>4.8850851245473809E-2</v>
      </c>
      <c r="AF44" s="9">
        <v>-0.10596169401712519</v>
      </c>
      <c r="AG44" s="9">
        <v>1.6025230685943328</v>
      </c>
      <c r="AH44" s="9">
        <v>-9.0371440612542486E-4</v>
      </c>
      <c r="AI44" s="9">
        <v>0.24401700760958983</v>
      </c>
      <c r="AJ44" s="9">
        <v>-8.5214645961544919E-2</v>
      </c>
      <c r="AK44" s="9">
        <v>0</v>
      </c>
      <c r="AL44" s="74">
        <v>0.11042790475950265</v>
      </c>
    </row>
    <row r="45" spans="1:38" ht="12" customHeight="1" x14ac:dyDescent="0.25">
      <c r="A45" s="68" t="s">
        <v>23</v>
      </c>
      <c r="B45" s="484">
        <v>3.3983997276778762E-2</v>
      </c>
      <c r="C45" s="485">
        <v>1.0006393501561328E-2</v>
      </c>
      <c r="D45" s="485">
        <v>1.5824567742075805E-2</v>
      </c>
      <c r="E45" s="484">
        <v>0.13587264429774934</v>
      </c>
      <c r="F45" s="485">
        <v>0.10206644158380718</v>
      </c>
      <c r="G45" s="486">
        <v>6.3265876932196416E-2</v>
      </c>
      <c r="H45" s="485">
        <v>6.7741374569576546E-2</v>
      </c>
      <c r="I45" s="485">
        <v>0.1018368394014495</v>
      </c>
      <c r="J45" s="485">
        <v>0.19055551197976148</v>
      </c>
      <c r="K45" s="484">
        <v>0.34795558260677034</v>
      </c>
      <c r="L45" s="485">
        <v>0.20255684391768106</v>
      </c>
      <c r="M45" s="486">
        <v>0.53661742849763527</v>
      </c>
      <c r="N45" s="485">
        <v>4.6046659483521234E-3</v>
      </c>
      <c r="O45" s="485">
        <v>3.4922594684024311E-2</v>
      </c>
      <c r="P45" s="485">
        <v>0.17740182206405175</v>
      </c>
      <c r="Q45" s="484">
        <v>6.6636902876934367E-3</v>
      </c>
      <c r="R45" s="485">
        <v>0</v>
      </c>
      <c r="S45" s="486">
        <v>0.36594277636965633</v>
      </c>
      <c r="T45" s="485">
        <v>7.8320392458020943E-2</v>
      </c>
      <c r="U45" s="485">
        <v>7.8886047594894759E-2</v>
      </c>
      <c r="V45" s="485">
        <v>3.9830454704573012E-2</v>
      </c>
      <c r="W45" s="484">
        <v>2.2065845919870375E-2</v>
      </c>
      <c r="X45" s="485">
        <v>0.47713781786756304</v>
      </c>
      <c r="Y45" s="486">
        <v>0.45573982634131827</v>
      </c>
      <c r="Z45" s="485">
        <v>8.132542724528577E-2</v>
      </c>
      <c r="AA45" s="485">
        <v>8.09588540811811E-2</v>
      </c>
      <c r="AB45" s="486">
        <v>0.14749434874647099</v>
      </c>
      <c r="AD45" s="73">
        <v>5.818174240514477E-3</v>
      </c>
      <c r="AE45" s="9">
        <v>-3.8800564651610761E-2</v>
      </c>
      <c r="AF45" s="9">
        <v>8.871867257831198E-2</v>
      </c>
      <c r="AG45" s="9">
        <v>0.33406058457995425</v>
      </c>
      <c r="AH45" s="9">
        <v>0.14247922738002744</v>
      </c>
      <c r="AI45" s="9">
        <v>0.36594277636965633</v>
      </c>
      <c r="AJ45" s="9">
        <v>-3.9055592890321747E-2</v>
      </c>
      <c r="AK45" s="9">
        <v>-2.1397991526244775E-2</v>
      </c>
      <c r="AL45" s="74">
        <v>6.6535494665289893E-2</v>
      </c>
    </row>
    <row r="46" spans="1:38" ht="12" customHeight="1" x14ac:dyDescent="0.25">
      <c r="A46" s="68" t="s">
        <v>24</v>
      </c>
      <c r="B46" s="484">
        <v>1.3088691911003649E-2</v>
      </c>
      <c r="C46" s="485">
        <v>1.389680281036282E-2</v>
      </c>
      <c r="D46" s="485">
        <v>2.9523441522900153</v>
      </c>
      <c r="E46" s="484">
        <v>7.6680336934237259E-2</v>
      </c>
      <c r="F46" s="485">
        <v>3.8450002765927006E-2</v>
      </c>
      <c r="G46" s="486">
        <v>1.5599225942468087E-2</v>
      </c>
      <c r="H46" s="485">
        <v>0</v>
      </c>
      <c r="I46" s="485">
        <v>0</v>
      </c>
      <c r="J46" s="485">
        <v>0</v>
      </c>
      <c r="K46" s="484">
        <v>5.2568700769631018</v>
      </c>
      <c r="L46" s="485">
        <v>2.1316695634083667</v>
      </c>
      <c r="M46" s="486">
        <v>1.4018895239743859E-3</v>
      </c>
      <c r="N46" s="485">
        <v>0.26911351284730578</v>
      </c>
      <c r="O46" s="485">
        <v>0.2824802498960125</v>
      </c>
      <c r="P46" s="485">
        <v>0.1614313820101631</v>
      </c>
      <c r="Q46" s="484">
        <v>0</v>
      </c>
      <c r="R46" s="485">
        <v>0</v>
      </c>
      <c r="S46" s="486">
        <v>0</v>
      </c>
      <c r="T46" s="485">
        <v>5.0071917773861782E-4</v>
      </c>
      <c r="U46" s="485">
        <v>0</v>
      </c>
      <c r="V46" s="485">
        <v>0</v>
      </c>
      <c r="W46" s="484">
        <v>0</v>
      </c>
      <c r="X46" s="485">
        <v>0</v>
      </c>
      <c r="Y46" s="486">
        <v>3.7399814516018385E-4</v>
      </c>
      <c r="Z46" s="485">
        <v>0.42803473562741162</v>
      </c>
      <c r="AA46" s="485">
        <v>0.2153363058165175</v>
      </c>
      <c r="AB46" s="486">
        <v>0.93337709037019967</v>
      </c>
      <c r="AD46" s="73">
        <v>2.9384473494796524</v>
      </c>
      <c r="AE46" s="9">
        <v>-2.2850776823458919E-2</v>
      </c>
      <c r="AF46" s="9">
        <v>0</v>
      </c>
      <c r="AG46" s="9">
        <v>-2.1302676738843922</v>
      </c>
      <c r="AH46" s="9">
        <v>-0.1210488678858494</v>
      </c>
      <c r="AI46" s="9">
        <v>0</v>
      </c>
      <c r="AJ46" s="9">
        <v>0</v>
      </c>
      <c r="AK46" s="9">
        <v>3.7399814516018385E-4</v>
      </c>
      <c r="AL46" s="74">
        <v>0.71804078455368214</v>
      </c>
    </row>
    <row r="47" spans="1:38" ht="12" customHeight="1" x14ac:dyDescent="0.25">
      <c r="A47" s="68" t="s">
        <v>25</v>
      </c>
      <c r="B47" s="484">
        <v>4.6263260505163331</v>
      </c>
      <c r="C47" s="485">
        <v>4.932448189449838</v>
      </c>
      <c r="D47" s="485">
        <v>4.699880910928286</v>
      </c>
      <c r="E47" s="484">
        <v>3.6290616890485232</v>
      </c>
      <c r="F47" s="485">
        <v>3.4490015258409641</v>
      </c>
      <c r="G47" s="486">
        <v>3.0210367321921603</v>
      </c>
      <c r="H47" s="485">
        <v>1.4467037842970025</v>
      </c>
      <c r="I47" s="485">
        <v>1.9998119760033295</v>
      </c>
      <c r="J47" s="485">
        <v>2.1241337223602499</v>
      </c>
      <c r="K47" s="484">
        <v>7.4664035950923902</v>
      </c>
      <c r="L47" s="485">
        <v>6.8900123612486999</v>
      </c>
      <c r="M47" s="486">
        <v>5.7784508857505363</v>
      </c>
      <c r="N47" s="485">
        <v>6.7613452979976172</v>
      </c>
      <c r="O47" s="485">
        <v>6.7016198056865468</v>
      </c>
      <c r="P47" s="485">
        <v>6.6731861668812913</v>
      </c>
      <c r="Q47" s="484">
        <v>1.5504988465254628</v>
      </c>
      <c r="R47" s="485">
        <v>1.8305138099530498</v>
      </c>
      <c r="S47" s="486">
        <v>3.2007453407163529</v>
      </c>
      <c r="T47" s="485">
        <v>1.5159853776408121</v>
      </c>
      <c r="U47" s="485">
        <v>1.7546370447930288</v>
      </c>
      <c r="V47" s="485">
        <v>2.4471596478515174</v>
      </c>
      <c r="W47" s="484">
        <v>5.2222250453112986</v>
      </c>
      <c r="X47" s="485">
        <v>3.8936383719626786</v>
      </c>
      <c r="Y47" s="486">
        <v>4.9510833511922554</v>
      </c>
      <c r="Z47" s="485">
        <v>3.6983011865738082</v>
      </c>
      <c r="AA47" s="485">
        <v>4.1704863493011528</v>
      </c>
      <c r="AB47" s="486">
        <v>4.0938568810023206</v>
      </c>
      <c r="AD47" s="73">
        <v>-0.23256727852155201</v>
      </c>
      <c r="AE47" s="9">
        <v>-0.4279647936488038</v>
      </c>
      <c r="AF47" s="9">
        <v>0.12432174635692039</v>
      </c>
      <c r="AG47" s="9">
        <v>-1.1115614754981635</v>
      </c>
      <c r="AH47" s="9">
        <v>-2.8433638805255512E-2</v>
      </c>
      <c r="AI47" s="9">
        <v>1.3702315307633031</v>
      </c>
      <c r="AJ47" s="9">
        <v>0.69252260305848856</v>
      </c>
      <c r="AK47" s="9">
        <v>1.0574449792295768</v>
      </c>
      <c r="AL47" s="74">
        <v>-7.6629468298832215E-2</v>
      </c>
    </row>
    <row r="48" spans="1:38" ht="12" customHeight="1" x14ac:dyDescent="0.25">
      <c r="A48" s="70" t="s">
        <v>26</v>
      </c>
      <c r="B48" s="487">
        <v>3.7189042717529421</v>
      </c>
      <c r="C48" s="488">
        <v>3.4654409767346723</v>
      </c>
      <c r="D48" s="488">
        <v>3.7396412324879376</v>
      </c>
      <c r="E48" s="487">
        <v>0.86210529079242637</v>
      </c>
      <c r="F48" s="488">
        <v>0.80760754304988214</v>
      </c>
      <c r="G48" s="489">
        <v>0.83385485995031217</v>
      </c>
      <c r="H48" s="488">
        <v>2.6131906330180472</v>
      </c>
      <c r="I48" s="488">
        <v>3.0611769385755752</v>
      </c>
      <c r="J48" s="488">
        <v>2.5591955148443728</v>
      </c>
      <c r="K48" s="487">
        <v>3.6869456839568064</v>
      </c>
      <c r="L48" s="488">
        <v>7.8075581150157447</v>
      </c>
      <c r="M48" s="489">
        <v>5.9068497288965984</v>
      </c>
      <c r="N48" s="488">
        <v>3.8519570715335911</v>
      </c>
      <c r="O48" s="488">
        <v>3.7038769683699484</v>
      </c>
      <c r="P48" s="488">
        <v>3.6976293593858345</v>
      </c>
      <c r="Q48" s="487">
        <v>2.6056443845494064</v>
      </c>
      <c r="R48" s="488">
        <v>2.0173182890738559</v>
      </c>
      <c r="S48" s="489">
        <v>3.0553476049625585</v>
      </c>
      <c r="T48" s="488">
        <v>2.2165007879404266</v>
      </c>
      <c r="U48" s="488">
        <v>2.316040003689015</v>
      </c>
      <c r="V48" s="488">
        <v>2.2783182984345083</v>
      </c>
      <c r="W48" s="487">
        <v>0.32540555963785206</v>
      </c>
      <c r="X48" s="488">
        <v>5.885332911741397E-2</v>
      </c>
      <c r="Y48" s="489">
        <v>0.13471454661855609</v>
      </c>
      <c r="Z48" s="488">
        <v>2.8337053511331978</v>
      </c>
      <c r="AA48" s="488">
        <v>3.0976666357084972</v>
      </c>
      <c r="AB48" s="489">
        <v>2.9661645749076699</v>
      </c>
      <c r="AD48" s="77">
        <v>0.27420025575326523</v>
      </c>
      <c r="AE48" s="35">
        <v>2.6247316900430029E-2</v>
      </c>
      <c r="AF48" s="35">
        <v>-0.50198142373120236</v>
      </c>
      <c r="AG48" s="35">
        <v>-1.9007083861191463</v>
      </c>
      <c r="AH48" s="35">
        <v>-6.2476089841139171E-3</v>
      </c>
      <c r="AI48" s="35">
        <v>1.0380293158887026</v>
      </c>
      <c r="AJ48" s="35">
        <v>-3.7721705254506688E-2</v>
      </c>
      <c r="AK48" s="35">
        <v>7.5861217501142109E-2</v>
      </c>
      <c r="AL48" s="78">
        <v>-0.13150206080082727</v>
      </c>
    </row>
    <row r="53" spans="1:38" ht="11.25" customHeight="1" x14ac:dyDescent="0.25"/>
    <row r="54" spans="1:38" ht="21.75" customHeight="1" x14ac:dyDescent="0.3">
      <c r="B54" s="555" t="s">
        <v>2875</v>
      </c>
    </row>
    <row r="56" spans="1:38" ht="12" customHeight="1" x14ac:dyDescent="0.25">
      <c r="A56" s="956" t="s">
        <v>0</v>
      </c>
      <c r="B56" s="950" t="s">
        <v>469</v>
      </c>
      <c r="C56" s="951"/>
      <c r="D56" s="951"/>
      <c r="E56" s="951"/>
      <c r="F56" s="951"/>
      <c r="G56" s="951"/>
      <c r="H56" s="951"/>
      <c r="I56" s="951"/>
      <c r="J56" s="951"/>
      <c r="K56" s="951"/>
      <c r="L56" s="951"/>
      <c r="M56" s="951"/>
      <c r="N56" s="951"/>
      <c r="O56" s="951"/>
      <c r="P56" s="951"/>
      <c r="Q56" s="951"/>
      <c r="R56" s="951"/>
      <c r="S56" s="951"/>
      <c r="T56" s="951"/>
      <c r="U56" s="951"/>
      <c r="V56" s="951"/>
      <c r="W56" s="951"/>
      <c r="X56" s="951"/>
      <c r="Y56" s="951"/>
      <c r="Z56" s="951"/>
      <c r="AA56" s="951"/>
      <c r="AB56" s="952"/>
      <c r="AD56" s="1005" t="s">
        <v>467</v>
      </c>
      <c r="AE56" s="1006"/>
      <c r="AF56" s="1006"/>
      <c r="AG56" s="1006"/>
      <c r="AH56" s="1006"/>
      <c r="AI56" s="1006"/>
      <c r="AJ56" s="1006"/>
      <c r="AK56" s="1006"/>
      <c r="AL56" s="1007"/>
    </row>
    <row r="57" spans="1:38" ht="12" customHeight="1" x14ac:dyDescent="0.25">
      <c r="A57" s="957"/>
      <c r="B57" s="954" t="s">
        <v>2</v>
      </c>
      <c r="C57" s="953"/>
      <c r="D57" s="953"/>
      <c r="E57" s="953" t="s">
        <v>3</v>
      </c>
      <c r="F57" s="953"/>
      <c r="G57" s="953"/>
      <c r="H57" s="953" t="s">
        <v>10</v>
      </c>
      <c r="I57" s="953"/>
      <c r="J57" s="953"/>
      <c r="K57" s="953" t="s">
        <v>4</v>
      </c>
      <c r="L57" s="953"/>
      <c r="M57" s="953"/>
      <c r="N57" s="953" t="s">
        <v>5</v>
      </c>
      <c r="O57" s="953"/>
      <c r="P57" s="953"/>
      <c r="Q57" s="953" t="s">
        <v>6</v>
      </c>
      <c r="R57" s="953"/>
      <c r="S57" s="953"/>
      <c r="T57" s="953" t="s">
        <v>7</v>
      </c>
      <c r="U57" s="953"/>
      <c r="V57" s="953"/>
      <c r="W57" s="953" t="s">
        <v>8</v>
      </c>
      <c r="X57" s="953"/>
      <c r="Y57" s="953"/>
      <c r="Z57" s="953" t="s">
        <v>9</v>
      </c>
      <c r="AA57" s="953"/>
      <c r="AB57" s="955"/>
      <c r="AD57" s="59" t="s">
        <v>2</v>
      </c>
      <c r="AE57" s="478" t="s">
        <v>3</v>
      </c>
      <c r="AF57" s="478" t="s">
        <v>10</v>
      </c>
      <c r="AG57" s="478" t="s">
        <v>4</v>
      </c>
      <c r="AH57" s="478" t="s">
        <v>5</v>
      </c>
      <c r="AI57" s="478" t="s">
        <v>6</v>
      </c>
      <c r="AJ57" s="478" t="s">
        <v>7</v>
      </c>
      <c r="AK57" s="478" t="s">
        <v>8</v>
      </c>
      <c r="AL57" s="60" t="s">
        <v>9</v>
      </c>
    </row>
    <row r="58" spans="1:38" ht="12" customHeight="1" x14ac:dyDescent="0.25">
      <c r="A58" s="1109"/>
      <c r="B58" s="904" t="s">
        <v>29</v>
      </c>
      <c r="C58" s="316" t="s">
        <v>30</v>
      </c>
      <c r="D58" s="316" t="s">
        <v>31</v>
      </c>
      <c r="E58" s="316" t="s">
        <v>29</v>
      </c>
      <c r="F58" s="316" t="s">
        <v>30</v>
      </c>
      <c r="G58" s="316" t="s">
        <v>31</v>
      </c>
      <c r="H58" s="316" t="s">
        <v>29</v>
      </c>
      <c r="I58" s="316" t="s">
        <v>30</v>
      </c>
      <c r="J58" s="316" t="s">
        <v>31</v>
      </c>
      <c r="K58" s="316" t="s">
        <v>29</v>
      </c>
      <c r="L58" s="316" t="s">
        <v>30</v>
      </c>
      <c r="M58" s="316" t="s">
        <v>31</v>
      </c>
      <c r="N58" s="316" t="s">
        <v>29</v>
      </c>
      <c r="O58" s="316" t="s">
        <v>30</v>
      </c>
      <c r="P58" s="316" t="s">
        <v>31</v>
      </c>
      <c r="Q58" s="316" t="s">
        <v>29</v>
      </c>
      <c r="R58" s="316" t="s">
        <v>30</v>
      </c>
      <c r="S58" s="316" t="s">
        <v>31</v>
      </c>
      <c r="T58" s="316" t="s">
        <v>29</v>
      </c>
      <c r="U58" s="316" t="s">
        <v>30</v>
      </c>
      <c r="V58" s="316" t="s">
        <v>31</v>
      </c>
      <c r="W58" s="316" t="s">
        <v>29</v>
      </c>
      <c r="X58" s="316" t="s">
        <v>30</v>
      </c>
      <c r="Y58" s="316" t="s">
        <v>31</v>
      </c>
      <c r="Z58" s="316" t="s">
        <v>29</v>
      </c>
      <c r="AA58" s="316" t="s">
        <v>30</v>
      </c>
      <c r="AB58" s="317" t="s">
        <v>31</v>
      </c>
      <c r="AD58" s="1008" t="s">
        <v>2841</v>
      </c>
      <c r="AE58" s="1096"/>
      <c r="AF58" s="1096"/>
      <c r="AG58" s="1096"/>
      <c r="AH58" s="1096"/>
      <c r="AI58" s="1096"/>
      <c r="AJ58" s="1096"/>
      <c r="AK58" s="1096"/>
      <c r="AL58" s="1097"/>
    </row>
    <row r="59" spans="1:38" ht="12" customHeight="1" x14ac:dyDescent="0.25">
      <c r="A59" s="67" t="s">
        <v>11</v>
      </c>
      <c r="B59" s="318">
        <v>0</v>
      </c>
      <c r="C59" s="319">
        <v>0</v>
      </c>
      <c r="D59" s="319">
        <v>493.66214364000001</v>
      </c>
      <c r="E59" s="318">
        <v>0</v>
      </c>
      <c r="F59" s="319">
        <v>0</v>
      </c>
      <c r="G59" s="319">
        <v>322.59891750999998</v>
      </c>
      <c r="H59" s="318">
        <v>0</v>
      </c>
      <c r="I59" s="319">
        <v>797.02504467000006</v>
      </c>
      <c r="J59" s="319">
        <v>979.53425755000001</v>
      </c>
      <c r="K59" s="318">
        <v>0</v>
      </c>
      <c r="L59" s="319">
        <v>0</v>
      </c>
      <c r="M59" s="319">
        <v>0</v>
      </c>
      <c r="N59" s="318">
        <v>0</v>
      </c>
      <c r="O59" s="319">
        <v>0</v>
      </c>
      <c r="P59" s="319">
        <v>0</v>
      </c>
      <c r="Q59" s="318">
        <v>0</v>
      </c>
      <c r="R59" s="319">
        <v>863.37887424999997</v>
      </c>
      <c r="S59" s="319">
        <v>253.03415393</v>
      </c>
      <c r="T59" s="318">
        <v>0</v>
      </c>
      <c r="U59" s="319">
        <v>0</v>
      </c>
      <c r="V59" s="319">
        <v>0</v>
      </c>
      <c r="W59" s="318">
        <v>0</v>
      </c>
      <c r="X59" s="319">
        <v>0</v>
      </c>
      <c r="Y59" s="320">
        <v>0</v>
      </c>
      <c r="Z59" s="319">
        <v>0</v>
      </c>
      <c r="AA59" s="319">
        <v>805.62119330999997</v>
      </c>
      <c r="AB59" s="320">
        <v>522.1595337</v>
      </c>
      <c r="AD59" s="351">
        <v>493.66214364000001</v>
      </c>
      <c r="AE59" s="327">
        <v>322.59891750999998</v>
      </c>
      <c r="AF59" s="327">
        <v>182.50921287999995</v>
      </c>
      <c r="AG59" s="327">
        <v>0</v>
      </c>
      <c r="AH59" s="327">
        <v>0</v>
      </c>
      <c r="AI59" s="327">
        <v>-610.34472031999996</v>
      </c>
      <c r="AJ59" s="327">
        <v>0</v>
      </c>
      <c r="AK59" s="327">
        <v>0</v>
      </c>
      <c r="AL59" s="352">
        <v>-283.46165960999997</v>
      </c>
    </row>
    <row r="60" spans="1:38" ht="12" customHeight="1" x14ac:dyDescent="0.25">
      <c r="A60" s="68" t="s">
        <v>12</v>
      </c>
      <c r="B60" s="58">
        <v>0</v>
      </c>
      <c r="C60" s="51">
        <v>0</v>
      </c>
      <c r="D60" s="51">
        <v>745.29183642999999</v>
      </c>
      <c r="E60" s="58">
        <v>0</v>
      </c>
      <c r="F60" s="51">
        <v>0</v>
      </c>
      <c r="G60" s="51">
        <v>472.68828626999999</v>
      </c>
      <c r="H60" s="58">
        <v>0</v>
      </c>
      <c r="I60" s="51">
        <v>1462.5313543</v>
      </c>
      <c r="J60" s="51">
        <v>1887.999235</v>
      </c>
      <c r="K60" s="58">
        <v>0</v>
      </c>
      <c r="L60" s="51">
        <v>0</v>
      </c>
      <c r="M60" s="51">
        <v>0</v>
      </c>
      <c r="N60" s="58">
        <v>0</v>
      </c>
      <c r="O60" s="51">
        <v>0</v>
      </c>
      <c r="P60" s="51">
        <v>0</v>
      </c>
      <c r="Q60" s="58">
        <v>0</v>
      </c>
      <c r="R60" s="51">
        <v>877.23904459000005</v>
      </c>
      <c r="S60" s="51">
        <v>188.89510346</v>
      </c>
      <c r="T60" s="58">
        <v>0</v>
      </c>
      <c r="U60" s="51">
        <v>0</v>
      </c>
      <c r="V60" s="51">
        <v>0</v>
      </c>
      <c r="W60" s="58">
        <v>0</v>
      </c>
      <c r="X60" s="51">
        <v>0</v>
      </c>
      <c r="Y60" s="238">
        <v>0</v>
      </c>
      <c r="Z60" s="51">
        <v>0</v>
      </c>
      <c r="AA60" s="51">
        <v>1386.7066471999999</v>
      </c>
      <c r="AB60" s="238">
        <v>858.85941186000002</v>
      </c>
      <c r="AD60" s="351">
        <v>745.29183642999999</v>
      </c>
      <c r="AE60" s="327">
        <v>472.68828626999999</v>
      </c>
      <c r="AF60" s="327">
        <v>425.46788070000002</v>
      </c>
      <c r="AG60" s="327">
        <v>0</v>
      </c>
      <c r="AH60" s="327">
        <v>0</v>
      </c>
      <c r="AI60" s="327">
        <v>-688.34394113000008</v>
      </c>
      <c r="AJ60" s="327">
        <v>0</v>
      </c>
      <c r="AK60" s="327">
        <v>0</v>
      </c>
      <c r="AL60" s="352">
        <v>-527.84723533999988</v>
      </c>
    </row>
    <row r="61" spans="1:38" ht="12" customHeight="1" x14ac:dyDescent="0.25">
      <c r="A61" s="68" t="s">
        <v>13</v>
      </c>
      <c r="B61" s="58">
        <v>0</v>
      </c>
      <c r="C61" s="51">
        <v>0</v>
      </c>
      <c r="D61" s="51">
        <v>779.15112435000003</v>
      </c>
      <c r="E61" s="58">
        <v>0</v>
      </c>
      <c r="F61" s="51">
        <v>0</v>
      </c>
      <c r="G61" s="51">
        <v>439.66150476000001</v>
      </c>
      <c r="H61" s="58">
        <v>0</v>
      </c>
      <c r="I61" s="51">
        <v>1494.8376122</v>
      </c>
      <c r="J61" s="51">
        <v>1986.2199986999999</v>
      </c>
      <c r="K61" s="58">
        <v>0</v>
      </c>
      <c r="L61" s="51">
        <v>0</v>
      </c>
      <c r="M61" s="51">
        <v>0</v>
      </c>
      <c r="N61" s="58">
        <v>0</v>
      </c>
      <c r="O61" s="51">
        <v>0</v>
      </c>
      <c r="P61" s="51">
        <v>0</v>
      </c>
      <c r="Q61" s="58">
        <v>0</v>
      </c>
      <c r="R61" s="51">
        <v>711.69229016999998</v>
      </c>
      <c r="S61" s="51">
        <v>219.76335255000001</v>
      </c>
      <c r="T61" s="58">
        <v>0</v>
      </c>
      <c r="U61" s="51">
        <v>0</v>
      </c>
      <c r="V61" s="51">
        <v>0</v>
      </c>
      <c r="W61" s="58">
        <v>0</v>
      </c>
      <c r="X61" s="51">
        <v>0</v>
      </c>
      <c r="Y61" s="238">
        <v>0</v>
      </c>
      <c r="Z61" s="51">
        <v>0</v>
      </c>
      <c r="AA61" s="51">
        <v>1393.3810175000001</v>
      </c>
      <c r="AB61" s="238">
        <v>881.67332493000004</v>
      </c>
      <c r="AD61" s="351">
        <v>779.15112435000003</v>
      </c>
      <c r="AE61" s="327">
        <v>439.66150476000001</v>
      </c>
      <c r="AF61" s="327">
        <v>491.38238649999994</v>
      </c>
      <c r="AG61" s="327">
        <v>0</v>
      </c>
      <c r="AH61" s="327">
        <v>0</v>
      </c>
      <c r="AI61" s="327">
        <v>-491.92893761999994</v>
      </c>
      <c r="AJ61" s="327">
        <v>0</v>
      </c>
      <c r="AK61" s="327">
        <v>0</v>
      </c>
      <c r="AL61" s="352">
        <v>-511.70769257000006</v>
      </c>
    </row>
    <row r="62" spans="1:38" ht="12" customHeight="1" x14ac:dyDescent="0.25">
      <c r="A62" s="68" t="s">
        <v>14</v>
      </c>
      <c r="B62" s="58">
        <v>0</v>
      </c>
      <c r="C62" s="51">
        <v>0</v>
      </c>
      <c r="D62" s="51">
        <v>357.54382758999998</v>
      </c>
      <c r="E62" s="58">
        <v>0</v>
      </c>
      <c r="F62" s="51">
        <v>0</v>
      </c>
      <c r="G62" s="51">
        <v>233.89073898000001</v>
      </c>
      <c r="H62" s="58">
        <v>0</v>
      </c>
      <c r="I62" s="51">
        <v>819.90700718000005</v>
      </c>
      <c r="J62" s="51">
        <v>1104.2040453</v>
      </c>
      <c r="K62" s="58">
        <v>0</v>
      </c>
      <c r="L62" s="51">
        <v>0</v>
      </c>
      <c r="M62" s="51">
        <v>0</v>
      </c>
      <c r="N62" s="58">
        <v>0</v>
      </c>
      <c r="O62" s="51">
        <v>0</v>
      </c>
      <c r="P62" s="51">
        <v>0</v>
      </c>
      <c r="Q62" s="58">
        <v>0</v>
      </c>
      <c r="R62" s="51">
        <v>242.57401252</v>
      </c>
      <c r="S62" s="51">
        <v>71.305456966999998</v>
      </c>
      <c r="T62" s="58">
        <v>0</v>
      </c>
      <c r="U62" s="51">
        <v>0</v>
      </c>
      <c r="V62" s="51">
        <v>0</v>
      </c>
      <c r="W62" s="58">
        <v>0</v>
      </c>
      <c r="X62" s="51">
        <v>0</v>
      </c>
      <c r="Y62" s="238">
        <v>0</v>
      </c>
      <c r="Z62" s="51">
        <v>0</v>
      </c>
      <c r="AA62" s="51">
        <v>745.11343053999997</v>
      </c>
      <c r="AB62" s="238">
        <v>453.68990990999998</v>
      </c>
      <c r="AD62" s="351">
        <v>357.54382758999998</v>
      </c>
      <c r="AE62" s="327">
        <v>233.89073898000001</v>
      </c>
      <c r="AF62" s="327">
        <v>284.29703811999991</v>
      </c>
      <c r="AG62" s="327">
        <v>0</v>
      </c>
      <c r="AH62" s="327">
        <v>0</v>
      </c>
      <c r="AI62" s="327">
        <v>-171.268555553</v>
      </c>
      <c r="AJ62" s="327">
        <v>0</v>
      </c>
      <c r="AK62" s="327">
        <v>0</v>
      </c>
      <c r="AL62" s="352">
        <v>-291.42352062999998</v>
      </c>
    </row>
    <row r="63" spans="1:38" ht="12" customHeight="1" x14ac:dyDescent="0.25">
      <c r="A63" s="68" t="s">
        <v>15</v>
      </c>
      <c r="B63" s="58">
        <v>0</v>
      </c>
      <c r="C63" s="51">
        <v>0</v>
      </c>
      <c r="D63" s="51">
        <v>257.73737275000002</v>
      </c>
      <c r="E63" s="58">
        <v>0</v>
      </c>
      <c r="F63" s="51">
        <v>0</v>
      </c>
      <c r="G63" s="51">
        <v>378.39542753000001</v>
      </c>
      <c r="H63" s="58">
        <v>0</v>
      </c>
      <c r="I63" s="51">
        <v>470.63884768000003</v>
      </c>
      <c r="J63" s="51">
        <v>250.98931014999999</v>
      </c>
      <c r="K63" s="58">
        <v>0</v>
      </c>
      <c r="L63" s="51">
        <v>0</v>
      </c>
      <c r="M63" s="51">
        <v>0</v>
      </c>
      <c r="N63" s="58">
        <v>0</v>
      </c>
      <c r="O63" s="51">
        <v>0</v>
      </c>
      <c r="P63" s="51">
        <v>0</v>
      </c>
      <c r="Q63" s="58">
        <v>0</v>
      </c>
      <c r="R63" s="51">
        <v>360.35691960000003</v>
      </c>
      <c r="S63" s="51">
        <v>106.38202311000001</v>
      </c>
      <c r="T63" s="58">
        <v>0</v>
      </c>
      <c r="U63" s="51">
        <v>0</v>
      </c>
      <c r="V63" s="51">
        <v>0</v>
      </c>
      <c r="W63" s="58">
        <v>0</v>
      </c>
      <c r="X63" s="51">
        <v>0</v>
      </c>
      <c r="Y63" s="238">
        <v>0</v>
      </c>
      <c r="Z63" s="51">
        <v>0</v>
      </c>
      <c r="AA63" s="51">
        <v>456.35180724000003</v>
      </c>
      <c r="AB63" s="238">
        <v>294.44935254000001</v>
      </c>
      <c r="AD63" s="351">
        <v>257.73737275000002</v>
      </c>
      <c r="AE63" s="327">
        <v>378.39542753000001</v>
      </c>
      <c r="AF63" s="327">
        <v>-219.64953753000003</v>
      </c>
      <c r="AG63" s="327">
        <v>0</v>
      </c>
      <c r="AH63" s="327">
        <v>0</v>
      </c>
      <c r="AI63" s="327">
        <v>-253.97489649000002</v>
      </c>
      <c r="AJ63" s="327">
        <v>0</v>
      </c>
      <c r="AK63" s="327">
        <v>0</v>
      </c>
      <c r="AL63" s="352">
        <v>-161.90245470000002</v>
      </c>
    </row>
    <row r="64" spans="1:38" ht="12" customHeight="1" x14ac:dyDescent="0.25">
      <c r="A64" s="68" t="s">
        <v>16</v>
      </c>
      <c r="B64" s="58">
        <v>0</v>
      </c>
      <c r="C64" s="51">
        <v>0</v>
      </c>
      <c r="D64" s="51">
        <v>4.0717646571000001</v>
      </c>
      <c r="E64" s="58">
        <v>0</v>
      </c>
      <c r="F64" s="51">
        <v>0</v>
      </c>
      <c r="G64" s="51">
        <v>2.9112799863999999</v>
      </c>
      <c r="H64" s="58">
        <v>0</v>
      </c>
      <c r="I64" s="51">
        <v>55.599609391000001</v>
      </c>
      <c r="J64" s="51">
        <v>87.317672290999994</v>
      </c>
      <c r="K64" s="58">
        <v>0</v>
      </c>
      <c r="L64" s="51">
        <v>0</v>
      </c>
      <c r="M64" s="51">
        <v>0</v>
      </c>
      <c r="N64" s="58">
        <v>0</v>
      </c>
      <c r="O64" s="51">
        <v>0</v>
      </c>
      <c r="P64" s="51">
        <v>0</v>
      </c>
      <c r="Q64" s="58">
        <v>0</v>
      </c>
      <c r="R64" s="51">
        <v>12.188834845000001</v>
      </c>
      <c r="S64" s="51">
        <v>12.904292187999999</v>
      </c>
      <c r="T64" s="58">
        <v>0</v>
      </c>
      <c r="U64" s="51">
        <v>0</v>
      </c>
      <c r="V64" s="51">
        <v>0</v>
      </c>
      <c r="W64" s="58">
        <v>0</v>
      </c>
      <c r="X64" s="51">
        <v>0</v>
      </c>
      <c r="Y64" s="238">
        <v>0</v>
      </c>
      <c r="Z64" s="51">
        <v>0</v>
      </c>
      <c r="AA64" s="51">
        <v>49.975736992999998</v>
      </c>
      <c r="AB64" s="238">
        <v>20.621932695999998</v>
      </c>
      <c r="AD64" s="351">
        <v>4.0717646571000001</v>
      </c>
      <c r="AE64" s="327">
        <v>2.9112799863999999</v>
      </c>
      <c r="AF64" s="327">
        <v>31.718062899999993</v>
      </c>
      <c r="AG64" s="327">
        <v>0</v>
      </c>
      <c r="AH64" s="327">
        <v>0</v>
      </c>
      <c r="AI64" s="327">
        <v>0.71545734299999886</v>
      </c>
      <c r="AJ64" s="327">
        <v>0</v>
      </c>
      <c r="AK64" s="327">
        <v>0</v>
      </c>
      <c r="AL64" s="352">
        <v>-29.353804297</v>
      </c>
    </row>
    <row r="65" spans="1:38" ht="12" customHeight="1" x14ac:dyDescent="0.25">
      <c r="A65" s="68" t="s">
        <v>17</v>
      </c>
      <c r="B65" s="58">
        <v>0</v>
      </c>
      <c r="C65" s="51">
        <v>0</v>
      </c>
      <c r="D65" s="51">
        <v>0.38249005190000002</v>
      </c>
      <c r="E65" s="58">
        <v>0</v>
      </c>
      <c r="F65" s="51">
        <v>0</v>
      </c>
      <c r="G65" s="51">
        <v>3.3332667019</v>
      </c>
      <c r="H65" s="58">
        <v>0</v>
      </c>
      <c r="I65" s="51">
        <v>5.7636342641000002</v>
      </c>
      <c r="J65" s="51">
        <v>8.2465513111999993</v>
      </c>
      <c r="K65" s="58">
        <v>0</v>
      </c>
      <c r="L65" s="51">
        <v>0</v>
      </c>
      <c r="M65" s="51">
        <v>0</v>
      </c>
      <c r="N65" s="58">
        <v>0</v>
      </c>
      <c r="O65" s="51">
        <v>0</v>
      </c>
      <c r="P65" s="51">
        <v>0</v>
      </c>
      <c r="Q65" s="58">
        <v>0</v>
      </c>
      <c r="R65" s="51">
        <v>0</v>
      </c>
      <c r="S65" s="51">
        <v>0</v>
      </c>
      <c r="T65" s="58">
        <v>0</v>
      </c>
      <c r="U65" s="51">
        <v>0</v>
      </c>
      <c r="V65" s="51">
        <v>0</v>
      </c>
      <c r="W65" s="58">
        <v>0</v>
      </c>
      <c r="X65" s="51">
        <v>0</v>
      </c>
      <c r="Y65" s="238">
        <v>0</v>
      </c>
      <c r="Z65" s="51">
        <v>0</v>
      </c>
      <c r="AA65" s="51">
        <v>5.0169545747999997</v>
      </c>
      <c r="AB65" s="238">
        <v>2.9970337392999999</v>
      </c>
      <c r="AD65" s="351">
        <v>0.38249005190000002</v>
      </c>
      <c r="AE65" s="327">
        <v>3.3332667019</v>
      </c>
      <c r="AF65" s="327">
        <v>2.4829170470999991</v>
      </c>
      <c r="AG65" s="327">
        <v>0</v>
      </c>
      <c r="AH65" s="327">
        <v>0</v>
      </c>
      <c r="AI65" s="327">
        <v>0</v>
      </c>
      <c r="AJ65" s="327">
        <v>0</v>
      </c>
      <c r="AK65" s="327">
        <v>0</v>
      </c>
      <c r="AL65" s="352">
        <v>-2.0199208354999998</v>
      </c>
    </row>
    <row r="66" spans="1:38" ht="12" customHeight="1" x14ac:dyDescent="0.25">
      <c r="A66" s="68" t="s">
        <v>18</v>
      </c>
      <c r="B66" s="58">
        <v>0</v>
      </c>
      <c r="C66" s="51">
        <v>0</v>
      </c>
      <c r="D66" s="51">
        <v>4.5376682E-3</v>
      </c>
      <c r="E66" s="58">
        <v>0</v>
      </c>
      <c r="F66" s="51">
        <v>0</v>
      </c>
      <c r="G66" s="51">
        <v>1.9867399999999999E-5</v>
      </c>
      <c r="H66" s="58">
        <v>0</v>
      </c>
      <c r="I66" s="51">
        <v>7.0321744399999997E-2</v>
      </c>
      <c r="J66" s="51">
        <v>0.1153095126</v>
      </c>
      <c r="K66" s="58">
        <v>0</v>
      </c>
      <c r="L66" s="51">
        <v>0</v>
      </c>
      <c r="M66" s="51">
        <v>0</v>
      </c>
      <c r="N66" s="58">
        <v>0</v>
      </c>
      <c r="O66" s="51">
        <v>0</v>
      </c>
      <c r="P66" s="51">
        <v>0</v>
      </c>
      <c r="Q66" s="58">
        <v>0</v>
      </c>
      <c r="R66" s="51">
        <v>5.5865030999999996E-6</v>
      </c>
      <c r="S66" s="51">
        <v>5.6119096999999996E-6</v>
      </c>
      <c r="T66" s="58">
        <v>0</v>
      </c>
      <c r="U66" s="51">
        <v>0</v>
      </c>
      <c r="V66" s="51">
        <v>0</v>
      </c>
      <c r="W66" s="58">
        <v>0</v>
      </c>
      <c r="X66" s="51">
        <v>0</v>
      </c>
      <c r="Y66" s="238">
        <v>0</v>
      </c>
      <c r="Z66" s="51">
        <v>0</v>
      </c>
      <c r="AA66" s="51">
        <v>6.1212275500000003E-2</v>
      </c>
      <c r="AB66" s="238">
        <v>2.49686124E-2</v>
      </c>
      <c r="AD66" s="351">
        <v>4.5376682E-3</v>
      </c>
      <c r="AE66" s="327">
        <v>1.9867399999999999E-5</v>
      </c>
      <c r="AF66" s="327">
        <v>4.49877682E-2</v>
      </c>
      <c r="AG66" s="327">
        <v>0</v>
      </c>
      <c r="AH66" s="327">
        <v>0</v>
      </c>
      <c r="AI66" s="327">
        <v>2.5406600000000015E-8</v>
      </c>
      <c r="AJ66" s="327">
        <v>0</v>
      </c>
      <c r="AK66" s="327">
        <v>0</v>
      </c>
      <c r="AL66" s="352">
        <v>-3.6243663100000004E-2</v>
      </c>
    </row>
    <row r="67" spans="1:38" ht="12" customHeight="1" x14ac:dyDescent="0.25">
      <c r="A67" s="68" t="s">
        <v>19</v>
      </c>
      <c r="B67" s="58">
        <v>0</v>
      </c>
      <c r="C67" s="51">
        <v>0</v>
      </c>
      <c r="D67" s="51">
        <v>367.96289586</v>
      </c>
      <c r="E67" s="58">
        <v>0</v>
      </c>
      <c r="F67" s="51">
        <v>0</v>
      </c>
      <c r="G67" s="51">
        <v>191.11787321</v>
      </c>
      <c r="H67" s="58">
        <v>0</v>
      </c>
      <c r="I67" s="51">
        <v>664.35707245000003</v>
      </c>
      <c r="J67" s="51">
        <v>775.48299064000003</v>
      </c>
      <c r="K67" s="58">
        <v>0</v>
      </c>
      <c r="L67" s="51">
        <v>0</v>
      </c>
      <c r="M67" s="51">
        <v>0</v>
      </c>
      <c r="N67" s="58">
        <v>0</v>
      </c>
      <c r="O67" s="51">
        <v>0</v>
      </c>
      <c r="P67" s="51">
        <v>0</v>
      </c>
      <c r="Q67" s="58">
        <v>0</v>
      </c>
      <c r="R67" s="51">
        <v>280.38591136000002</v>
      </c>
      <c r="S67" s="51">
        <v>66.250666155000005</v>
      </c>
      <c r="T67" s="58">
        <v>0</v>
      </c>
      <c r="U67" s="51">
        <v>0</v>
      </c>
      <c r="V67" s="51">
        <v>0</v>
      </c>
      <c r="W67" s="58">
        <v>0</v>
      </c>
      <c r="X67" s="51">
        <v>0</v>
      </c>
      <c r="Y67" s="238">
        <v>0</v>
      </c>
      <c r="Z67" s="51">
        <v>0</v>
      </c>
      <c r="AA67" s="51">
        <v>614.61355054000001</v>
      </c>
      <c r="AB67" s="238">
        <v>376.70971042999997</v>
      </c>
      <c r="AD67" s="351">
        <v>367.96289586</v>
      </c>
      <c r="AE67" s="327">
        <v>191.11787321</v>
      </c>
      <c r="AF67" s="327">
        <v>111.12591818999999</v>
      </c>
      <c r="AG67" s="327">
        <v>0</v>
      </c>
      <c r="AH67" s="327">
        <v>0</v>
      </c>
      <c r="AI67" s="327">
        <v>-214.13524520500002</v>
      </c>
      <c r="AJ67" s="327">
        <v>0</v>
      </c>
      <c r="AK67" s="327">
        <v>0</v>
      </c>
      <c r="AL67" s="352">
        <v>-237.90384011000003</v>
      </c>
    </row>
    <row r="68" spans="1:38" ht="12" customHeight="1" x14ac:dyDescent="0.25">
      <c r="A68" s="68" t="s">
        <v>20</v>
      </c>
      <c r="B68" s="58">
        <v>0</v>
      </c>
      <c r="C68" s="51">
        <v>0</v>
      </c>
      <c r="D68" s="51">
        <v>5.0283158818000002</v>
      </c>
      <c r="E68" s="58">
        <v>0</v>
      </c>
      <c r="F68" s="51">
        <v>0</v>
      </c>
      <c r="G68" s="51">
        <v>23.164565481</v>
      </c>
      <c r="H68" s="58">
        <v>0</v>
      </c>
      <c r="I68" s="51">
        <v>139.53388716000001</v>
      </c>
      <c r="J68" s="51">
        <v>138.85926251999999</v>
      </c>
      <c r="K68" s="58">
        <v>0</v>
      </c>
      <c r="L68" s="51">
        <v>0</v>
      </c>
      <c r="M68" s="51">
        <v>0</v>
      </c>
      <c r="N68" s="58">
        <v>0</v>
      </c>
      <c r="O68" s="51">
        <v>0</v>
      </c>
      <c r="P68" s="51">
        <v>0</v>
      </c>
      <c r="Q68" s="58">
        <v>0</v>
      </c>
      <c r="R68" s="51">
        <v>0.172390817</v>
      </c>
      <c r="S68" s="51">
        <v>4.6426034900000003E-2</v>
      </c>
      <c r="T68" s="58">
        <v>0</v>
      </c>
      <c r="U68" s="51">
        <v>0</v>
      </c>
      <c r="V68" s="51">
        <v>0</v>
      </c>
      <c r="W68" s="58">
        <v>0</v>
      </c>
      <c r="X68" s="51">
        <v>0</v>
      </c>
      <c r="Y68" s="238">
        <v>0</v>
      </c>
      <c r="Z68" s="51">
        <v>0</v>
      </c>
      <c r="AA68" s="51">
        <v>121.47958426</v>
      </c>
      <c r="AB68" s="238">
        <v>38.138245243</v>
      </c>
      <c r="AD68" s="351">
        <v>5.0283158818000002</v>
      </c>
      <c r="AE68" s="327">
        <v>23.164565481</v>
      </c>
      <c r="AF68" s="327">
        <v>-0.67462464000001887</v>
      </c>
      <c r="AG68" s="327">
        <v>0</v>
      </c>
      <c r="AH68" s="327">
        <v>0</v>
      </c>
      <c r="AI68" s="327">
        <v>-0.12596478210000001</v>
      </c>
      <c r="AJ68" s="327">
        <v>0</v>
      </c>
      <c r="AK68" s="327">
        <v>0</v>
      </c>
      <c r="AL68" s="352">
        <v>-83.341339016999996</v>
      </c>
    </row>
    <row r="69" spans="1:38" ht="12" customHeight="1" x14ac:dyDescent="0.25">
      <c r="A69" s="68" t="s">
        <v>21</v>
      </c>
      <c r="B69" s="58">
        <v>0</v>
      </c>
      <c r="C69" s="51">
        <v>0</v>
      </c>
      <c r="D69" s="51">
        <v>0</v>
      </c>
      <c r="E69" s="58">
        <v>0</v>
      </c>
      <c r="F69" s="51">
        <v>0</v>
      </c>
      <c r="G69" s="51">
        <v>0</v>
      </c>
      <c r="H69" s="58">
        <v>0</v>
      </c>
      <c r="I69" s="51">
        <v>2.0710783399999998E-2</v>
      </c>
      <c r="J69" s="51">
        <v>3.1326421100000001E-2</v>
      </c>
      <c r="K69" s="58">
        <v>0</v>
      </c>
      <c r="L69" s="51">
        <v>0</v>
      </c>
      <c r="M69" s="51">
        <v>0</v>
      </c>
      <c r="N69" s="58">
        <v>0</v>
      </c>
      <c r="O69" s="51">
        <v>0</v>
      </c>
      <c r="P69" s="51">
        <v>0</v>
      </c>
      <c r="Q69" s="58">
        <v>0</v>
      </c>
      <c r="R69" s="51">
        <v>0</v>
      </c>
      <c r="S69" s="51">
        <v>0</v>
      </c>
      <c r="T69" s="58">
        <v>0</v>
      </c>
      <c r="U69" s="51">
        <v>0</v>
      </c>
      <c r="V69" s="51">
        <v>0</v>
      </c>
      <c r="W69" s="58">
        <v>0</v>
      </c>
      <c r="X69" s="51">
        <v>0</v>
      </c>
      <c r="Y69" s="238">
        <v>0</v>
      </c>
      <c r="Z69" s="51">
        <v>0</v>
      </c>
      <c r="AA69" s="51">
        <v>1.8027698299999999E-2</v>
      </c>
      <c r="AB69" s="238">
        <v>6.2751405999999996E-3</v>
      </c>
      <c r="AD69" s="351">
        <v>0</v>
      </c>
      <c r="AE69" s="327">
        <v>0</v>
      </c>
      <c r="AF69" s="327">
        <v>1.0615637700000003E-2</v>
      </c>
      <c r="AG69" s="327">
        <v>0</v>
      </c>
      <c r="AH69" s="327">
        <v>0</v>
      </c>
      <c r="AI69" s="327">
        <v>0</v>
      </c>
      <c r="AJ69" s="327">
        <v>0</v>
      </c>
      <c r="AK69" s="327">
        <v>0</v>
      </c>
      <c r="AL69" s="352">
        <v>-1.1752557699999999E-2</v>
      </c>
    </row>
    <row r="70" spans="1:38" ht="12" customHeight="1" x14ac:dyDescent="0.25">
      <c r="A70" s="68" t="s">
        <v>22</v>
      </c>
      <c r="B70" s="58">
        <v>0</v>
      </c>
      <c r="C70" s="51">
        <v>0</v>
      </c>
      <c r="D70" s="51">
        <v>1.10540199E-2</v>
      </c>
      <c r="E70" s="58">
        <v>0</v>
      </c>
      <c r="F70" s="51">
        <v>0</v>
      </c>
      <c r="G70" s="51">
        <v>0</v>
      </c>
      <c r="H70" s="58">
        <v>0</v>
      </c>
      <c r="I70" s="51">
        <v>6.2757077E-3</v>
      </c>
      <c r="J70" s="51">
        <v>4.7695647999999998E-3</v>
      </c>
      <c r="K70" s="58">
        <v>0</v>
      </c>
      <c r="L70" s="51">
        <v>0</v>
      </c>
      <c r="M70" s="51">
        <v>0</v>
      </c>
      <c r="N70" s="58">
        <v>0</v>
      </c>
      <c r="O70" s="51">
        <v>0</v>
      </c>
      <c r="P70" s="51">
        <v>0</v>
      </c>
      <c r="Q70" s="58">
        <v>0</v>
      </c>
      <c r="R70" s="51">
        <v>2.4404551999999999E-2</v>
      </c>
      <c r="S70" s="51">
        <v>6.5902579099999997E-2</v>
      </c>
      <c r="T70" s="58">
        <v>0</v>
      </c>
      <c r="U70" s="51">
        <v>0</v>
      </c>
      <c r="V70" s="51">
        <v>0</v>
      </c>
      <c r="W70" s="58">
        <v>0</v>
      </c>
      <c r="X70" s="51">
        <v>0</v>
      </c>
      <c r="Y70" s="238">
        <v>0</v>
      </c>
      <c r="Z70" s="51">
        <v>0</v>
      </c>
      <c r="AA70" s="51">
        <v>8.6243021999999996E-3</v>
      </c>
      <c r="AB70" s="238">
        <v>7.6462426999999999E-3</v>
      </c>
      <c r="AD70" s="351">
        <v>1.10540199E-2</v>
      </c>
      <c r="AE70" s="327">
        <v>0</v>
      </c>
      <c r="AF70" s="327">
        <v>-1.5061429000000001E-3</v>
      </c>
      <c r="AG70" s="327">
        <v>0</v>
      </c>
      <c r="AH70" s="327">
        <v>0</v>
      </c>
      <c r="AI70" s="327">
        <v>4.1498027100000001E-2</v>
      </c>
      <c r="AJ70" s="327">
        <v>0</v>
      </c>
      <c r="AK70" s="327">
        <v>0</v>
      </c>
      <c r="AL70" s="352">
        <v>-9.7805949999999961E-4</v>
      </c>
    </row>
    <row r="71" spans="1:38" ht="12" customHeight="1" x14ac:dyDescent="0.25">
      <c r="A71" s="68" t="s">
        <v>1517</v>
      </c>
      <c r="B71" s="58">
        <v>0</v>
      </c>
      <c r="C71" s="51">
        <v>0</v>
      </c>
      <c r="D71" s="51">
        <v>2.4695403360000001</v>
      </c>
      <c r="E71" s="58">
        <v>0</v>
      </c>
      <c r="F71" s="51">
        <v>0</v>
      </c>
      <c r="G71" s="51">
        <v>3.8967297686000002</v>
      </c>
      <c r="H71" s="58">
        <v>0</v>
      </c>
      <c r="I71" s="51">
        <v>24.453853126999999</v>
      </c>
      <c r="J71" s="51">
        <v>31.627924954000001</v>
      </c>
      <c r="K71" s="58">
        <v>0</v>
      </c>
      <c r="L71" s="51">
        <v>0</v>
      </c>
      <c r="M71" s="51">
        <v>0</v>
      </c>
      <c r="N71" s="58">
        <v>0</v>
      </c>
      <c r="O71" s="51">
        <v>0</v>
      </c>
      <c r="P71" s="51">
        <v>0</v>
      </c>
      <c r="Q71" s="58">
        <v>0</v>
      </c>
      <c r="R71" s="51">
        <v>0.82734077549999996</v>
      </c>
      <c r="S71" s="51">
        <v>1.6551175516000001</v>
      </c>
      <c r="T71" s="58">
        <v>0</v>
      </c>
      <c r="U71" s="51">
        <v>0</v>
      </c>
      <c r="V71" s="51">
        <v>0</v>
      </c>
      <c r="W71" s="58">
        <v>0</v>
      </c>
      <c r="X71" s="51">
        <v>0</v>
      </c>
      <c r="Y71" s="238">
        <v>0</v>
      </c>
      <c r="Z71" s="51">
        <v>0</v>
      </c>
      <c r="AA71" s="51">
        <v>21.393034883999999</v>
      </c>
      <c r="AB71" s="238">
        <v>8.7924906170000003</v>
      </c>
      <c r="AD71" s="351">
        <v>2.4695403360000001</v>
      </c>
      <c r="AE71" s="327">
        <v>3.8967297686000002</v>
      </c>
      <c r="AF71" s="327">
        <v>7.1740718270000023</v>
      </c>
      <c r="AG71" s="327">
        <v>0</v>
      </c>
      <c r="AH71" s="327">
        <v>0</v>
      </c>
      <c r="AI71" s="327">
        <v>0.82777677610000011</v>
      </c>
      <c r="AJ71" s="327">
        <v>0</v>
      </c>
      <c r="AK71" s="327">
        <v>0</v>
      </c>
      <c r="AL71" s="352">
        <v>-12.600544266999998</v>
      </c>
    </row>
    <row r="72" spans="1:38" ht="12" customHeight="1" x14ac:dyDescent="0.25">
      <c r="A72" s="68" t="s">
        <v>23</v>
      </c>
      <c r="B72" s="58">
        <v>0</v>
      </c>
      <c r="C72" s="51">
        <v>0</v>
      </c>
      <c r="D72" s="51">
        <v>0</v>
      </c>
      <c r="E72" s="58">
        <v>0</v>
      </c>
      <c r="F72" s="51">
        <v>0</v>
      </c>
      <c r="G72" s="51">
        <v>0</v>
      </c>
      <c r="H72" s="58">
        <v>0</v>
      </c>
      <c r="I72" s="51">
        <v>5.8946001678000002</v>
      </c>
      <c r="J72" s="51">
        <v>2.8004988391999999</v>
      </c>
      <c r="K72" s="58">
        <v>0</v>
      </c>
      <c r="L72" s="51">
        <v>0</v>
      </c>
      <c r="M72" s="51">
        <v>0</v>
      </c>
      <c r="N72" s="58">
        <v>0</v>
      </c>
      <c r="O72" s="51">
        <v>0</v>
      </c>
      <c r="P72" s="51">
        <v>0</v>
      </c>
      <c r="Q72" s="58">
        <v>0</v>
      </c>
      <c r="R72" s="51">
        <v>0</v>
      </c>
      <c r="S72" s="51">
        <v>0</v>
      </c>
      <c r="T72" s="58">
        <v>0</v>
      </c>
      <c r="U72" s="51">
        <v>0</v>
      </c>
      <c r="V72" s="51">
        <v>0</v>
      </c>
      <c r="W72" s="58">
        <v>0</v>
      </c>
      <c r="X72" s="51">
        <v>0</v>
      </c>
      <c r="Y72" s="238">
        <v>0</v>
      </c>
      <c r="Z72" s="51">
        <v>0</v>
      </c>
      <c r="AA72" s="51">
        <v>5.1309538258999998</v>
      </c>
      <c r="AB72" s="238">
        <v>0.56098090479999996</v>
      </c>
      <c r="AD72" s="351">
        <v>0</v>
      </c>
      <c r="AE72" s="327">
        <v>0</v>
      </c>
      <c r="AF72" s="327">
        <v>-3.0941013286000003</v>
      </c>
      <c r="AG72" s="327">
        <v>0</v>
      </c>
      <c r="AH72" s="327">
        <v>0</v>
      </c>
      <c r="AI72" s="327">
        <v>0</v>
      </c>
      <c r="AJ72" s="327">
        <v>0</v>
      </c>
      <c r="AK72" s="327">
        <v>0</v>
      </c>
      <c r="AL72" s="352">
        <v>-4.5699729210999998</v>
      </c>
    </row>
    <row r="73" spans="1:38" ht="12" customHeight="1" x14ac:dyDescent="0.25">
      <c r="A73" s="68" t="s">
        <v>24</v>
      </c>
      <c r="B73" s="58">
        <v>0</v>
      </c>
      <c r="C73" s="51">
        <v>0</v>
      </c>
      <c r="D73" s="51">
        <v>0</v>
      </c>
      <c r="E73" s="58">
        <v>0</v>
      </c>
      <c r="F73" s="51">
        <v>0</v>
      </c>
      <c r="G73" s="51">
        <v>0</v>
      </c>
      <c r="H73" s="58">
        <v>0</v>
      </c>
      <c r="I73" s="51">
        <v>25.930748518000001</v>
      </c>
      <c r="J73" s="51">
        <v>38.996659753000003</v>
      </c>
      <c r="K73" s="58">
        <v>0</v>
      </c>
      <c r="L73" s="51">
        <v>0</v>
      </c>
      <c r="M73" s="51">
        <v>0</v>
      </c>
      <c r="N73" s="58">
        <v>0</v>
      </c>
      <c r="O73" s="51">
        <v>0</v>
      </c>
      <c r="P73" s="51">
        <v>0</v>
      </c>
      <c r="Q73" s="58">
        <v>0</v>
      </c>
      <c r="R73" s="51">
        <v>0</v>
      </c>
      <c r="S73" s="51">
        <v>0</v>
      </c>
      <c r="T73" s="58">
        <v>0</v>
      </c>
      <c r="U73" s="51">
        <v>0</v>
      </c>
      <c r="V73" s="51">
        <v>0</v>
      </c>
      <c r="W73" s="58">
        <v>0</v>
      </c>
      <c r="X73" s="51">
        <v>0</v>
      </c>
      <c r="Y73" s="238">
        <v>0</v>
      </c>
      <c r="Z73" s="51">
        <v>0</v>
      </c>
      <c r="AA73" s="51">
        <v>22.571416132</v>
      </c>
      <c r="AB73" s="238">
        <v>7.8116016927</v>
      </c>
      <c r="AD73" s="351">
        <v>0</v>
      </c>
      <c r="AE73" s="327">
        <v>0</v>
      </c>
      <c r="AF73" s="327">
        <v>13.065911235000002</v>
      </c>
      <c r="AG73" s="327">
        <v>0</v>
      </c>
      <c r="AH73" s="327">
        <v>0</v>
      </c>
      <c r="AI73" s="327">
        <v>0</v>
      </c>
      <c r="AJ73" s="327">
        <v>0</v>
      </c>
      <c r="AK73" s="327">
        <v>0</v>
      </c>
      <c r="AL73" s="352">
        <v>-14.759814439299999</v>
      </c>
    </row>
    <row r="74" spans="1:38" ht="12" customHeight="1" x14ac:dyDescent="0.25">
      <c r="A74" s="68" t="s">
        <v>25</v>
      </c>
      <c r="B74" s="58">
        <v>0</v>
      </c>
      <c r="C74" s="51">
        <v>0</v>
      </c>
      <c r="D74" s="51">
        <v>40.469774786999999</v>
      </c>
      <c r="E74" s="58">
        <v>0</v>
      </c>
      <c r="F74" s="51">
        <v>0</v>
      </c>
      <c r="G74" s="51">
        <v>6.8514584417000002</v>
      </c>
      <c r="H74" s="58">
        <v>0</v>
      </c>
      <c r="I74" s="51">
        <v>31.473721688000001</v>
      </c>
      <c r="J74" s="51">
        <v>38.448120173</v>
      </c>
      <c r="K74" s="58">
        <v>0</v>
      </c>
      <c r="L74" s="51">
        <v>0</v>
      </c>
      <c r="M74" s="51">
        <v>0</v>
      </c>
      <c r="N74" s="58">
        <v>0</v>
      </c>
      <c r="O74" s="51">
        <v>0</v>
      </c>
      <c r="P74" s="51">
        <v>0</v>
      </c>
      <c r="Q74" s="58">
        <v>0</v>
      </c>
      <c r="R74" s="51">
        <v>9.0746844822000003</v>
      </c>
      <c r="S74" s="51">
        <v>2.1663955068999998</v>
      </c>
      <c r="T74" s="58">
        <v>0</v>
      </c>
      <c r="U74" s="51">
        <v>0</v>
      </c>
      <c r="V74" s="51">
        <v>0</v>
      </c>
      <c r="W74" s="58">
        <v>0</v>
      </c>
      <c r="X74" s="51">
        <v>0</v>
      </c>
      <c r="Y74" s="238">
        <v>0</v>
      </c>
      <c r="Z74" s="51">
        <v>0</v>
      </c>
      <c r="AA74" s="51">
        <v>28.571923036000001</v>
      </c>
      <c r="AB74" s="238">
        <v>26.831408894999999</v>
      </c>
      <c r="AD74" s="351">
        <v>40.469774786999999</v>
      </c>
      <c r="AE74" s="327">
        <v>6.8514584417000002</v>
      </c>
      <c r="AF74" s="327">
        <v>6.9743984849999983</v>
      </c>
      <c r="AG74" s="327">
        <v>0</v>
      </c>
      <c r="AH74" s="327">
        <v>0</v>
      </c>
      <c r="AI74" s="327">
        <v>-6.9082889753000005</v>
      </c>
      <c r="AJ74" s="327">
        <v>0</v>
      </c>
      <c r="AK74" s="327">
        <v>0</v>
      </c>
      <c r="AL74" s="352">
        <v>-1.740514141000002</v>
      </c>
    </row>
    <row r="75" spans="1:38" ht="12" customHeight="1" x14ac:dyDescent="0.25">
      <c r="A75" s="70" t="s">
        <v>26</v>
      </c>
      <c r="B75" s="58">
        <v>0</v>
      </c>
      <c r="C75" s="51">
        <v>0</v>
      </c>
      <c r="D75" s="51">
        <v>128.37427086</v>
      </c>
      <c r="E75" s="58">
        <v>0</v>
      </c>
      <c r="F75" s="51">
        <v>0</v>
      </c>
      <c r="G75" s="51">
        <v>27.729705457000001</v>
      </c>
      <c r="H75" s="58">
        <v>0</v>
      </c>
      <c r="I75" s="51">
        <v>155.65887538000001</v>
      </c>
      <c r="J75" s="51">
        <v>170.32022456000001</v>
      </c>
      <c r="K75" s="58">
        <v>0</v>
      </c>
      <c r="L75" s="51">
        <v>0</v>
      </c>
      <c r="M75" s="51">
        <v>0</v>
      </c>
      <c r="N75" s="58">
        <v>0</v>
      </c>
      <c r="O75" s="51">
        <v>0</v>
      </c>
      <c r="P75" s="51">
        <v>0</v>
      </c>
      <c r="Q75" s="58">
        <v>0</v>
      </c>
      <c r="R75" s="51">
        <v>28.191835415</v>
      </c>
      <c r="S75" s="51">
        <v>20.609889289000002</v>
      </c>
      <c r="T75" s="58">
        <v>0</v>
      </c>
      <c r="U75" s="51">
        <v>0</v>
      </c>
      <c r="V75" s="51">
        <v>0</v>
      </c>
      <c r="W75" s="58">
        <v>0</v>
      </c>
      <c r="X75" s="51">
        <v>0</v>
      </c>
      <c r="Y75" s="238">
        <v>0</v>
      </c>
      <c r="Z75" s="51">
        <v>0</v>
      </c>
      <c r="AA75" s="51">
        <v>139.14550109999999</v>
      </c>
      <c r="AB75" s="238">
        <v>97.384794936999995</v>
      </c>
      <c r="AD75" s="354">
        <v>128.37427086</v>
      </c>
      <c r="AE75" s="355">
        <v>27.729705457000001</v>
      </c>
      <c r="AF75" s="355">
        <v>14.661349180000002</v>
      </c>
      <c r="AG75" s="355">
        <v>0</v>
      </c>
      <c r="AH75" s="355">
        <v>0</v>
      </c>
      <c r="AI75" s="355">
        <v>-7.5819461259999983</v>
      </c>
      <c r="AJ75" s="355">
        <v>0</v>
      </c>
      <c r="AK75" s="355">
        <v>0</v>
      </c>
      <c r="AL75" s="356">
        <v>-41.760706162999995</v>
      </c>
    </row>
    <row r="76" spans="1:38" ht="12" customHeight="1" x14ac:dyDescent="0.25">
      <c r="A76" s="80" t="s">
        <v>27</v>
      </c>
      <c r="B76" s="420">
        <v>0</v>
      </c>
      <c r="C76" s="421">
        <v>0</v>
      </c>
      <c r="D76" s="421">
        <v>3182.1609489000002</v>
      </c>
      <c r="E76" s="420">
        <v>0</v>
      </c>
      <c r="F76" s="421">
        <v>0</v>
      </c>
      <c r="G76" s="422">
        <v>2106.2397740000001</v>
      </c>
      <c r="H76" s="421">
        <v>0</v>
      </c>
      <c r="I76" s="421">
        <v>6153.7031764000003</v>
      </c>
      <c r="J76" s="421">
        <v>7501.1981572000004</v>
      </c>
      <c r="K76" s="420">
        <v>0</v>
      </c>
      <c r="L76" s="421">
        <v>0</v>
      </c>
      <c r="M76" s="422">
        <v>0</v>
      </c>
      <c r="N76" s="421">
        <v>0</v>
      </c>
      <c r="O76" s="421">
        <v>0</v>
      </c>
      <c r="P76" s="421">
        <v>0</v>
      </c>
      <c r="Q76" s="420">
        <v>0</v>
      </c>
      <c r="R76" s="421">
        <v>3386.1065490000001</v>
      </c>
      <c r="S76" s="422">
        <v>943.07878492999998</v>
      </c>
      <c r="T76" s="421">
        <v>0</v>
      </c>
      <c r="U76" s="421">
        <v>0</v>
      </c>
      <c r="V76" s="421">
        <v>0</v>
      </c>
      <c r="W76" s="420">
        <v>0</v>
      </c>
      <c r="X76" s="421">
        <v>0</v>
      </c>
      <c r="Y76" s="422">
        <v>0</v>
      </c>
      <c r="Z76" s="421">
        <v>0</v>
      </c>
      <c r="AA76" s="421">
        <v>5795.1606154000001</v>
      </c>
      <c r="AB76" s="422">
        <v>3590.7186221000002</v>
      </c>
      <c r="AD76" s="906">
        <v>3182.1609489000002</v>
      </c>
      <c r="AE76" s="907">
        <v>2106.2397740000001</v>
      </c>
      <c r="AF76" s="907">
        <v>1347.4949808000001</v>
      </c>
      <c r="AG76" s="907">
        <v>0</v>
      </c>
      <c r="AH76" s="907">
        <v>0</v>
      </c>
      <c r="AI76" s="907">
        <v>-2443.0277640700001</v>
      </c>
      <c r="AJ76" s="907">
        <v>0</v>
      </c>
      <c r="AK76" s="907">
        <v>0</v>
      </c>
      <c r="AL76" s="908">
        <v>-2204.4419932999999</v>
      </c>
    </row>
    <row r="79" spans="1:38" ht="12" customHeight="1" x14ac:dyDescent="0.3">
      <c r="A79" s="556"/>
      <c r="B79" s="950" t="s">
        <v>468</v>
      </c>
      <c r="C79" s="951"/>
      <c r="D79" s="951"/>
      <c r="E79" s="951"/>
      <c r="F79" s="951"/>
      <c r="G79" s="951"/>
      <c r="H79" s="951"/>
      <c r="I79" s="951"/>
      <c r="J79" s="951"/>
      <c r="K79" s="951"/>
      <c r="L79" s="951"/>
      <c r="M79" s="951"/>
      <c r="N79" s="951"/>
      <c r="O79" s="951"/>
      <c r="P79" s="951"/>
      <c r="Q79" s="951"/>
      <c r="R79" s="951"/>
      <c r="S79" s="951"/>
      <c r="T79" s="951"/>
      <c r="U79" s="951"/>
      <c r="V79" s="951"/>
      <c r="W79" s="951"/>
      <c r="X79" s="951"/>
      <c r="Y79" s="951"/>
      <c r="Z79" s="951"/>
      <c r="AA79" s="951"/>
      <c r="AB79" s="952"/>
      <c r="AD79" s="947" t="s">
        <v>2846</v>
      </c>
      <c r="AE79" s="939"/>
      <c r="AF79" s="948"/>
      <c r="AG79" s="948"/>
      <c r="AH79" s="948"/>
      <c r="AI79" s="948"/>
      <c r="AJ79" s="948"/>
      <c r="AK79" s="948"/>
      <c r="AL79" s="949"/>
    </row>
    <row r="80" spans="1:38" ht="12" customHeight="1" x14ac:dyDescent="0.3">
      <c r="A80" s="368"/>
      <c r="B80" s="954" t="s">
        <v>2</v>
      </c>
      <c r="C80" s="953"/>
      <c r="D80" s="953"/>
      <c r="E80" s="953" t="s">
        <v>3</v>
      </c>
      <c r="F80" s="953"/>
      <c r="G80" s="953"/>
      <c r="H80" s="953" t="s">
        <v>10</v>
      </c>
      <c r="I80" s="953"/>
      <c r="J80" s="953"/>
      <c r="K80" s="953" t="s">
        <v>4</v>
      </c>
      <c r="L80" s="953"/>
      <c r="M80" s="953"/>
      <c r="N80" s="953" t="s">
        <v>5</v>
      </c>
      <c r="O80" s="953"/>
      <c r="P80" s="953"/>
      <c r="Q80" s="953" t="s">
        <v>6</v>
      </c>
      <c r="R80" s="953"/>
      <c r="S80" s="953"/>
      <c r="T80" s="953" t="s">
        <v>7</v>
      </c>
      <c r="U80" s="953"/>
      <c r="V80" s="953"/>
      <c r="W80" s="953" t="s">
        <v>8</v>
      </c>
      <c r="X80" s="953"/>
      <c r="Y80" s="953"/>
      <c r="Z80" s="953" t="s">
        <v>9</v>
      </c>
      <c r="AA80" s="953"/>
      <c r="AB80" s="955"/>
      <c r="AD80" s="91" t="s">
        <v>2</v>
      </c>
      <c r="AE80" s="50" t="s">
        <v>3</v>
      </c>
      <c r="AF80" s="376" t="s">
        <v>10</v>
      </c>
      <c r="AG80" s="376" t="s">
        <v>4</v>
      </c>
      <c r="AH80" s="376" t="s">
        <v>5</v>
      </c>
      <c r="AI80" s="376" t="s">
        <v>6</v>
      </c>
      <c r="AJ80" s="376" t="s">
        <v>7</v>
      </c>
      <c r="AK80" s="376" t="s">
        <v>8</v>
      </c>
      <c r="AL80" s="909" t="s">
        <v>9</v>
      </c>
    </row>
    <row r="81" spans="1:38" ht="12" customHeight="1" x14ac:dyDescent="0.3">
      <c r="A81" s="372"/>
      <c r="B81" s="905" t="s">
        <v>29</v>
      </c>
      <c r="C81" s="287" t="s">
        <v>30</v>
      </c>
      <c r="D81" s="287" t="s">
        <v>31</v>
      </c>
      <c r="E81" s="287" t="s">
        <v>29</v>
      </c>
      <c r="F81" s="287" t="s">
        <v>30</v>
      </c>
      <c r="G81" s="287" t="s">
        <v>31</v>
      </c>
      <c r="H81" s="287" t="s">
        <v>29</v>
      </c>
      <c r="I81" s="287" t="s">
        <v>30</v>
      </c>
      <c r="J81" s="287" t="s">
        <v>31</v>
      </c>
      <c r="K81" s="287" t="s">
        <v>29</v>
      </c>
      <c r="L81" s="287" t="s">
        <v>30</v>
      </c>
      <c r="M81" s="287" t="s">
        <v>31</v>
      </c>
      <c r="N81" s="287" t="s">
        <v>29</v>
      </c>
      <c r="O81" s="287" t="s">
        <v>30</v>
      </c>
      <c r="P81" s="287" t="s">
        <v>31</v>
      </c>
      <c r="Q81" s="287" t="s">
        <v>29</v>
      </c>
      <c r="R81" s="287" t="s">
        <v>30</v>
      </c>
      <c r="S81" s="287" t="s">
        <v>31</v>
      </c>
      <c r="T81" s="287" t="s">
        <v>29</v>
      </c>
      <c r="U81" s="287" t="s">
        <v>30</v>
      </c>
      <c r="V81" s="287" t="s">
        <v>31</v>
      </c>
      <c r="W81" s="287" t="s">
        <v>29</v>
      </c>
      <c r="X81" s="287" t="s">
        <v>30</v>
      </c>
      <c r="Y81" s="287" t="s">
        <v>31</v>
      </c>
      <c r="Z81" s="287" t="s">
        <v>29</v>
      </c>
      <c r="AA81" s="287" t="s">
        <v>30</v>
      </c>
      <c r="AB81" s="373" t="s">
        <v>31</v>
      </c>
      <c r="AD81" s="941" t="s">
        <v>28</v>
      </c>
      <c r="AE81" s="1106"/>
      <c r="AF81" s="1107"/>
      <c r="AG81" s="1107"/>
      <c r="AH81" s="1107"/>
      <c r="AI81" s="1107"/>
      <c r="AJ81" s="1107"/>
      <c r="AK81" s="1107"/>
      <c r="AL81" s="1108"/>
    </row>
    <row r="82" spans="1:38" ht="12" customHeight="1" x14ac:dyDescent="0.25">
      <c r="A82" s="67" t="s">
        <v>11</v>
      </c>
      <c r="B82" s="481">
        <v>0</v>
      </c>
      <c r="C82" s="482">
        <v>0</v>
      </c>
      <c r="D82" s="482">
        <v>15.513424731412396</v>
      </c>
      <c r="E82" s="481">
        <v>0</v>
      </c>
      <c r="F82" s="482">
        <v>0</v>
      </c>
      <c r="G82" s="483">
        <v>15.316343442577111</v>
      </c>
      <c r="H82" s="482">
        <v>0</v>
      </c>
      <c r="I82" s="482">
        <v>12.951957899540265</v>
      </c>
      <c r="J82" s="482">
        <v>13.058370636560204</v>
      </c>
      <c r="K82" s="481">
        <v>0</v>
      </c>
      <c r="L82" s="482">
        <v>0</v>
      </c>
      <c r="M82" s="483">
        <v>0</v>
      </c>
      <c r="N82" s="482">
        <v>0</v>
      </c>
      <c r="O82" s="482">
        <v>0</v>
      </c>
      <c r="P82" s="482">
        <v>0</v>
      </c>
      <c r="Q82" s="481">
        <v>0</v>
      </c>
      <c r="R82" s="482">
        <v>25.497687735342435</v>
      </c>
      <c r="S82" s="483">
        <v>26.830648507142641</v>
      </c>
      <c r="T82" s="482">
        <v>0</v>
      </c>
      <c r="U82" s="482">
        <v>0</v>
      </c>
      <c r="V82" s="482">
        <v>0</v>
      </c>
      <c r="W82" s="481">
        <v>0</v>
      </c>
      <c r="X82" s="482">
        <v>0</v>
      </c>
      <c r="Y82" s="483">
        <v>0</v>
      </c>
      <c r="Z82" s="482">
        <v>0</v>
      </c>
      <c r="AA82" s="482">
        <v>13.901619761308263</v>
      </c>
      <c r="AB82" s="483">
        <v>14.541922903293925</v>
      </c>
      <c r="AD82" s="351">
        <v>15.513424731412396</v>
      </c>
      <c r="AE82" s="327">
        <v>15.316343442577111</v>
      </c>
      <c r="AF82" s="327">
        <v>0.10641273701993903</v>
      </c>
      <c r="AG82" s="327">
        <v>0</v>
      </c>
      <c r="AH82" s="327">
        <v>0</v>
      </c>
      <c r="AI82" s="327">
        <v>1.3329607718002059</v>
      </c>
      <c r="AJ82" s="327">
        <v>0</v>
      </c>
      <c r="AK82" s="327">
        <v>0</v>
      </c>
      <c r="AL82" s="352">
        <v>0.64030314198566174</v>
      </c>
    </row>
    <row r="83" spans="1:38" ht="12" customHeight="1" x14ac:dyDescent="0.25">
      <c r="A83" s="68" t="s">
        <v>12</v>
      </c>
      <c r="B83" s="484">
        <v>0</v>
      </c>
      <c r="C83" s="485">
        <v>0</v>
      </c>
      <c r="D83" s="485">
        <v>23.420934654095049</v>
      </c>
      <c r="E83" s="484">
        <v>0</v>
      </c>
      <c r="F83" s="485">
        <v>0</v>
      </c>
      <c r="G83" s="486">
        <v>22.442282787790521</v>
      </c>
      <c r="H83" s="485">
        <v>0</v>
      </c>
      <c r="I83" s="485">
        <v>23.766686698652251</v>
      </c>
      <c r="J83" s="485">
        <v>25.169302229242007</v>
      </c>
      <c r="K83" s="484">
        <v>0</v>
      </c>
      <c r="L83" s="485">
        <v>0</v>
      </c>
      <c r="M83" s="486">
        <v>0</v>
      </c>
      <c r="N83" s="485">
        <v>0</v>
      </c>
      <c r="O83" s="485">
        <v>0</v>
      </c>
      <c r="P83" s="485">
        <v>0</v>
      </c>
      <c r="Q83" s="484">
        <v>0</v>
      </c>
      <c r="R83" s="485">
        <v>25.907012431403558</v>
      </c>
      <c r="S83" s="486">
        <v>20.029620693251065</v>
      </c>
      <c r="T83" s="485">
        <v>0</v>
      </c>
      <c r="U83" s="485">
        <v>0</v>
      </c>
      <c r="V83" s="485">
        <v>0</v>
      </c>
      <c r="W83" s="484">
        <v>0</v>
      </c>
      <c r="X83" s="485">
        <v>0</v>
      </c>
      <c r="Y83" s="486">
        <v>0</v>
      </c>
      <c r="Z83" s="485">
        <v>0</v>
      </c>
      <c r="AA83" s="485">
        <v>23.928700845926169</v>
      </c>
      <c r="AB83" s="486">
        <v>23.918872578149934</v>
      </c>
      <c r="AD83" s="351">
        <v>23.420934654095049</v>
      </c>
      <c r="AE83" s="327">
        <v>22.442282787790521</v>
      </c>
      <c r="AF83" s="327">
        <v>1.4026155305897561</v>
      </c>
      <c r="AG83" s="327">
        <v>0</v>
      </c>
      <c r="AH83" s="327">
        <v>0</v>
      </c>
      <c r="AI83" s="327">
        <v>-5.8773917381524932</v>
      </c>
      <c r="AJ83" s="327">
        <v>0</v>
      </c>
      <c r="AK83" s="327">
        <v>0</v>
      </c>
      <c r="AL83" s="352">
        <v>-9.8282677762355775E-3</v>
      </c>
    </row>
    <row r="84" spans="1:38" ht="12" customHeight="1" x14ac:dyDescent="0.25">
      <c r="A84" s="68" t="s">
        <v>13</v>
      </c>
      <c r="B84" s="484">
        <v>0</v>
      </c>
      <c r="C84" s="485">
        <v>0</v>
      </c>
      <c r="D84" s="485">
        <v>24.484969077988801</v>
      </c>
      <c r="E84" s="484">
        <v>0</v>
      </c>
      <c r="F84" s="485">
        <v>0</v>
      </c>
      <c r="G84" s="486">
        <v>20.874238070484751</v>
      </c>
      <c r="H84" s="485">
        <v>0</v>
      </c>
      <c r="I84" s="485">
        <v>24.291675587032461</v>
      </c>
      <c r="J84" s="485">
        <v>26.47870322947719</v>
      </c>
      <c r="K84" s="484">
        <v>0</v>
      </c>
      <c r="L84" s="485">
        <v>0</v>
      </c>
      <c r="M84" s="486">
        <v>0</v>
      </c>
      <c r="N84" s="485">
        <v>0</v>
      </c>
      <c r="O84" s="485">
        <v>0</v>
      </c>
      <c r="P84" s="485">
        <v>0</v>
      </c>
      <c r="Q84" s="484">
        <v>0</v>
      </c>
      <c r="R84" s="485">
        <v>21.01801227667157</v>
      </c>
      <c r="S84" s="486">
        <v>23.302756467617066</v>
      </c>
      <c r="T84" s="485">
        <v>0</v>
      </c>
      <c r="U84" s="485">
        <v>0</v>
      </c>
      <c r="V84" s="485">
        <v>0</v>
      </c>
      <c r="W84" s="484">
        <v>0</v>
      </c>
      <c r="X84" s="485">
        <v>0</v>
      </c>
      <c r="Y84" s="486">
        <v>0</v>
      </c>
      <c r="Z84" s="485">
        <v>0</v>
      </c>
      <c r="AA84" s="485">
        <v>24.043872292292363</v>
      </c>
      <c r="AB84" s="486">
        <v>24.554230440210912</v>
      </c>
      <c r="AD84" s="351">
        <v>24.484969077988801</v>
      </c>
      <c r="AE84" s="327">
        <v>20.874238070484751</v>
      </c>
      <c r="AF84" s="327">
        <v>2.187027642444729</v>
      </c>
      <c r="AG84" s="327">
        <v>0</v>
      </c>
      <c r="AH84" s="327">
        <v>0</v>
      </c>
      <c r="AI84" s="327">
        <v>2.2847441909454957</v>
      </c>
      <c r="AJ84" s="327">
        <v>0</v>
      </c>
      <c r="AK84" s="327">
        <v>0</v>
      </c>
      <c r="AL84" s="352">
        <v>0.51035814791854861</v>
      </c>
    </row>
    <row r="85" spans="1:38" ht="12" customHeight="1" x14ac:dyDescent="0.25">
      <c r="A85" s="68" t="s">
        <v>14</v>
      </c>
      <c r="B85" s="484">
        <v>0</v>
      </c>
      <c r="C85" s="485">
        <v>0</v>
      </c>
      <c r="D85" s="485">
        <v>11.235881318749595</v>
      </c>
      <c r="E85" s="484">
        <v>0</v>
      </c>
      <c r="F85" s="485">
        <v>0</v>
      </c>
      <c r="G85" s="486">
        <v>11.104658731983474</v>
      </c>
      <c r="H85" s="485">
        <v>0</v>
      </c>
      <c r="I85" s="485">
        <v>13.323798429609287</v>
      </c>
      <c r="J85" s="485">
        <v>14.72036896185889</v>
      </c>
      <c r="K85" s="484">
        <v>0</v>
      </c>
      <c r="L85" s="485">
        <v>0</v>
      </c>
      <c r="M85" s="486">
        <v>0</v>
      </c>
      <c r="N85" s="485">
        <v>0</v>
      </c>
      <c r="O85" s="485">
        <v>0</v>
      </c>
      <c r="P85" s="485">
        <v>0</v>
      </c>
      <c r="Q85" s="484">
        <v>0</v>
      </c>
      <c r="R85" s="485">
        <v>7.1638032947202444</v>
      </c>
      <c r="S85" s="486">
        <v>7.5609225980300936</v>
      </c>
      <c r="T85" s="485">
        <v>0</v>
      </c>
      <c r="U85" s="485">
        <v>0</v>
      </c>
      <c r="V85" s="485">
        <v>0</v>
      </c>
      <c r="W85" s="484">
        <v>0</v>
      </c>
      <c r="X85" s="485">
        <v>0</v>
      </c>
      <c r="Y85" s="486">
        <v>0</v>
      </c>
      <c r="Z85" s="485">
        <v>0</v>
      </c>
      <c r="AA85" s="485">
        <v>12.857511292438438</v>
      </c>
      <c r="AB85" s="486">
        <v>12.635072743312408</v>
      </c>
      <c r="AD85" s="351">
        <v>11.235881318749595</v>
      </c>
      <c r="AE85" s="327">
        <v>11.104658731983474</v>
      </c>
      <c r="AF85" s="327">
        <v>1.3965705322496031</v>
      </c>
      <c r="AG85" s="327">
        <v>0</v>
      </c>
      <c r="AH85" s="327">
        <v>0</v>
      </c>
      <c r="AI85" s="327">
        <v>0.39711930330984924</v>
      </c>
      <c r="AJ85" s="327">
        <v>0</v>
      </c>
      <c r="AK85" s="327">
        <v>0</v>
      </c>
      <c r="AL85" s="352">
        <v>-0.22243854912603034</v>
      </c>
    </row>
    <row r="86" spans="1:38" ht="12" customHeight="1" x14ac:dyDescent="0.25">
      <c r="A86" s="68" t="s">
        <v>15</v>
      </c>
      <c r="B86" s="484">
        <v>0</v>
      </c>
      <c r="C86" s="485">
        <v>0</v>
      </c>
      <c r="D86" s="485">
        <v>8.0994449020277841</v>
      </c>
      <c r="E86" s="484">
        <v>0</v>
      </c>
      <c r="F86" s="485">
        <v>0</v>
      </c>
      <c r="G86" s="486">
        <v>17.965448768037557</v>
      </c>
      <c r="H86" s="485">
        <v>0</v>
      </c>
      <c r="I86" s="485">
        <v>7.6480589685401457</v>
      </c>
      <c r="J86" s="485">
        <v>3.3459895991294237</v>
      </c>
      <c r="K86" s="484">
        <v>0</v>
      </c>
      <c r="L86" s="485">
        <v>0</v>
      </c>
      <c r="M86" s="486">
        <v>0</v>
      </c>
      <c r="N86" s="485">
        <v>0</v>
      </c>
      <c r="O86" s="485">
        <v>0</v>
      </c>
      <c r="P86" s="485">
        <v>0</v>
      </c>
      <c r="Q86" s="484">
        <v>0</v>
      </c>
      <c r="R86" s="485">
        <v>10.642220331383909</v>
      </c>
      <c r="S86" s="486">
        <v>11.280290131634784</v>
      </c>
      <c r="T86" s="485">
        <v>0</v>
      </c>
      <c r="U86" s="485">
        <v>0</v>
      </c>
      <c r="V86" s="485">
        <v>0</v>
      </c>
      <c r="W86" s="484">
        <v>0</v>
      </c>
      <c r="X86" s="485">
        <v>0</v>
      </c>
      <c r="Y86" s="486">
        <v>0</v>
      </c>
      <c r="Z86" s="485">
        <v>0</v>
      </c>
      <c r="AA86" s="485">
        <v>7.8747050776693817</v>
      </c>
      <c r="AB86" s="486">
        <v>8.2002903465544694</v>
      </c>
      <c r="AD86" s="351">
        <v>8.0994449020277841</v>
      </c>
      <c r="AE86" s="327">
        <v>17.965448768037557</v>
      </c>
      <c r="AF86" s="327">
        <v>-4.3020693694107219</v>
      </c>
      <c r="AG86" s="327">
        <v>0</v>
      </c>
      <c r="AH86" s="327">
        <v>0</v>
      </c>
      <c r="AI86" s="327">
        <v>0.63806980025087512</v>
      </c>
      <c r="AJ86" s="327">
        <v>0</v>
      </c>
      <c r="AK86" s="327">
        <v>0</v>
      </c>
      <c r="AL86" s="352">
        <v>0.32558526888508776</v>
      </c>
    </row>
    <row r="87" spans="1:38" ht="12" customHeight="1" x14ac:dyDescent="0.25">
      <c r="A87" s="68" t="s">
        <v>16</v>
      </c>
      <c r="B87" s="484">
        <v>0</v>
      </c>
      <c r="C87" s="485">
        <v>0</v>
      </c>
      <c r="D87" s="485">
        <v>0.12795596208002979</v>
      </c>
      <c r="E87" s="484">
        <v>0</v>
      </c>
      <c r="F87" s="485">
        <v>0</v>
      </c>
      <c r="G87" s="486">
        <v>0.13822167933288679</v>
      </c>
      <c r="H87" s="485">
        <v>0</v>
      </c>
      <c r="I87" s="485">
        <v>0.9035146447139254</v>
      </c>
      <c r="J87" s="485">
        <v>1.1640496686144521</v>
      </c>
      <c r="K87" s="484">
        <v>0</v>
      </c>
      <c r="L87" s="485">
        <v>0</v>
      </c>
      <c r="M87" s="486">
        <v>0</v>
      </c>
      <c r="N87" s="485">
        <v>0</v>
      </c>
      <c r="O87" s="485">
        <v>0</v>
      </c>
      <c r="P87" s="485">
        <v>0</v>
      </c>
      <c r="Q87" s="484">
        <v>0</v>
      </c>
      <c r="R87" s="485">
        <v>0.35996607515494927</v>
      </c>
      <c r="S87" s="486">
        <v>1.36831539360286</v>
      </c>
      <c r="T87" s="485">
        <v>0</v>
      </c>
      <c r="U87" s="485">
        <v>0</v>
      </c>
      <c r="V87" s="485">
        <v>0</v>
      </c>
      <c r="W87" s="484">
        <v>0</v>
      </c>
      <c r="X87" s="485">
        <v>0</v>
      </c>
      <c r="Y87" s="486">
        <v>0</v>
      </c>
      <c r="Z87" s="485">
        <v>0</v>
      </c>
      <c r="AA87" s="485">
        <v>0.86237017935611637</v>
      </c>
      <c r="AB87" s="486">
        <v>0.57431213264879677</v>
      </c>
      <c r="AD87" s="351">
        <v>0.12795596208002979</v>
      </c>
      <c r="AE87" s="327">
        <v>0.13822167933288679</v>
      </c>
      <c r="AF87" s="327">
        <v>0.26053502390052674</v>
      </c>
      <c r="AG87" s="327">
        <v>0</v>
      </c>
      <c r="AH87" s="327">
        <v>0</v>
      </c>
      <c r="AI87" s="327">
        <v>1.0083493184479106</v>
      </c>
      <c r="AJ87" s="327">
        <v>0</v>
      </c>
      <c r="AK87" s="327">
        <v>0</v>
      </c>
      <c r="AL87" s="352">
        <v>-0.2880580467073196</v>
      </c>
    </row>
    <row r="88" spans="1:38" ht="12" customHeight="1" x14ac:dyDescent="0.25">
      <c r="A88" s="68" t="s">
        <v>17</v>
      </c>
      <c r="B88" s="484">
        <v>0</v>
      </c>
      <c r="C88" s="485">
        <v>0</v>
      </c>
      <c r="D88" s="485">
        <v>1.2019821060032115E-2</v>
      </c>
      <c r="E88" s="484">
        <v>0</v>
      </c>
      <c r="F88" s="485">
        <v>0</v>
      </c>
      <c r="G88" s="486">
        <v>0.15825675419516599</v>
      </c>
      <c r="H88" s="485">
        <v>0</v>
      </c>
      <c r="I88" s="485">
        <v>9.3661232901256122E-2</v>
      </c>
      <c r="J88" s="485">
        <v>0.10993645466204055</v>
      </c>
      <c r="K88" s="484">
        <v>0</v>
      </c>
      <c r="L88" s="485">
        <v>0</v>
      </c>
      <c r="M88" s="486">
        <v>0</v>
      </c>
      <c r="N88" s="485">
        <v>0</v>
      </c>
      <c r="O88" s="485">
        <v>0</v>
      </c>
      <c r="P88" s="485">
        <v>0</v>
      </c>
      <c r="Q88" s="484">
        <v>0</v>
      </c>
      <c r="R88" s="485">
        <v>0</v>
      </c>
      <c r="S88" s="486">
        <v>0</v>
      </c>
      <c r="T88" s="485">
        <v>0</v>
      </c>
      <c r="U88" s="485">
        <v>0</v>
      </c>
      <c r="V88" s="485">
        <v>0</v>
      </c>
      <c r="W88" s="484">
        <v>0</v>
      </c>
      <c r="X88" s="485">
        <v>0</v>
      </c>
      <c r="Y88" s="486">
        <v>0</v>
      </c>
      <c r="Z88" s="485">
        <v>0</v>
      </c>
      <c r="AA88" s="485">
        <v>8.6571450003784134E-2</v>
      </c>
      <c r="AB88" s="486">
        <v>8.3466126274946359E-2</v>
      </c>
      <c r="AD88" s="351">
        <v>1.2019821060032115E-2</v>
      </c>
      <c r="AE88" s="327">
        <v>0.15825675419516599</v>
      </c>
      <c r="AF88" s="327">
        <v>1.6275221760784428E-2</v>
      </c>
      <c r="AG88" s="327">
        <v>0</v>
      </c>
      <c r="AH88" s="327">
        <v>0</v>
      </c>
      <c r="AI88" s="327">
        <v>0</v>
      </c>
      <c r="AJ88" s="327">
        <v>0</v>
      </c>
      <c r="AK88" s="327">
        <v>0</v>
      </c>
      <c r="AL88" s="352">
        <v>-3.105323728837775E-3</v>
      </c>
    </row>
    <row r="89" spans="1:38" ht="12" customHeight="1" x14ac:dyDescent="0.25">
      <c r="A89" s="68" t="s">
        <v>18</v>
      </c>
      <c r="B89" s="484">
        <v>0</v>
      </c>
      <c r="C89" s="485">
        <v>0</v>
      </c>
      <c r="D89" s="485">
        <v>1.4259706761748074E-4</v>
      </c>
      <c r="E89" s="484">
        <v>0</v>
      </c>
      <c r="F89" s="485">
        <v>0</v>
      </c>
      <c r="G89" s="486">
        <v>9.4326392679734837E-7</v>
      </c>
      <c r="H89" s="485">
        <v>0</v>
      </c>
      <c r="I89" s="485">
        <v>1.142754897078724E-3</v>
      </c>
      <c r="J89" s="485">
        <v>1.537214591369254E-3</v>
      </c>
      <c r="K89" s="484">
        <v>0</v>
      </c>
      <c r="L89" s="485">
        <v>0</v>
      </c>
      <c r="M89" s="486">
        <v>0</v>
      </c>
      <c r="N89" s="485">
        <v>0</v>
      </c>
      <c r="O89" s="485">
        <v>0</v>
      </c>
      <c r="P89" s="485">
        <v>0</v>
      </c>
      <c r="Q89" s="484">
        <v>0</v>
      </c>
      <c r="R89" s="485">
        <v>1.6498308659690082E-7</v>
      </c>
      <c r="S89" s="486">
        <v>5.9506265962886055E-7</v>
      </c>
      <c r="T89" s="485">
        <v>0</v>
      </c>
      <c r="U89" s="485">
        <v>0</v>
      </c>
      <c r="V89" s="485">
        <v>0</v>
      </c>
      <c r="W89" s="484">
        <v>0</v>
      </c>
      <c r="X89" s="485">
        <v>0</v>
      </c>
      <c r="Y89" s="486">
        <v>0</v>
      </c>
      <c r="Z89" s="485">
        <v>0</v>
      </c>
      <c r="AA89" s="485">
        <v>1.0562653835225054E-3</v>
      </c>
      <c r="AB89" s="486">
        <v>6.9536533011314947E-4</v>
      </c>
      <c r="AD89" s="351">
        <v>1.4259706761748074E-4</v>
      </c>
      <c r="AE89" s="327">
        <v>9.4326392679734837E-7</v>
      </c>
      <c r="AF89" s="327">
        <v>3.9445969429053001E-4</v>
      </c>
      <c r="AG89" s="327">
        <v>0</v>
      </c>
      <c r="AH89" s="327">
        <v>0</v>
      </c>
      <c r="AI89" s="327">
        <v>4.3007957303195975E-7</v>
      </c>
      <c r="AJ89" s="327">
        <v>0</v>
      </c>
      <c r="AK89" s="327">
        <v>0</v>
      </c>
      <c r="AL89" s="352">
        <v>-3.6090005340935598E-4</v>
      </c>
    </row>
    <row r="90" spans="1:38" ht="12" customHeight="1" x14ac:dyDescent="0.25">
      <c r="A90" s="68" t="s">
        <v>19</v>
      </c>
      <c r="B90" s="484">
        <v>0</v>
      </c>
      <c r="C90" s="485">
        <v>0</v>
      </c>
      <c r="D90" s="485">
        <v>11.563302478059644</v>
      </c>
      <c r="E90" s="484">
        <v>0</v>
      </c>
      <c r="F90" s="485">
        <v>0</v>
      </c>
      <c r="G90" s="486">
        <v>9.0738896667516826</v>
      </c>
      <c r="H90" s="485">
        <v>0</v>
      </c>
      <c r="I90" s="485">
        <v>10.796053261032618</v>
      </c>
      <c r="J90" s="485">
        <v>10.338121649214868</v>
      </c>
      <c r="K90" s="484">
        <v>0</v>
      </c>
      <c r="L90" s="485">
        <v>0</v>
      </c>
      <c r="M90" s="486">
        <v>0</v>
      </c>
      <c r="N90" s="485">
        <v>0</v>
      </c>
      <c r="O90" s="485">
        <v>0</v>
      </c>
      <c r="P90" s="485">
        <v>0</v>
      </c>
      <c r="Q90" s="484">
        <v>0</v>
      </c>
      <c r="R90" s="485">
        <v>8.2804810570064564</v>
      </c>
      <c r="S90" s="486">
        <v>7.0249344183813287</v>
      </c>
      <c r="T90" s="485">
        <v>0</v>
      </c>
      <c r="U90" s="485">
        <v>0</v>
      </c>
      <c r="V90" s="485">
        <v>0</v>
      </c>
      <c r="W90" s="484">
        <v>0</v>
      </c>
      <c r="X90" s="485">
        <v>0</v>
      </c>
      <c r="Y90" s="486">
        <v>0</v>
      </c>
      <c r="Z90" s="485">
        <v>0</v>
      </c>
      <c r="AA90" s="485">
        <v>10.60563444793458</v>
      </c>
      <c r="AB90" s="486">
        <v>10.491206637898145</v>
      </c>
      <c r="AD90" s="351">
        <v>11.563302478059644</v>
      </c>
      <c r="AE90" s="327">
        <v>9.0738896667516826</v>
      </c>
      <c r="AF90" s="327">
        <v>-0.45793161181775055</v>
      </c>
      <c r="AG90" s="327">
        <v>0</v>
      </c>
      <c r="AH90" s="327">
        <v>0</v>
      </c>
      <c r="AI90" s="327">
        <v>-1.2555466386251277</v>
      </c>
      <c r="AJ90" s="327">
        <v>0</v>
      </c>
      <c r="AK90" s="327">
        <v>0</v>
      </c>
      <c r="AL90" s="352">
        <v>-0.11442781003643532</v>
      </c>
    </row>
    <row r="91" spans="1:38" ht="12" customHeight="1" x14ac:dyDescent="0.25">
      <c r="A91" s="68" t="s">
        <v>20</v>
      </c>
      <c r="B91" s="484">
        <v>0</v>
      </c>
      <c r="C91" s="485">
        <v>0</v>
      </c>
      <c r="D91" s="485">
        <v>0.1580157623245981</v>
      </c>
      <c r="E91" s="484">
        <v>0</v>
      </c>
      <c r="F91" s="485">
        <v>0</v>
      </c>
      <c r="G91" s="486">
        <v>1.0998066681177392</v>
      </c>
      <c r="H91" s="485">
        <v>0</v>
      </c>
      <c r="I91" s="485">
        <v>2.2674783485678169</v>
      </c>
      <c r="J91" s="485">
        <v>1.8511611026661972</v>
      </c>
      <c r="K91" s="484">
        <v>0</v>
      </c>
      <c r="L91" s="485">
        <v>0</v>
      </c>
      <c r="M91" s="486">
        <v>0</v>
      </c>
      <c r="N91" s="485">
        <v>0</v>
      </c>
      <c r="O91" s="485">
        <v>0</v>
      </c>
      <c r="P91" s="485">
        <v>0</v>
      </c>
      <c r="Q91" s="484">
        <v>0</v>
      </c>
      <c r="R91" s="485">
        <v>5.0911220454923729E-3</v>
      </c>
      <c r="S91" s="486">
        <v>4.9228161678396753E-3</v>
      </c>
      <c r="T91" s="485">
        <v>0</v>
      </c>
      <c r="U91" s="485">
        <v>0</v>
      </c>
      <c r="V91" s="485">
        <v>0</v>
      </c>
      <c r="W91" s="484">
        <v>0</v>
      </c>
      <c r="X91" s="485">
        <v>0</v>
      </c>
      <c r="Y91" s="486">
        <v>0</v>
      </c>
      <c r="Z91" s="485">
        <v>0</v>
      </c>
      <c r="AA91" s="485">
        <v>2.0962246315862481</v>
      </c>
      <c r="AB91" s="486">
        <v>1.0621340532858345</v>
      </c>
      <c r="AD91" s="351">
        <v>0.1580157623245981</v>
      </c>
      <c r="AE91" s="327">
        <v>1.0998066681177392</v>
      </c>
      <c r="AF91" s="327">
        <v>-0.41631724590161978</v>
      </c>
      <c r="AG91" s="327">
        <v>0</v>
      </c>
      <c r="AH91" s="327">
        <v>0</v>
      </c>
      <c r="AI91" s="327">
        <v>-1.6830587765269758E-4</v>
      </c>
      <c r="AJ91" s="327">
        <v>0</v>
      </c>
      <c r="AK91" s="327">
        <v>0</v>
      </c>
      <c r="AL91" s="352">
        <v>-1.0340905783004135</v>
      </c>
    </row>
    <row r="92" spans="1:38" ht="12" customHeight="1" x14ac:dyDescent="0.25">
      <c r="A92" s="68" t="s">
        <v>21</v>
      </c>
      <c r="B92" s="484">
        <v>0</v>
      </c>
      <c r="C92" s="485">
        <v>0</v>
      </c>
      <c r="D92" s="485">
        <v>0</v>
      </c>
      <c r="E92" s="484">
        <v>0</v>
      </c>
      <c r="F92" s="485">
        <v>0</v>
      </c>
      <c r="G92" s="486">
        <v>0</v>
      </c>
      <c r="H92" s="485">
        <v>0</v>
      </c>
      <c r="I92" s="485">
        <v>3.3655804978419655E-4</v>
      </c>
      <c r="J92" s="485">
        <v>4.1761889825469336E-4</v>
      </c>
      <c r="K92" s="484">
        <v>0</v>
      </c>
      <c r="L92" s="485">
        <v>0</v>
      </c>
      <c r="M92" s="486">
        <v>0</v>
      </c>
      <c r="N92" s="485">
        <v>0</v>
      </c>
      <c r="O92" s="485">
        <v>0</v>
      </c>
      <c r="P92" s="485">
        <v>0</v>
      </c>
      <c r="Q92" s="484">
        <v>0</v>
      </c>
      <c r="R92" s="485">
        <v>0</v>
      </c>
      <c r="S92" s="486">
        <v>0</v>
      </c>
      <c r="T92" s="485">
        <v>0</v>
      </c>
      <c r="U92" s="485">
        <v>0</v>
      </c>
      <c r="V92" s="485">
        <v>0</v>
      </c>
      <c r="W92" s="484">
        <v>0</v>
      </c>
      <c r="X92" s="485">
        <v>0</v>
      </c>
      <c r="Y92" s="486">
        <v>0</v>
      </c>
      <c r="Z92" s="485">
        <v>0</v>
      </c>
      <c r="AA92" s="485">
        <v>3.1108194399467339E-4</v>
      </c>
      <c r="AB92" s="486">
        <v>1.7476002049779212E-4</v>
      </c>
      <c r="AD92" s="351">
        <v>0</v>
      </c>
      <c r="AE92" s="327">
        <v>0</v>
      </c>
      <c r="AF92" s="327">
        <v>8.106084847049681E-5</v>
      </c>
      <c r="AG92" s="327">
        <v>0</v>
      </c>
      <c r="AH92" s="327">
        <v>0</v>
      </c>
      <c r="AI92" s="327">
        <v>0</v>
      </c>
      <c r="AJ92" s="327">
        <v>0</v>
      </c>
      <c r="AK92" s="327">
        <v>0</v>
      </c>
      <c r="AL92" s="352">
        <v>-1.3632192349688127E-4</v>
      </c>
    </row>
    <row r="93" spans="1:38" ht="12" customHeight="1" x14ac:dyDescent="0.25">
      <c r="A93" s="68" t="s">
        <v>22</v>
      </c>
      <c r="B93" s="484">
        <v>0</v>
      </c>
      <c r="C93" s="485">
        <v>0</v>
      </c>
      <c r="D93" s="485">
        <v>3.4737463244343818E-4</v>
      </c>
      <c r="E93" s="484">
        <v>0</v>
      </c>
      <c r="F93" s="485">
        <v>0</v>
      </c>
      <c r="G93" s="486">
        <v>0</v>
      </c>
      <c r="H93" s="485">
        <v>0</v>
      </c>
      <c r="I93" s="485">
        <v>1.0198261957235601E-4</v>
      </c>
      <c r="J93" s="485">
        <v>6.3584039510034126E-5</v>
      </c>
      <c r="K93" s="484">
        <v>0</v>
      </c>
      <c r="L93" s="485">
        <v>0</v>
      </c>
      <c r="M93" s="486">
        <v>0</v>
      </c>
      <c r="N93" s="485">
        <v>0</v>
      </c>
      <c r="O93" s="485">
        <v>0</v>
      </c>
      <c r="P93" s="485">
        <v>0</v>
      </c>
      <c r="Q93" s="484">
        <v>0</v>
      </c>
      <c r="R93" s="485">
        <v>7.2072605060839745E-4</v>
      </c>
      <c r="S93" s="486">
        <v>6.9880247708988185E-3</v>
      </c>
      <c r="T93" s="485">
        <v>0</v>
      </c>
      <c r="U93" s="485">
        <v>0</v>
      </c>
      <c r="V93" s="485">
        <v>0</v>
      </c>
      <c r="W93" s="484">
        <v>0</v>
      </c>
      <c r="X93" s="485">
        <v>0</v>
      </c>
      <c r="Y93" s="486">
        <v>0</v>
      </c>
      <c r="Z93" s="485">
        <v>0</v>
      </c>
      <c r="AA93" s="485">
        <v>1.488190366472651E-4</v>
      </c>
      <c r="AB93" s="486">
        <v>2.1294463601072039E-4</v>
      </c>
      <c r="AD93" s="351">
        <v>3.4737463244343818E-4</v>
      </c>
      <c r="AE93" s="327">
        <v>0</v>
      </c>
      <c r="AF93" s="327">
        <v>-3.8398580062321886E-5</v>
      </c>
      <c r="AG93" s="327">
        <v>0</v>
      </c>
      <c r="AH93" s="327">
        <v>0</v>
      </c>
      <c r="AI93" s="327">
        <v>6.2672987202904212E-3</v>
      </c>
      <c r="AJ93" s="327">
        <v>0</v>
      </c>
      <c r="AK93" s="327">
        <v>0</v>
      </c>
      <c r="AL93" s="352">
        <v>6.4125599363455297E-5</v>
      </c>
    </row>
    <row r="94" spans="1:38" ht="12" customHeight="1" x14ac:dyDescent="0.25">
      <c r="A94" s="68" t="s">
        <v>1517</v>
      </c>
      <c r="B94" s="484">
        <v>0</v>
      </c>
      <c r="C94" s="485">
        <v>0</v>
      </c>
      <c r="D94" s="485">
        <v>7.7605764625251386E-2</v>
      </c>
      <c r="E94" s="484">
        <v>0</v>
      </c>
      <c r="F94" s="485">
        <v>0</v>
      </c>
      <c r="G94" s="486">
        <v>0.18500883976754681</v>
      </c>
      <c r="H94" s="485">
        <v>0</v>
      </c>
      <c r="I94" s="485">
        <v>0.39738434607607825</v>
      </c>
      <c r="J94" s="485">
        <v>0.42163830752347264</v>
      </c>
      <c r="K94" s="484">
        <v>0</v>
      </c>
      <c r="L94" s="485">
        <v>0</v>
      </c>
      <c r="M94" s="486">
        <v>0</v>
      </c>
      <c r="N94" s="485">
        <v>0</v>
      </c>
      <c r="O94" s="485">
        <v>0</v>
      </c>
      <c r="P94" s="485">
        <v>0</v>
      </c>
      <c r="Q94" s="484">
        <v>0</v>
      </c>
      <c r="R94" s="485">
        <v>2.4433394623814594E-2</v>
      </c>
      <c r="S94" s="486">
        <v>0.1755015146187231</v>
      </c>
      <c r="T94" s="485">
        <v>0</v>
      </c>
      <c r="U94" s="485">
        <v>0</v>
      </c>
      <c r="V94" s="485">
        <v>0</v>
      </c>
      <c r="W94" s="484">
        <v>0</v>
      </c>
      <c r="X94" s="485">
        <v>0</v>
      </c>
      <c r="Y94" s="486">
        <v>0</v>
      </c>
      <c r="Z94" s="485">
        <v>0</v>
      </c>
      <c r="AA94" s="485">
        <v>0.36915344204870471</v>
      </c>
      <c r="AB94" s="486">
        <v>0.24486715731175251</v>
      </c>
      <c r="AD94" s="351">
        <v>7.7605764625251386E-2</v>
      </c>
      <c r="AE94" s="327">
        <v>0.18500883976754681</v>
      </c>
      <c r="AF94" s="327">
        <v>2.425396144739439E-2</v>
      </c>
      <c r="AG94" s="327">
        <v>0</v>
      </c>
      <c r="AH94" s="327">
        <v>0</v>
      </c>
      <c r="AI94" s="327">
        <v>0.15106811999490849</v>
      </c>
      <c r="AJ94" s="327">
        <v>0</v>
      </c>
      <c r="AK94" s="327">
        <v>0</v>
      </c>
      <c r="AL94" s="352">
        <v>-0.12428628473695219</v>
      </c>
    </row>
    <row r="95" spans="1:38" ht="12" customHeight="1" x14ac:dyDescent="0.25">
      <c r="A95" s="68" t="s">
        <v>23</v>
      </c>
      <c r="B95" s="484">
        <v>0</v>
      </c>
      <c r="C95" s="485">
        <v>0</v>
      </c>
      <c r="D95" s="485">
        <v>0</v>
      </c>
      <c r="E95" s="484">
        <v>0</v>
      </c>
      <c r="F95" s="485">
        <v>0</v>
      </c>
      <c r="G95" s="486">
        <v>0</v>
      </c>
      <c r="H95" s="485">
        <v>0</v>
      </c>
      <c r="I95" s="485">
        <v>9.5789478283683172E-2</v>
      </c>
      <c r="J95" s="485">
        <v>3.7334020252643908E-2</v>
      </c>
      <c r="K95" s="484">
        <v>0</v>
      </c>
      <c r="L95" s="485">
        <v>0</v>
      </c>
      <c r="M95" s="486">
        <v>0</v>
      </c>
      <c r="N95" s="485">
        <v>0</v>
      </c>
      <c r="O95" s="485">
        <v>0</v>
      </c>
      <c r="P95" s="485">
        <v>0</v>
      </c>
      <c r="Q95" s="484">
        <v>0</v>
      </c>
      <c r="R95" s="485">
        <v>0</v>
      </c>
      <c r="S95" s="486">
        <v>0</v>
      </c>
      <c r="T95" s="485">
        <v>0</v>
      </c>
      <c r="U95" s="485">
        <v>0</v>
      </c>
      <c r="V95" s="485">
        <v>0</v>
      </c>
      <c r="W95" s="484">
        <v>0</v>
      </c>
      <c r="X95" s="485">
        <v>0</v>
      </c>
      <c r="Y95" s="486">
        <v>0</v>
      </c>
      <c r="Z95" s="485">
        <v>0</v>
      </c>
      <c r="AA95" s="485">
        <v>8.8538595673518627E-2</v>
      </c>
      <c r="AB95" s="486">
        <v>1.5623081723733487E-2</v>
      </c>
      <c r="AD95" s="351">
        <v>0</v>
      </c>
      <c r="AE95" s="327">
        <v>0</v>
      </c>
      <c r="AF95" s="327">
        <v>-5.8455458031039263E-2</v>
      </c>
      <c r="AG95" s="327">
        <v>0</v>
      </c>
      <c r="AH95" s="327">
        <v>0</v>
      </c>
      <c r="AI95" s="327">
        <v>0</v>
      </c>
      <c r="AJ95" s="327">
        <v>0</v>
      </c>
      <c r="AK95" s="327">
        <v>0</v>
      </c>
      <c r="AL95" s="352">
        <v>-7.2915513949785141E-2</v>
      </c>
    </row>
    <row r="96" spans="1:38" ht="12" customHeight="1" x14ac:dyDescent="0.25">
      <c r="A96" s="68" t="s">
        <v>24</v>
      </c>
      <c r="B96" s="484">
        <v>0</v>
      </c>
      <c r="C96" s="485">
        <v>0</v>
      </c>
      <c r="D96" s="485">
        <v>0</v>
      </c>
      <c r="E96" s="484">
        <v>0</v>
      </c>
      <c r="F96" s="485">
        <v>0</v>
      </c>
      <c r="G96" s="486">
        <v>0</v>
      </c>
      <c r="H96" s="485">
        <v>0</v>
      </c>
      <c r="I96" s="485">
        <v>0.42138445379437101</v>
      </c>
      <c r="J96" s="485">
        <v>0.51987241152360686</v>
      </c>
      <c r="K96" s="484">
        <v>0</v>
      </c>
      <c r="L96" s="485">
        <v>0</v>
      </c>
      <c r="M96" s="486">
        <v>0</v>
      </c>
      <c r="N96" s="485">
        <v>0</v>
      </c>
      <c r="O96" s="485">
        <v>0</v>
      </c>
      <c r="P96" s="485">
        <v>0</v>
      </c>
      <c r="Q96" s="484">
        <v>0</v>
      </c>
      <c r="R96" s="485">
        <v>0</v>
      </c>
      <c r="S96" s="486">
        <v>0</v>
      </c>
      <c r="T96" s="485">
        <v>0</v>
      </c>
      <c r="U96" s="485">
        <v>0</v>
      </c>
      <c r="V96" s="485">
        <v>0</v>
      </c>
      <c r="W96" s="484">
        <v>0</v>
      </c>
      <c r="X96" s="485">
        <v>0</v>
      </c>
      <c r="Y96" s="486">
        <v>0</v>
      </c>
      <c r="Z96" s="485">
        <v>0</v>
      </c>
      <c r="AA96" s="485">
        <v>0.38948732623594506</v>
      </c>
      <c r="AB96" s="486">
        <v>0.21754981425226391</v>
      </c>
      <c r="AD96" s="351">
        <v>0</v>
      </c>
      <c r="AE96" s="327">
        <v>0</v>
      </c>
      <c r="AF96" s="327">
        <v>9.8487957729235853E-2</v>
      </c>
      <c r="AG96" s="327">
        <v>0</v>
      </c>
      <c r="AH96" s="327">
        <v>0</v>
      </c>
      <c r="AI96" s="327">
        <v>0</v>
      </c>
      <c r="AJ96" s="327">
        <v>0</v>
      </c>
      <c r="AK96" s="327">
        <v>0</v>
      </c>
      <c r="AL96" s="352">
        <v>-0.17193751198368115</v>
      </c>
    </row>
    <row r="97" spans="1:38" ht="12" customHeight="1" x14ac:dyDescent="0.25">
      <c r="A97" s="68" t="s">
        <v>25</v>
      </c>
      <c r="B97" s="484">
        <v>0</v>
      </c>
      <c r="C97" s="485">
        <v>0</v>
      </c>
      <c r="D97" s="485">
        <v>1.2717702038606649</v>
      </c>
      <c r="E97" s="484">
        <v>0</v>
      </c>
      <c r="F97" s="485">
        <v>0</v>
      </c>
      <c r="G97" s="486">
        <v>0.32529337477509812</v>
      </c>
      <c r="H97" s="485">
        <v>0</v>
      </c>
      <c r="I97" s="485">
        <v>0.51145986060401039</v>
      </c>
      <c r="J97" s="485">
        <v>0.51255971869101602</v>
      </c>
      <c r="K97" s="484">
        <v>0</v>
      </c>
      <c r="L97" s="485">
        <v>0</v>
      </c>
      <c r="M97" s="486">
        <v>0</v>
      </c>
      <c r="N97" s="485">
        <v>0</v>
      </c>
      <c r="O97" s="485">
        <v>0</v>
      </c>
      <c r="P97" s="485">
        <v>0</v>
      </c>
      <c r="Q97" s="484">
        <v>0</v>
      </c>
      <c r="R97" s="485">
        <v>0.26799760583080223</v>
      </c>
      <c r="S97" s="486">
        <v>0.22971522014046797</v>
      </c>
      <c r="T97" s="485">
        <v>0</v>
      </c>
      <c r="U97" s="485">
        <v>0</v>
      </c>
      <c r="V97" s="485">
        <v>0</v>
      </c>
      <c r="W97" s="484">
        <v>0</v>
      </c>
      <c r="X97" s="485">
        <v>0</v>
      </c>
      <c r="Y97" s="486">
        <v>0</v>
      </c>
      <c r="Z97" s="485">
        <v>0</v>
      </c>
      <c r="AA97" s="485">
        <v>0.49303073602607778</v>
      </c>
      <c r="AB97" s="486">
        <v>0.7472434272588</v>
      </c>
      <c r="AD97" s="351">
        <v>1.2717702038606649</v>
      </c>
      <c r="AE97" s="327">
        <v>0.32529337477509812</v>
      </c>
      <c r="AF97" s="327">
        <v>1.099858087005634E-3</v>
      </c>
      <c r="AG97" s="327">
        <v>0</v>
      </c>
      <c r="AH97" s="327">
        <v>0</v>
      </c>
      <c r="AI97" s="327">
        <v>-3.8282385690334264E-2</v>
      </c>
      <c r="AJ97" s="327">
        <v>0</v>
      </c>
      <c r="AK97" s="327">
        <v>0</v>
      </c>
      <c r="AL97" s="352">
        <v>0.25421269123272222</v>
      </c>
    </row>
    <row r="98" spans="1:38" ht="12" customHeight="1" x14ac:dyDescent="0.25">
      <c r="A98" s="70" t="s">
        <v>26</v>
      </c>
      <c r="B98" s="487">
        <v>0</v>
      </c>
      <c r="C98" s="488">
        <v>0</v>
      </c>
      <c r="D98" s="488">
        <v>4.0341853514472934</v>
      </c>
      <c r="E98" s="487">
        <v>0</v>
      </c>
      <c r="F98" s="488">
        <v>0</v>
      </c>
      <c r="G98" s="489">
        <v>1.3165502712133286</v>
      </c>
      <c r="H98" s="488">
        <v>0</v>
      </c>
      <c r="I98" s="488">
        <v>2.5295154952706471</v>
      </c>
      <c r="J98" s="488">
        <v>2.2705735935867621</v>
      </c>
      <c r="K98" s="487">
        <v>0</v>
      </c>
      <c r="L98" s="488">
        <v>0</v>
      </c>
      <c r="M98" s="489">
        <v>0</v>
      </c>
      <c r="N98" s="488">
        <v>0</v>
      </c>
      <c r="O98" s="488">
        <v>0</v>
      </c>
      <c r="P98" s="488">
        <v>0</v>
      </c>
      <c r="Q98" s="487">
        <v>0</v>
      </c>
      <c r="R98" s="488">
        <v>0.83257378369637358</v>
      </c>
      <c r="S98" s="489">
        <v>2.1853836199411241</v>
      </c>
      <c r="T98" s="488">
        <v>0</v>
      </c>
      <c r="U98" s="488">
        <v>0</v>
      </c>
      <c r="V98" s="488">
        <v>0</v>
      </c>
      <c r="W98" s="487">
        <v>0</v>
      </c>
      <c r="X98" s="488">
        <v>0</v>
      </c>
      <c r="Y98" s="489">
        <v>0</v>
      </c>
      <c r="Z98" s="488">
        <v>0</v>
      </c>
      <c r="AA98" s="488">
        <v>2.401063755338138</v>
      </c>
      <c r="AB98" s="489">
        <v>2.7121254875728846</v>
      </c>
      <c r="AD98" s="354">
        <v>4.0341853514472934</v>
      </c>
      <c r="AE98" s="355">
        <v>1.3165502712133286</v>
      </c>
      <c r="AF98" s="355">
        <v>-0.25894190168388498</v>
      </c>
      <c r="AG98" s="355">
        <v>0</v>
      </c>
      <c r="AH98" s="355">
        <v>0</v>
      </c>
      <c r="AI98" s="355">
        <v>1.3528098362447505</v>
      </c>
      <c r="AJ98" s="355">
        <v>0</v>
      </c>
      <c r="AK98" s="355">
        <v>0</v>
      </c>
      <c r="AL98" s="356">
        <v>0.31106173223474665</v>
      </c>
    </row>
  </sheetData>
  <mergeCells count="50">
    <mergeCell ref="A6:A8"/>
    <mergeCell ref="B6:AB6"/>
    <mergeCell ref="AD6:AL6"/>
    <mergeCell ref="B7:D7"/>
    <mergeCell ref="E7:G7"/>
    <mergeCell ref="H7:J7"/>
    <mergeCell ref="K7:M7"/>
    <mergeCell ref="N7:P7"/>
    <mergeCell ref="Q7:S7"/>
    <mergeCell ref="T7:V7"/>
    <mergeCell ref="W7:Y7"/>
    <mergeCell ref="Z7:AB7"/>
    <mergeCell ref="AD8:AL8"/>
    <mergeCell ref="AD29:AL29"/>
    <mergeCell ref="B30:D30"/>
    <mergeCell ref="E30:G30"/>
    <mergeCell ref="H30:J30"/>
    <mergeCell ref="K30:M30"/>
    <mergeCell ref="N30:P30"/>
    <mergeCell ref="Q30:S30"/>
    <mergeCell ref="T30:V30"/>
    <mergeCell ref="W30:Y30"/>
    <mergeCell ref="Z30:AB30"/>
    <mergeCell ref="B29:AB29"/>
    <mergeCell ref="AD31:AL31"/>
    <mergeCell ref="A56:A58"/>
    <mergeCell ref="B56:AB56"/>
    <mergeCell ref="AD56:AL56"/>
    <mergeCell ref="B57:D57"/>
    <mergeCell ref="E57:G57"/>
    <mergeCell ref="H57:J57"/>
    <mergeCell ref="K57:M57"/>
    <mergeCell ref="N57:P57"/>
    <mergeCell ref="Q57:S57"/>
    <mergeCell ref="T57:V57"/>
    <mergeCell ref="W57:Y57"/>
    <mergeCell ref="Z57:AB57"/>
    <mergeCell ref="AD58:AL58"/>
    <mergeCell ref="AD81:AL81"/>
    <mergeCell ref="B79:AB79"/>
    <mergeCell ref="AD79:AL79"/>
    <mergeCell ref="B80:D80"/>
    <mergeCell ref="E80:G80"/>
    <mergeCell ref="H80:J80"/>
    <mergeCell ref="K80:M80"/>
    <mergeCell ref="N80:P80"/>
    <mergeCell ref="Q80:S80"/>
    <mergeCell ref="T80:V80"/>
    <mergeCell ref="W80:Y80"/>
    <mergeCell ref="Z80:AB80"/>
  </mergeCells>
  <conditionalFormatting sqref="B1:AB1">
    <cfRule type="expression" dxfId="11" priority="11">
      <formula>(B1+1)&gt;(9*rounds_bucket)</formula>
    </cfRule>
  </conditionalFormatting>
  <conditionalFormatting sqref="B79">
    <cfRule type="expression" dxfId="10" priority="2">
      <formula>(B76+1)&lt;=(9*rounds_bucket)</formula>
    </cfRule>
  </conditionalFormatting>
  <conditionalFormatting sqref="B6">
    <cfRule type="expression" dxfId="9" priority="7">
      <formula>(B1+1)&lt;=(9*rounds_bucket)</formula>
    </cfRule>
  </conditionalFormatting>
  <conditionalFormatting sqref="C31:AB31">
    <cfRule type="expression" dxfId="8" priority="5">
      <formula>(C1+1)&lt;=(9*rounds_bucket)</formula>
    </cfRule>
  </conditionalFormatting>
  <conditionalFormatting sqref="B29">
    <cfRule type="expression" dxfId="7" priority="4">
      <formula>(B26+1)&lt;=(9*rounds_bucket)</formula>
    </cfRule>
  </conditionalFormatting>
  <conditionalFormatting sqref="C81:AB81">
    <cfRule type="expression" dxfId="6" priority="3">
      <formula>(C53+1)&lt;=(9*rounds_bucket)</formula>
    </cfRule>
  </conditionalFormatting>
  <conditionalFormatting sqref="B56">
    <cfRule type="expression" dxfId="5" priority="1">
      <formula>(#REF!+1)&lt;=(9*rounds_bucket)</formula>
    </cfRule>
  </conditionalFormatting>
  <pageMargins left="0.39370078740157483" right="0.39370078740157483" top="0.51181102362204722" bottom="0.39370078740157483" header="0.31496062992125984" footer="0.31496062992125984"/>
  <pageSetup paperSize="9" scale="37" pageOrder="overThenDown"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L110"/>
  <sheetViews>
    <sheetView showGridLines="0" zoomScale="70" zoomScaleNormal="70" zoomScaleSheetLayoutView="80" workbookViewId="0">
      <pane xSplit="1" ySplit="8" topLeftCell="B9" activePane="bottomRight" state="frozen"/>
      <selection pane="topRight"/>
      <selection pane="bottomLeft"/>
      <selection pane="bottomRight" activeCell="B9" sqref="B9"/>
    </sheetView>
  </sheetViews>
  <sheetFormatPr defaultColWidth="9.1796875" defaultRowHeight="12" customHeight="1" x14ac:dyDescent="0.25"/>
  <cols>
    <col min="1" max="1" width="28.81640625" style="234" bestFit="1" customWidth="1"/>
    <col min="2" max="9" width="12.54296875" style="234" bestFit="1" customWidth="1"/>
    <col min="10" max="10" width="11.1796875" style="234" bestFit="1" customWidth="1"/>
    <col min="11" max="14" width="12.54296875" style="234" bestFit="1" customWidth="1"/>
    <col min="15" max="15" width="11.54296875" style="234" bestFit="1" customWidth="1"/>
    <col min="16" max="16" width="12.54296875" style="234" bestFit="1" customWidth="1"/>
    <col min="17" max="18" width="11.81640625" style="234" customWidth="1"/>
    <col min="19" max="19" width="11.81640625" style="231" customWidth="1"/>
    <col min="20" max="22" width="10.81640625" style="234" customWidth="1"/>
    <col min="23" max="27" width="9.54296875" style="234" customWidth="1"/>
    <col min="28" max="28" width="11.1796875" style="234" bestFit="1" customWidth="1"/>
    <col min="29" max="16384" width="9.1796875" style="234"/>
  </cols>
  <sheetData>
    <row r="1" spans="1:38" s="359" customFormat="1" ht="12" customHeight="1" x14ac:dyDescent="0.25">
      <c r="A1" s="359">
        <v>9</v>
      </c>
      <c r="B1" s="359">
        <v>10</v>
      </c>
      <c r="C1" s="359">
        <v>11</v>
      </c>
      <c r="D1" s="359">
        <v>12</v>
      </c>
      <c r="E1" s="359">
        <v>13</v>
      </c>
      <c r="F1" s="359">
        <v>14</v>
      </c>
      <c r="G1" s="359">
        <v>15</v>
      </c>
      <c r="H1" s="359">
        <v>16</v>
      </c>
      <c r="I1" s="359">
        <v>17</v>
      </c>
      <c r="J1" s="359">
        <v>18</v>
      </c>
      <c r="K1" s="359">
        <v>19</v>
      </c>
      <c r="L1" s="359">
        <v>20</v>
      </c>
      <c r="M1" s="359">
        <v>21</v>
      </c>
      <c r="N1" s="359">
        <v>22</v>
      </c>
      <c r="O1" s="359">
        <v>23</v>
      </c>
      <c r="P1" s="359">
        <v>24</v>
      </c>
      <c r="Q1" s="359">
        <v>25</v>
      </c>
      <c r="R1" s="359">
        <v>26</v>
      </c>
      <c r="S1" s="774"/>
      <c r="T1" s="359">
        <v>0</v>
      </c>
      <c r="U1" s="359">
        <v>1</v>
      </c>
      <c r="V1" s="359">
        <v>2</v>
      </c>
      <c r="W1" s="359">
        <v>3</v>
      </c>
      <c r="X1" s="359">
        <v>4</v>
      </c>
      <c r="Y1" s="359">
        <v>5</v>
      </c>
      <c r="Z1" s="359">
        <v>6</v>
      </c>
      <c r="AA1" s="359">
        <v>7</v>
      </c>
      <c r="AB1" s="359">
        <v>8</v>
      </c>
    </row>
    <row r="2" spans="1:38" ht="14" x14ac:dyDescent="0.3">
      <c r="A2" s="232"/>
      <c r="B2" s="555" t="s">
        <v>2876</v>
      </c>
      <c r="C2" s="232"/>
      <c r="E2" s="232"/>
      <c r="G2" s="232"/>
      <c r="I2" s="232"/>
      <c r="J2" s="232"/>
      <c r="K2" s="232"/>
      <c r="L2" s="232"/>
      <c r="M2" s="232"/>
      <c r="N2" s="232"/>
      <c r="O2" s="232"/>
      <c r="P2" s="232"/>
      <c r="Q2" s="232"/>
      <c r="R2" s="232"/>
      <c r="S2" s="6"/>
      <c r="T2" s="232"/>
    </row>
    <row r="3" spans="1:38" ht="11.5" x14ac:dyDescent="0.25">
      <c r="A3" s="232"/>
      <c r="B3" s="232"/>
      <c r="C3" s="232"/>
      <c r="E3" s="232"/>
      <c r="G3" s="232"/>
      <c r="I3" s="232"/>
      <c r="J3" s="232"/>
      <c r="K3" s="232"/>
      <c r="L3" s="232"/>
      <c r="M3" s="232"/>
      <c r="N3" s="232"/>
      <c r="O3" s="232"/>
      <c r="P3" s="232"/>
      <c r="Q3" s="232"/>
      <c r="R3" s="232"/>
      <c r="S3" s="6"/>
      <c r="T3" s="232"/>
    </row>
    <row r="4" spans="1:38" ht="14" x14ac:dyDescent="0.3">
      <c r="A4" s="232"/>
      <c r="B4" s="555" t="s">
        <v>2877</v>
      </c>
      <c r="C4" s="232"/>
      <c r="E4" s="232"/>
      <c r="G4" s="232"/>
      <c r="I4" s="232"/>
      <c r="J4" s="232"/>
      <c r="K4" s="232"/>
      <c r="L4" s="232"/>
      <c r="M4" s="232"/>
      <c r="N4" s="232"/>
      <c r="O4" s="232"/>
      <c r="P4" s="232"/>
      <c r="Q4" s="232"/>
      <c r="R4" s="232"/>
      <c r="S4" s="6"/>
      <c r="T4" s="232"/>
    </row>
    <row r="5" spans="1:38" ht="12" customHeight="1" x14ac:dyDescent="0.25">
      <c r="A5" s="232"/>
      <c r="C5" s="232"/>
      <c r="E5" s="232"/>
      <c r="G5" s="232"/>
      <c r="I5" s="232"/>
      <c r="J5" s="232"/>
      <c r="K5" s="232"/>
      <c r="L5" s="232"/>
      <c r="M5" s="232"/>
      <c r="N5" s="232"/>
      <c r="O5" s="232"/>
      <c r="P5" s="232"/>
      <c r="Q5" s="232"/>
      <c r="R5" s="232"/>
      <c r="S5" s="6"/>
    </row>
    <row r="6" spans="1:38" ht="12" customHeight="1" x14ac:dyDescent="0.25">
      <c r="A6" s="956" t="s">
        <v>1794</v>
      </c>
      <c r="B6" s="950" t="s">
        <v>469</v>
      </c>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2"/>
      <c r="AD6" s="938" t="s">
        <v>467</v>
      </c>
      <c r="AE6" s="939"/>
      <c r="AF6" s="939"/>
      <c r="AG6" s="939"/>
      <c r="AH6" s="939"/>
      <c r="AI6" s="939"/>
      <c r="AJ6" s="939"/>
      <c r="AK6" s="939"/>
      <c r="AL6" s="940"/>
    </row>
    <row r="7" spans="1:38" ht="12" customHeight="1" x14ac:dyDescent="0.25">
      <c r="A7" s="957"/>
      <c r="B7" s="954" t="s">
        <v>2</v>
      </c>
      <c r="C7" s="953"/>
      <c r="D7" s="955"/>
      <c r="E7" s="954" t="s">
        <v>3</v>
      </c>
      <c r="F7" s="953"/>
      <c r="G7" s="955"/>
      <c r="H7" s="954" t="s">
        <v>10</v>
      </c>
      <c r="I7" s="953"/>
      <c r="J7" s="955"/>
      <c r="K7" s="954" t="s">
        <v>4</v>
      </c>
      <c r="L7" s="953"/>
      <c r="M7" s="955"/>
      <c r="N7" s="954" t="s">
        <v>5</v>
      </c>
      <c r="O7" s="953"/>
      <c r="P7" s="955"/>
      <c r="Q7" s="954" t="s">
        <v>6</v>
      </c>
      <c r="R7" s="953"/>
      <c r="S7" s="955"/>
      <c r="T7" s="954" t="s">
        <v>7</v>
      </c>
      <c r="U7" s="953"/>
      <c r="V7" s="955"/>
      <c r="W7" s="954" t="s">
        <v>8</v>
      </c>
      <c r="X7" s="953"/>
      <c r="Y7" s="955"/>
      <c r="Z7" s="954" t="s">
        <v>9</v>
      </c>
      <c r="AA7" s="953"/>
      <c r="AB7" s="955"/>
      <c r="AD7" s="655" t="s">
        <v>2</v>
      </c>
      <c r="AE7" s="654" t="s">
        <v>3</v>
      </c>
      <c r="AF7" s="654" t="s">
        <v>10</v>
      </c>
      <c r="AG7" s="654" t="s">
        <v>4</v>
      </c>
      <c r="AH7" s="654" t="s">
        <v>5</v>
      </c>
      <c r="AI7" s="654" t="s">
        <v>6</v>
      </c>
      <c r="AJ7" s="654" t="s">
        <v>7</v>
      </c>
      <c r="AK7" s="654" t="s">
        <v>8</v>
      </c>
      <c r="AL7" s="656" t="s">
        <v>9</v>
      </c>
    </row>
    <row r="8" spans="1:38" ht="12" customHeight="1" x14ac:dyDescent="0.25">
      <c r="A8" s="957"/>
      <c r="B8" s="869" t="s">
        <v>29</v>
      </c>
      <c r="C8" s="316" t="s">
        <v>30</v>
      </c>
      <c r="D8" s="317" t="s">
        <v>31</v>
      </c>
      <c r="E8" s="316" t="s">
        <v>29</v>
      </c>
      <c r="F8" s="316" t="s">
        <v>30</v>
      </c>
      <c r="G8" s="316" t="s">
        <v>31</v>
      </c>
      <c r="H8" s="869" t="s">
        <v>29</v>
      </c>
      <c r="I8" s="316" t="s">
        <v>30</v>
      </c>
      <c r="J8" s="317" t="s">
        <v>31</v>
      </c>
      <c r="K8" s="316" t="s">
        <v>29</v>
      </c>
      <c r="L8" s="316" t="s">
        <v>30</v>
      </c>
      <c r="M8" s="316" t="s">
        <v>31</v>
      </c>
      <c r="N8" s="869" t="s">
        <v>29</v>
      </c>
      <c r="O8" s="316" t="s">
        <v>30</v>
      </c>
      <c r="P8" s="317" t="s">
        <v>31</v>
      </c>
      <c r="Q8" s="316" t="s">
        <v>29</v>
      </c>
      <c r="R8" s="316" t="s">
        <v>30</v>
      </c>
      <c r="S8" s="316" t="s">
        <v>31</v>
      </c>
      <c r="T8" s="869" t="s">
        <v>29</v>
      </c>
      <c r="U8" s="316" t="s">
        <v>30</v>
      </c>
      <c r="V8" s="317" t="s">
        <v>31</v>
      </c>
      <c r="W8" s="316" t="s">
        <v>29</v>
      </c>
      <c r="X8" s="316" t="s">
        <v>30</v>
      </c>
      <c r="Y8" s="316" t="s">
        <v>31</v>
      </c>
      <c r="Z8" s="869" t="s">
        <v>29</v>
      </c>
      <c r="AA8" s="316" t="s">
        <v>30</v>
      </c>
      <c r="AB8" s="317" t="s">
        <v>31</v>
      </c>
      <c r="AD8" s="958" t="s">
        <v>2841</v>
      </c>
      <c r="AE8" s="1110"/>
      <c r="AF8" s="1110"/>
      <c r="AG8" s="1110"/>
      <c r="AH8" s="1110"/>
      <c r="AI8" s="1110"/>
      <c r="AJ8" s="1110"/>
      <c r="AK8" s="1110"/>
      <c r="AL8" s="1111"/>
    </row>
    <row r="9" spans="1:38" ht="12" customHeight="1" x14ac:dyDescent="0.25">
      <c r="A9" s="67" t="s">
        <v>60</v>
      </c>
      <c r="B9" s="318">
        <v>6493.1128379000002</v>
      </c>
      <c r="C9" s="319">
        <v>6639.2280750999998</v>
      </c>
      <c r="D9" s="320">
        <v>6879.8113806000001</v>
      </c>
      <c r="E9" s="319">
        <v>6277.7522651999998</v>
      </c>
      <c r="F9" s="319">
        <v>6559.7794932999996</v>
      </c>
      <c r="G9" s="319">
        <v>7110.4197309000001</v>
      </c>
      <c r="H9" s="318">
        <v>1911.1177296999999</v>
      </c>
      <c r="I9" s="319">
        <v>5295.5497093000004</v>
      </c>
      <c r="J9" s="320">
        <v>6173.1526770999999</v>
      </c>
      <c r="K9" s="319">
        <v>4952.0121107000004</v>
      </c>
      <c r="L9" s="319">
        <v>7115.3772126000003</v>
      </c>
      <c r="M9" s="319">
        <v>5930.2622539000004</v>
      </c>
      <c r="N9" s="318">
        <v>7116.2534317</v>
      </c>
      <c r="O9" s="319">
        <v>7522.1333158999996</v>
      </c>
      <c r="P9" s="320">
        <v>8989.5532681999994</v>
      </c>
      <c r="Q9" s="319">
        <v>4119.1507779000003</v>
      </c>
      <c r="R9" s="319">
        <v>4127.1015325999997</v>
      </c>
      <c r="S9" s="319">
        <v>3828.856855</v>
      </c>
      <c r="T9" s="318">
        <v>11359.532372</v>
      </c>
      <c r="U9" s="319">
        <v>10841.792675000001</v>
      </c>
      <c r="V9" s="320">
        <v>11132.84777</v>
      </c>
      <c r="W9" s="319">
        <v>7984.5185676999999</v>
      </c>
      <c r="X9" s="319">
        <v>2752.2727227</v>
      </c>
      <c r="Y9" s="319">
        <v>9436.7028888999994</v>
      </c>
      <c r="Z9" s="318">
        <v>3682.5546859293822</v>
      </c>
      <c r="AA9" s="319">
        <v>6176.8763773619867</v>
      </c>
      <c r="AB9" s="320">
        <v>6844.9426556645203</v>
      </c>
      <c r="AD9" s="326">
        <v>240.58330550000028</v>
      </c>
      <c r="AE9" s="349">
        <v>550.64023760000055</v>
      </c>
      <c r="AF9" s="349">
        <v>877.60296779999953</v>
      </c>
      <c r="AG9" s="349">
        <v>-1185.1149587</v>
      </c>
      <c r="AH9" s="349">
        <v>1467.4199522999997</v>
      </c>
      <c r="AI9" s="349">
        <v>-298.2446775999997</v>
      </c>
      <c r="AJ9" s="349">
        <v>291.05509499999971</v>
      </c>
      <c r="AK9" s="349">
        <v>6684.4301661999998</v>
      </c>
      <c r="AL9" s="350">
        <v>668.06627830253365</v>
      </c>
    </row>
    <row r="10" spans="1:38" ht="12" customHeight="1" x14ac:dyDescent="0.25">
      <c r="A10" s="68" t="s">
        <v>61</v>
      </c>
      <c r="B10" s="58">
        <v>1910.5738822999999</v>
      </c>
      <c r="C10" s="51">
        <v>1761.5985638</v>
      </c>
      <c r="D10" s="238">
        <v>1919.0556025999999</v>
      </c>
      <c r="E10" s="51">
        <v>1707.6815177000001</v>
      </c>
      <c r="F10" s="51">
        <v>1832.0608721999999</v>
      </c>
      <c r="G10" s="51">
        <v>2214.8649568999999</v>
      </c>
      <c r="H10" s="58">
        <v>897.16648139999995</v>
      </c>
      <c r="I10" s="51">
        <v>2556.5226726999999</v>
      </c>
      <c r="J10" s="238">
        <v>2815.2346971000002</v>
      </c>
      <c r="K10" s="51">
        <v>1795.9482837</v>
      </c>
      <c r="L10" s="51">
        <v>2531.0654101</v>
      </c>
      <c r="M10" s="51">
        <v>2577.0547526999999</v>
      </c>
      <c r="N10" s="58">
        <v>3321.5206259000001</v>
      </c>
      <c r="O10" s="51">
        <v>2875.5556056</v>
      </c>
      <c r="P10" s="238">
        <v>3491.8324588999999</v>
      </c>
      <c r="Q10" s="51">
        <v>1525.5276358000001</v>
      </c>
      <c r="R10" s="51">
        <v>1154.5187264000001</v>
      </c>
      <c r="S10" s="51">
        <v>1861.2679373000001</v>
      </c>
      <c r="T10" s="58">
        <v>3603.2232239999998</v>
      </c>
      <c r="U10" s="51">
        <v>3314.1541474999999</v>
      </c>
      <c r="V10" s="238">
        <v>3393.7288004000002</v>
      </c>
      <c r="W10" s="51">
        <v>1915.5071267000001</v>
      </c>
      <c r="X10" s="51">
        <v>532.50716308000005</v>
      </c>
      <c r="Y10" s="51">
        <v>1681.0784596999999</v>
      </c>
      <c r="Z10" s="58">
        <v>1343.8623743611674</v>
      </c>
      <c r="AA10" s="51">
        <v>2091.1859095961468</v>
      </c>
      <c r="AB10" s="238">
        <v>2409.8267375585483</v>
      </c>
      <c r="AD10" s="351">
        <v>157.45703879999996</v>
      </c>
      <c r="AE10" s="327">
        <v>382.80408469999998</v>
      </c>
      <c r="AF10" s="327">
        <v>258.71202440000025</v>
      </c>
      <c r="AG10" s="327">
        <v>45.989342599999873</v>
      </c>
      <c r="AH10" s="327">
        <v>616.27685329999986</v>
      </c>
      <c r="AI10" s="327">
        <v>706.74921089999998</v>
      </c>
      <c r="AJ10" s="327">
        <v>79.574652900000274</v>
      </c>
      <c r="AK10" s="327">
        <v>1148.5712966199999</v>
      </c>
      <c r="AL10" s="352">
        <v>318.64082796240154</v>
      </c>
    </row>
    <row r="11" spans="1:38" ht="12" customHeight="1" x14ac:dyDescent="0.25">
      <c r="A11" s="68" t="s">
        <v>62</v>
      </c>
      <c r="B11" s="58">
        <v>577.24573522000003</v>
      </c>
      <c r="C11" s="51">
        <v>522.32951665999997</v>
      </c>
      <c r="D11" s="238">
        <v>696.00889632999997</v>
      </c>
      <c r="E11" s="51">
        <v>784.42171807</v>
      </c>
      <c r="F11" s="51">
        <v>743.63353646999997</v>
      </c>
      <c r="G11" s="51">
        <v>1035.0414347999999</v>
      </c>
      <c r="H11" s="58">
        <v>26.110164382000001</v>
      </c>
      <c r="I11" s="51">
        <v>62.943962726999999</v>
      </c>
      <c r="J11" s="238">
        <v>67.397783466000007</v>
      </c>
      <c r="K11" s="51">
        <v>90.977272674999995</v>
      </c>
      <c r="L11" s="51">
        <v>668.96809152000003</v>
      </c>
      <c r="M11" s="51">
        <v>121.93147607</v>
      </c>
      <c r="N11" s="58">
        <v>123.07984268</v>
      </c>
      <c r="O11" s="51">
        <v>36.320769697999999</v>
      </c>
      <c r="P11" s="238">
        <v>65.759820630999997</v>
      </c>
      <c r="Q11" s="51">
        <v>1.16271953E-2</v>
      </c>
      <c r="R11" s="51" t="s">
        <v>2865</v>
      </c>
      <c r="S11" s="51">
        <v>1.7278157E-3</v>
      </c>
      <c r="T11" s="58">
        <v>870.17203815000005</v>
      </c>
      <c r="U11" s="51">
        <v>1159.9267559</v>
      </c>
      <c r="V11" s="238">
        <v>1280.5468308</v>
      </c>
      <c r="W11" s="51">
        <v>403.79636182000002</v>
      </c>
      <c r="X11" s="51">
        <v>145.54516125000001</v>
      </c>
      <c r="Y11" s="51">
        <v>522.91763473000003</v>
      </c>
      <c r="Z11" s="58">
        <v>212.25012473906841</v>
      </c>
      <c r="AA11" s="51">
        <v>387.89760043282024</v>
      </c>
      <c r="AB11" s="238">
        <v>479.45388197453161</v>
      </c>
      <c r="AD11" s="351">
        <v>173.67937967</v>
      </c>
      <c r="AE11" s="327">
        <v>291.40789832999997</v>
      </c>
      <c r="AF11" s="327">
        <v>4.4538207390000082</v>
      </c>
      <c r="AG11" s="327">
        <v>-547.03661545</v>
      </c>
      <c r="AH11" s="327">
        <v>29.439050932999997</v>
      </c>
      <c r="AI11" s="327" t="s">
        <v>353</v>
      </c>
      <c r="AJ11" s="327">
        <v>120.62007489999996</v>
      </c>
      <c r="AK11" s="327">
        <v>377.37247348000005</v>
      </c>
      <c r="AL11" s="352">
        <v>91.556281541711371</v>
      </c>
    </row>
    <row r="12" spans="1:38" ht="12" customHeight="1" x14ac:dyDescent="0.25">
      <c r="A12" s="68" t="s">
        <v>63</v>
      </c>
      <c r="B12" s="58">
        <v>964.79817460000004</v>
      </c>
      <c r="C12" s="51">
        <v>990.54720159999999</v>
      </c>
      <c r="D12" s="238">
        <v>1062.6943719000001</v>
      </c>
      <c r="E12" s="51">
        <v>835.77616888</v>
      </c>
      <c r="F12" s="51">
        <v>547.86023313999999</v>
      </c>
      <c r="G12" s="51">
        <v>699.60295511000004</v>
      </c>
      <c r="H12" s="58">
        <v>779.76998040000001</v>
      </c>
      <c r="I12" s="51">
        <v>807.38176227999998</v>
      </c>
      <c r="J12" s="238">
        <v>929.72286273999998</v>
      </c>
      <c r="K12" s="51">
        <v>436.04319715999998</v>
      </c>
      <c r="L12" s="51">
        <v>668.69567496000002</v>
      </c>
      <c r="M12" s="51">
        <v>514.81084403</v>
      </c>
      <c r="N12" s="58">
        <v>1104.197036</v>
      </c>
      <c r="O12" s="51">
        <v>1153.7552321000001</v>
      </c>
      <c r="P12" s="238">
        <v>1357.6651392000001</v>
      </c>
      <c r="Q12" s="51">
        <v>345.23312454000001</v>
      </c>
      <c r="R12" s="51">
        <v>250.97876418000001</v>
      </c>
      <c r="S12" s="51">
        <v>321.55636313000002</v>
      </c>
      <c r="T12" s="58">
        <v>436.14374937999997</v>
      </c>
      <c r="U12" s="51">
        <v>867.26365940999995</v>
      </c>
      <c r="V12" s="238">
        <v>842.12320377000003</v>
      </c>
      <c r="W12" s="51">
        <v>1071.529761</v>
      </c>
      <c r="X12" s="51">
        <v>394.99574976000002</v>
      </c>
      <c r="Y12" s="51">
        <v>2457.5489533999998</v>
      </c>
      <c r="Z12" s="58">
        <v>807.54665351246763</v>
      </c>
      <c r="AA12" s="51">
        <v>808.29748240930985</v>
      </c>
      <c r="AB12" s="238">
        <v>932.26646801814991</v>
      </c>
      <c r="AD12" s="351">
        <v>72.147170300000084</v>
      </c>
      <c r="AE12" s="327">
        <v>151.74272197000005</v>
      </c>
      <c r="AF12" s="327">
        <v>122.34110046000001</v>
      </c>
      <c r="AG12" s="327">
        <v>-153.88483093000002</v>
      </c>
      <c r="AH12" s="327">
        <v>203.90990710000005</v>
      </c>
      <c r="AI12" s="327">
        <v>70.577598950000009</v>
      </c>
      <c r="AJ12" s="327">
        <v>-25.140455639999914</v>
      </c>
      <c r="AK12" s="327">
        <v>2062.55320364</v>
      </c>
      <c r="AL12" s="352">
        <v>123.96898560884006</v>
      </c>
    </row>
    <row r="13" spans="1:38" ht="12" customHeight="1" x14ac:dyDescent="0.25">
      <c r="A13" s="68" t="s">
        <v>64</v>
      </c>
      <c r="B13" s="58">
        <v>2040.7105646</v>
      </c>
      <c r="C13" s="51">
        <v>1833.1127441000001</v>
      </c>
      <c r="D13" s="238">
        <v>1917.4456132</v>
      </c>
      <c r="E13" s="51">
        <v>1648.1883967000001</v>
      </c>
      <c r="F13" s="51">
        <v>2059.1309866000001</v>
      </c>
      <c r="G13" s="51">
        <v>2558.1722854999998</v>
      </c>
      <c r="H13" s="58">
        <v>843.10932651999997</v>
      </c>
      <c r="I13" s="51">
        <v>2149.5631423999998</v>
      </c>
      <c r="J13" s="238">
        <v>2499.7066319</v>
      </c>
      <c r="K13" s="51">
        <v>894.66557668999997</v>
      </c>
      <c r="L13" s="51">
        <v>1233.8531232</v>
      </c>
      <c r="M13" s="51">
        <v>1063.1879452000001</v>
      </c>
      <c r="N13" s="58">
        <v>2268.0445239999999</v>
      </c>
      <c r="O13" s="51">
        <v>2241.3818993</v>
      </c>
      <c r="P13" s="238">
        <v>2371.9897735</v>
      </c>
      <c r="Q13" s="51">
        <v>1753.6842534</v>
      </c>
      <c r="R13" s="51">
        <v>1742.6891702</v>
      </c>
      <c r="S13" s="51">
        <v>1461.7432819000001</v>
      </c>
      <c r="T13" s="58">
        <v>4928.0640282000004</v>
      </c>
      <c r="U13" s="51">
        <v>3175.9428373999999</v>
      </c>
      <c r="V13" s="238">
        <v>3520.3673524000001</v>
      </c>
      <c r="W13" s="51">
        <v>2082.2206265999998</v>
      </c>
      <c r="X13" s="51">
        <v>785.8907676</v>
      </c>
      <c r="Y13" s="51">
        <v>2103.7207545000001</v>
      </c>
      <c r="Z13" s="58">
        <v>1239.754440346695</v>
      </c>
      <c r="AA13" s="51">
        <v>1921.1908565461956</v>
      </c>
      <c r="AB13" s="238">
        <v>2147.1272057962528</v>
      </c>
      <c r="AD13" s="351">
        <v>84.332869099999925</v>
      </c>
      <c r="AE13" s="327">
        <v>499.04129889999967</v>
      </c>
      <c r="AF13" s="327">
        <v>350.14348950000021</v>
      </c>
      <c r="AG13" s="327">
        <v>-170.66517799999997</v>
      </c>
      <c r="AH13" s="327">
        <v>130.60787419999997</v>
      </c>
      <c r="AI13" s="327">
        <v>-280.94588829999998</v>
      </c>
      <c r="AJ13" s="327">
        <v>344.42451500000016</v>
      </c>
      <c r="AK13" s="327">
        <v>1317.8299869000002</v>
      </c>
      <c r="AL13" s="352">
        <v>225.93634925005722</v>
      </c>
    </row>
    <row r="14" spans="1:38" ht="12" customHeight="1" x14ac:dyDescent="0.25">
      <c r="A14" s="68" t="s">
        <v>65</v>
      </c>
      <c r="B14" s="58">
        <v>1240.2772798000001</v>
      </c>
      <c r="C14" s="51">
        <v>1221.7147855000001</v>
      </c>
      <c r="D14" s="238">
        <v>1251.7572215</v>
      </c>
      <c r="E14" s="51">
        <v>2475.2754527000002</v>
      </c>
      <c r="F14" s="51">
        <v>2545.4728297000001</v>
      </c>
      <c r="G14" s="51">
        <v>3135.4286440999999</v>
      </c>
      <c r="H14" s="58">
        <v>475.52849631999999</v>
      </c>
      <c r="I14" s="51">
        <v>1054.3086765999999</v>
      </c>
      <c r="J14" s="238">
        <v>455.69787298</v>
      </c>
      <c r="K14" s="51">
        <v>998.58460317000004</v>
      </c>
      <c r="L14" s="51">
        <v>1848.8814668</v>
      </c>
      <c r="M14" s="51">
        <v>1868.9398173</v>
      </c>
      <c r="N14" s="58">
        <v>1719.6608149000001</v>
      </c>
      <c r="O14" s="51">
        <v>1749.8102159</v>
      </c>
      <c r="P14" s="238">
        <v>2168.3673832999998</v>
      </c>
      <c r="Q14" s="51">
        <v>1253.9825854000001</v>
      </c>
      <c r="R14" s="51">
        <v>1009.0375027</v>
      </c>
      <c r="S14" s="51">
        <v>1191.0276127</v>
      </c>
      <c r="T14" s="58">
        <v>2053.0342194999998</v>
      </c>
      <c r="U14" s="51">
        <v>1492.3000496</v>
      </c>
      <c r="V14" s="238">
        <v>1514.9071131999999</v>
      </c>
      <c r="W14" s="51">
        <v>2014.5877645999999</v>
      </c>
      <c r="X14" s="51">
        <v>804.62082142999998</v>
      </c>
      <c r="Y14" s="51">
        <v>3196.7970405999999</v>
      </c>
      <c r="Z14" s="58">
        <v>918.04736223022951</v>
      </c>
      <c r="AA14" s="51">
        <v>1502.4241621475969</v>
      </c>
      <c r="AB14" s="238">
        <v>1601.7595706967213</v>
      </c>
      <c r="AD14" s="351">
        <v>30.042435999999952</v>
      </c>
      <c r="AE14" s="327">
        <v>589.95581439999978</v>
      </c>
      <c r="AF14" s="327">
        <v>-598.61080361999984</v>
      </c>
      <c r="AG14" s="327">
        <v>20.05835049999996</v>
      </c>
      <c r="AH14" s="327">
        <v>418.5571673999998</v>
      </c>
      <c r="AI14" s="327">
        <v>181.99010999999996</v>
      </c>
      <c r="AJ14" s="327">
        <v>22.607063599999947</v>
      </c>
      <c r="AK14" s="327">
        <v>2392.17621917</v>
      </c>
      <c r="AL14" s="352">
        <v>99.335408549124395</v>
      </c>
    </row>
    <row r="15" spans="1:38" ht="12" customHeight="1" x14ac:dyDescent="0.25">
      <c r="A15" s="68" t="s">
        <v>16</v>
      </c>
      <c r="B15" s="58">
        <v>155.11415593000001</v>
      </c>
      <c r="C15" s="51">
        <v>126.07892132000001</v>
      </c>
      <c r="D15" s="238">
        <v>139.48317709</v>
      </c>
      <c r="E15" s="51">
        <v>35.729990319000002</v>
      </c>
      <c r="F15" s="51">
        <v>42.657334306999999</v>
      </c>
      <c r="G15" s="51">
        <v>55.102645119000002</v>
      </c>
      <c r="H15" s="58">
        <v>32.97555526</v>
      </c>
      <c r="I15" s="51">
        <v>128.40272952999999</v>
      </c>
      <c r="J15" s="238">
        <v>135.4182769</v>
      </c>
      <c r="K15" s="51">
        <v>99.433487661000001</v>
      </c>
      <c r="L15" s="51">
        <v>112.50760577</v>
      </c>
      <c r="M15" s="51">
        <v>99.365662771000004</v>
      </c>
      <c r="N15" s="58">
        <v>194.63170158</v>
      </c>
      <c r="O15" s="51">
        <v>162.67990904000001</v>
      </c>
      <c r="P15" s="238">
        <v>215.79530118</v>
      </c>
      <c r="Q15" s="51">
        <v>10.807754126000001</v>
      </c>
      <c r="R15" s="51">
        <v>9.0737690288999993</v>
      </c>
      <c r="S15" s="51">
        <v>0.99831624379999995</v>
      </c>
      <c r="T15" s="58">
        <v>99.184996104999996</v>
      </c>
      <c r="U15" s="51">
        <v>94.001116195999998</v>
      </c>
      <c r="V15" s="238">
        <v>89.902966617000004</v>
      </c>
      <c r="W15" s="51">
        <v>66.533790308999997</v>
      </c>
      <c r="X15" s="51">
        <v>21.432276088999998</v>
      </c>
      <c r="Y15" s="51">
        <v>85.043219159000003</v>
      </c>
      <c r="Z15" s="58">
        <v>66.643482929886147</v>
      </c>
      <c r="AA15" s="51">
        <v>106.05013378692445</v>
      </c>
      <c r="AB15" s="238">
        <v>119.68597910567917</v>
      </c>
      <c r="AD15" s="351">
        <v>13.404255769999992</v>
      </c>
      <c r="AE15" s="327">
        <v>12.445310812000002</v>
      </c>
      <c r="AF15" s="327">
        <v>7.0155473700000073</v>
      </c>
      <c r="AG15" s="327">
        <v>-13.141942998999994</v>
      </c>
      <c r="AH15" s="327">
        <v>53.115392139999983</v>
      </c>
      <c r="AI15" s="327">
        <v>-8.0754527850999995</v>
      </c>
      <c r="AJ15" s="327">
        <v>-4.098149578999994</v>
      </c>
      <c r="AK15" s="327">
        <v>63.610943070000005</v>
      </c>
      <c r="AL15" s="352">
        <v>13.635845318754718</v>
      </c>
    </row>
    <row r="16" spans="1:38" ht="12" customHeight="1" x14ac:dyDescent="0.25">
      <c r="A16" s="68" t="s">
        <v>17</v>
      </c>
      <c r="B16" s="58">
        <v>27.366359234000001</v>
      </c>
      <c r="C16" s="51">
        <v>25.364303654</v>
      </c>
      <c r="D16" s="238">
        <v>27.058873321</v>
      </c>
      <c r="E16" s="51">
        <v>20.124850505000001</v>
      </c>
      <c r="F16" s="51">
        <v>25.821035780999999</v>
      </c>
      <c r="G16" s="51">
        <v>31.01052095</v>
      </c>
      <c r="H16" s="58">
        <v>1.9857554145</v>
      </c>
      <c r="I16" s="51">
        <v>6.2442754150999997</v>
      </c>
      <c r="J16" s="238">
        <v>7.4645148772000001</v>
      </c>
      <c r="K16" s="51">
        <v>9.3818026119999995</v>
      </c>
      <c r="L16" s="51">
        <v>15.209185198</v>
      </c>
      <c r="M16" s="51">
        <v>12.091175783000001</v>
      </c>
      <c r="N16" s="58">
        <v>10.929112850999999</v>
      </c>
      <c r="O16" s="51">
        <v>8.1731061159999996</v>
      </c>
      <c r="P16" s="238">
        <v>10.613625998</v>
      </c>
      <c r="Q16" s="51" t="s">
        <v>2865</v>
      </c>
      <c r="R16" s="51" t="s">
        <v>2865</v>
      </c>
      <c r="S16" s="51" t="s">
        <v>2865</v>
      </c>
      <c r="T16" s="58">
        <v>65.712532272999994</v>
      </c>
      <c r="U16" s="51">
        <v>49.692148154999998</v>
      </c>
      <c r="V16" s="238">
        <v>33.435316110999999</v>
      </c>
      <c r="W16" s="51">
        <v>4.7221146049999998</v>
      </c>
      <c r="X16" s="51">
        <v>1.653681714</v>
      </c>
      <c r="Y16" s="51">
        <v>5.5199689092000002</v>
      </c>
      <c r="Z16" s="58">
        <v>9.3902817430442944</v>
      </c>
      <c r="AA16" s="51">
        <v>16.795033147798847</v>
      </c>
      <c r="AB16" s="238">
        <v>19.066377323624121</v>
      </c>
      <c r="AD16" s="351">
        <v>1.6945696669999997</v>
      </c>
      <c r="AE16" s="327">
        <v>5.189485169000001</v>
      </c>
      <c r="AF16" s="327">
        <v>1.2202394621000003</v>
      </c>
      <c r="AG16" s="327">
        <v>-3.1180094149999995</v>
      </c>
      <c r="AH16" s="327">
        <v>2.4405198820000003</v>
      </c>
      <c r="AI16" s="327" t="s">
        <v>353</v>
      </c>
      <c r="AJ16" s="327">
        <v>-16.256832043999999</v>
      </c>
      <c r="AK16" s="327">
        <v>3.8662871952</v>
      </c>
      <c r="AL16" s="352">
        <v>2.2713441758252735</v>
      </c>
    </row>
    <row r="17" spans="1:38" ht="12" customHeight="1" x14ac:dyDescent="0.25">
      <c r="A17" s="68" t="s">
        <v>54</v>
      </c>
      <c r="B17" s="58">
        <v>3.4903717007999999</v>
      </c>
      <c r="C17" s="51">
        <v>1.0816273430000001</v>
      </c>
      <c r="D17" s="238">
        <v>1.1272676189999999</v>
      </c>
      <c r="E17" s="51">
        <v>2.2603296575999998</v>
      </c>
      <c r="F17" s="51">
        <v>8.1700684226</v>
      </c>
      <c r="G17" s="51">
        <v>1.7870103613999999</v>
      </c>
      <c r="H17" s="58">
        <v>1.6351671911000001</v>
      </c>
      <c r="I17" s="51">
        <v>2.5587380958999999</v>
      </c>
      <c r="J17" s="238">
        <v>1.2640526804000001</v>
      </c>
      <c r="K17" s="51">
        <v>0.2616306162</v>
      </c>
      <c r="L17" s="51">
        <v>1.3801168645999999</v>
      </c>
      <c r="M17" s="51">
        <v>1.2717248368</v>
      </c>
      <c r="N17" s="58">
        <v>3.8404496739999998</v>
      </c>
      <c r="O17" s="51">
        <v>4.4596809908999999</v>
      </c>
      <c r="P17" s="238">
        <v>2.1184879893000002</v>
      </c>
      <c r="Q17" s="51">
        <v>0.57247951429999999</v>
      </c>
      <c r="R17" s="51">
        <v>2.1919165099999999E-2</v>
      </c>
      <c r="S17" s="51">
        <v>0.1452636326</v>
      </c>
      <c r="T17" s="58">
        <v>1.6987690042000001</v>
      </c>
      <c r="U17" s="51">
        <v>0.30395282270000001</v>
      </c>
      <c r="V17" s="238">
        <v>0.45433032629999998</v>
      </c>
      <c r="W17" s="51">
        <v>0</v>
      </c>
      <c r="X17" s="51">
        <v>2.3097963999999999E-2</v>
      </c>
      <c r="Y17" s="51">
        <v>0.36134795050000001</v>
      </c>
      <c r="Z17" s="58">
        <v>2.0144207200653756</v>
      </c>
      <c r="AA17" s="51">
        <v>3.1393068755262892</v>
      </c>
      <c r="AB17" s="238">
        <v>1.3479770231264636</v>
      </c>
      <c r="AD17" s="351">
        <v>4.5640275999999869E-2</v>
      </c>
      <c r="AE17" s="327">
        <v>-6.3830580611999999</v>
      </c>
      <c r="AF17" s="327">
        <v>-1.2946854154999998</v>
      </c>
      <c r="AG17" s="327">
        <v>-0.1083920277999999</v>
      </c>
      <c r="AH17" s="327">
        <v>-2.3411930015999998</v>
      </c>
      <c r="AI17" s="327">
        <v>0.1233444675</v>
      </c>
      <c r="AJ17" s="327">
        <v>0.15037750359999996</v>
      </c>
      <c r="AK17" s="327">
        <v>0.33824998650000004</v>
      </c>
      <c r="AL17" s="352">
        <v>-1.7913298523998256</v>
      </c>
    </row>
    <row r="18" spans="1:38" ht="12" customHeight="1" x14ac:dyDescent="0.25">
      <c r="A18" s="68" t="s">
        <v>55</v>
      </c>
      <c r="B18" s="58">
        <v>134.19328503</v>
      </c>
      <c r="C18" s="51">
        <v>121.82599012</v>
      </c>
      <c r="D18" s="238">
        <v>125.86249771</v>
      </c>
      <c r="E18" s="51">
        <v>120.30382341000001</v>
      </c>
      <c r="F18" s="51">
        <v>176.62316444999999</v>
      </c>
      <c r="G18" s="51">
        <v>370.82233341</v>
      </c>
      <c r="H18" s="58">
        <v>104.90083611999999</v>
      </c>
      <c r="I18" s="51">
        <v>63.505591932000002</v>
      </c>
      <c r="J18" s="238">
        <v>70.779321022999994</v>
      </c>
      <c r="K18" s="51">
        <v>80.520344355999995</v>
      </c>
      <c r="L18" s="51">
        <v>98.816702089000003</v>
      </c>
      <c r="M18" s="51">
        <v>117.22918679999999</v>
      </c>
      <c r="N18" s="58">
        <v>62.048813828999997</v>
      </c>
      <c r="O18" s="51">
        <v>33.750384746999998</v>
      </c>
      <c r="P18" s="238">
        <v>58.499110504000001</v>
      </c>
      <c r="Q18" s="51">
        <v>94.187462326000002</v>
      </c>
      <c r="R18" s="51">
        <v>51.866902555000003</v>
      </c>
      <c r="S18" s="51">
        <v>91.423179247999997</v>
      </c>
      <c r="T18" s="58">
        <v>88.586422677000002</v>
      </c>
      <c r="U18" s="51">
        <v>89.073847431000004</v>
      </c>
      <c r="V18" s="238">
        <v>99.258922634000001</v>
      </c>
      <c r="W18" s="51">
        <v>68.877650692000003</v>
      </c>
      <c r="X18" s="51">
        <v>19.912992022000001</v>
      </c>
      <c r="Y18" s="51">
        <v>66.082738902000003</v>
      </c>
      <c r="Z18" s="58">
        <v>107.83294808043256</v>
      </c>
      <c r="AA18" s="51">
        <v>101.22327772070464</v>
      </c>
      <c r="AB18" s="238">
        <v>151.49471703015223</v>
      </c>
      <c r="AD18" s="351">
        <v>4.0365075899999994</v>
      </c>
      <c r="AE18" s="327">
        <v>194.19916896000001</v>
      </c>
      <c r="AF18" s="327">
        <v>7.2737290909999928</v>
      </c>
      <c r="AG18" s="327">
        <v>18.412484710999991</v>
      </c>
      <c r="AH18" s="327">
        <v>24.748725757000003</v>
      </c>
      <c r="AI18" s="327">
        <v>39.556276692999994</v>
      </c>
      <c r="AJ18" s="327">
        <v>10.185075202999997</v>
      </c>
      <c r="AK18" s="327">
        <v>46.169746880000005</v>
      </c>
      <c r="AL18" s="352">
        <v>50.271439309447587</v>
      </c>
    </row>
    <row r="19" spans="1:38" ht="12" customHeight="1" x14ac:dyDescent="0.25">
      <c r="A19" s="68" t="s">
        <v>56</v>
      </c>
      <c r="B19" s="58">
        <v>1822.8544248000001</v>
      </c>
      <c r="C19" s="51">
        <v>1754.1679051000001</v>
      </c>
      <c r="D19" s="238">
        <v>1838.9480570000001</v>
      </c>
      <c r="E19" s="51">
        <v>1063.1034671</v>
      </c>
      <c r="F19" s="51">
        <v>1299.7201904999999</v>
      </c>
      <c r="G19" s="51">
        <v>1480.5725381</v>
      </c>
      <c r="H19" s="58">
        <v>615.26480876999995</v>
      </c>
      <c r="I19" s="51">
        <v>1286.7140797</v>
      </c>
      <c r="J19" s="238">
        <v>1346.0451232999999</v>
      </c>
      <c r="K19" s="51">
        <v>1505.782747</v>
      </c>
      <c r="L19" s="51">
        <v>2463.0998924</v>
      </c>
      <c r="M19" s="51">
        <v>2456.8586347</v>
      </c>
      <c r="N19" s="58">
        <v>1639.9457228000001</v>
      </c>
      <c r="O19" s="51">
        <v>1974.086605</v>
      </c>
      <c r="P19" s="238">
        <v>2401.4399954</v>
      </c>
      <c r="Q19" s="51">
        <v>1556.3886901000001</v>
      </c>
      <c r="R19" s="51">
        <v>1160.9639892</v>
      </c>
      <c r="S19" s="51">
        <v>1660.3837506</v>
      </c>
      <c r="T19" s="58">
        <v>3301.0312336000002</v>
      </c>
      <c r="U19" s="51">
        <v>3612.7761197999998</v>
      </c>
      <c r="V19" s="238">
        <v>2899.7746751</v>
      </c>
      <c r="W19" s="51">
        <v>2150.1535253000002</v>
      </c>
      <c r="X19" s="51">
        <v>899.89142964999996</v>
      </c>
      <c r="Y19" s="51">
        <v>1747.5944615000001</v>
      </c>
      <c r="Z19" s="58">
        <v>1011.0312835082757</v>
      </c>
      <c r="AA19" s="51">
        <v>1567.5676859274481</v>
      </c>
      <c r="AB19" s="238">
        <v>1761.9570381293911</v>
      </c>
      <c r="AD19" s="351">
        <v>84.780151899999964</v>
      </c>
      <c r="AE19" s="327">
        <v>180.85234760000003</v>
      </c>
      <c r="AF19" s="327">
        <v>59.33104359999993</v>
      </c>
      <c r="AG19" s="327">
        <v>-6.2412577000000056</v>
      </c>
      <c r="AH19" s="327">
        <v>427.35339040000008</v>
      </c>
      <c r="AI19" s="327">
        <v>499.41976139999997</v>
      </c>
      <c r="AJ19" s="327">
        <v>-713.00144469999987</v>
      </c>
      <c r="AK19" s="327">
        <v>847.70303185000012</v>
      </c>
      <c r="AL19" s="352">
        <v>194.38935220194298</v>
      </c>
    </row>
    <row r="20" spans="1:38" ht="12" customHeight="1" x14ac:dyDescent="0.25">
      <c r="A20" s="68" t="s">
        <v>66</v>
      </c>
      <c r="B20" s="58" t="s">
        <v>2865</v>
      </c>
      <c r="C20" s="51" t="s">
        <v>2865</v>
      </c>
      <c r="D20" s="238" t="s">
        <v>2865</v>
      </c>
      <c r="E20" s="51">
        <v>47.678176522999998</v>
      </c>
      <c r="F20" s="51">
        <v>44.755446116000002</v>
      </c>
      <c r="G20" s="51">
        <v>43.731526899999999</v>
      </c>
      <c r="H20" s="58" t="s">
        <v>2865</v>
      </c>
      <c r="I20" s="51" t="s">
        <v>2865</v>
      </c>
      <c r="J20" s="238" t="s">
        <v>2865</v>
      </c>
      <c r="K20" s="51">
        <v>29.120911148000001</v>
      </c>
      <c r="L20" s="51">
        <v>19.533688813000001</v>
      </c>
      <c r="M20" s="51">
        <v>23.779384761999999</v>
      </c>
      <c r="N20" s="58">
        <v>112.01616402000001</v>
      </c>
      <c r="O20" s="51">
        <v>99.860019468999994</v>
      </c>
      <c r="P20" s="238">
        <v>87.573051628000002</v>
      </c>
      <c r="Q20" s="51">
        <v>45.809661102</v>
      </c>
      <c r="R20" s="51">
        <v>103.34533384</v>
      </c>
      <c r="S20" s="51">
        <v>14.521665984</v>
      </c>
      <c r="T20" s="58">
        <v>0.51097077560000004</v>
      </c>
      <c r="U20" s="51">
        <v>2.9615840909000002</v>
      </c>
      <c r="V20" s="238">
        <v>1.8907247134</v>
      </c>
      <c r="W20" s="51">
        <v>32.748095118000002</v>
      </c>
      <c r="X20" s="51">
        <v>10.814067434</v>
      </c>
      <c r="Y20" s="51">
        <v>28.193119233000001</v>
      </c>
      <c r="Z20" s="58">
        <v>11.93669113150106</v>
      </c>
      <c r="AA20" s="51">
        <v>20.053496391761261</v>
      </c>
      <c r="AB20" s="238">
        <v>19.539398578747072</v>
      </c>
      <c r="AD20" s="351" t="s">
        <v>353</v>
      </c>
      <c r="AE20" s="327">
        <v>-1.023919216000003</v>
      </c>
      <c r="AF20" s="327" t="s">
        <v>353</v>
      </c>
      <c r="AG20" s="327">
        <v>4.2456959489999981</v>
      </c>
      <c r="AH20" s="327">
        <v>-12.286967840999992</v>
      </c>
      <c r="AI20" s="327">
        <v>-88.823667856</v>
      </c>
      <c r="AJ20" s="327">
        <v>-1.0708593775000002</v>
      </c>
      <c r="AK20" s="327">
        <v>17.379051799000003</v>
      </c>
      <c r="AL20" s="352">
        <v>-0.51409781301418889</v>
      </c>
    </row>
    <row r="21" spans="1:38" ht="12" customHeight="1" x14ac:dyDescent="0.25">
      <c r="A21" s="68" t="s">
        <v>67</v>
      </c>
      <c r="B21" s="58">
        <v>173.76827689000001</v>
      </c>
      <c r="C21" s="51">
        <v>181.96988092000001</v>
      </c>
      <c r="D21" s="238">
        <v>187.90402727</v>
      </c>
      <c r="E21" s="51">
        <v>201.62106743999999</v>
      </c>
      <c r="F21" s="51">
        <v>212.63907315</v>
      </c>
      <c r="G21" s="51">
        <v>209.95631526</v>
      </c>
      <c r="H21" s="58">
        <v>83.148626223999997</v>
      </c>
      <c r="I21" s="51">
        <v>137.69651497000001</v>
      </c>
      <c r="J21" s="238">
        <v>133.91614619999999</v>
      </c>
      <c r="K21" s="51">
        <v>101.44037478</v>
      </c>
      <c r="L21" s="51">
        <v>156.5369346</v>
      </c>
      <c r="M21" s="51">
        <v>118.65907339</v>
      </c>
      <c r="N21" s="58">
        <v>103.80027341</v>
      </c>
      <c r="O21" s="51">
        <v>81.413229238</v>
      </c>
      <c r="P21" s="238">
        <v>100.5895884</v>
      </c>
      <c r="Q21" s="51">
        <v>38.429124057000003</v>
      </c>
      <c r="R21" s="51">
        <v>44.177990475999998</v>
      </c>
      <c r="S21" s="51">
        <v>88.820761539000003</v>
      </c>
      <c r="T21" s="58">
        <v>245.56275991000001</v>
      </c>
      <c r="U21" s="51">
        <v>137.38300760000001</v>
      </c>
      <c r="V21" s="238">
        <v>143.44572088999999</v>
      </c>
      <c r="W21" s="51">
        <v>30.126529963999999</v>
      </c>
      <c r="X21" s="51">
        <v>46.361195510000002</v>
      </c>
      <c r="Y21" s="51">
        <v>184.69178428000001</v>
      </c>
      <c r="Z21" s="58">
        <v>112.37397325265802</v>
      </c>
      <c r="AA21" s="51">
        <v>156.98129373673751</v>
      </c>
      <c r="AB21" s="238">
        <v>161.33393726580798</v>
      </c>
      <c r="AD21" s="351">
        <v>5.9341463499999918</v>
      </c>
      <c r="AE21" s="327">
        <v>-2.6827578900000049</v>
      </c>
      <c r="AF21" s="327">
        <v>-3.7803687700000239</v>
      </c>
      <c r="AG21" s="327">
        <v>-37.877861209999992</v>
      </c>
      <c r="AH21" s="327">
        <v>19.176359161999997</v>
      </c>
      <c r="AI21" s="327">
        <v>44.642771063000005</v>
      </c>
      <c r="AJ21" s="327">
        <v>6.0627132899999765</v>
      </c>
      <c r="AK21" s="327">
        <v>138.33058877000002</v>
      </c>
      <c r="AL21" s="352">
        <v>4.3526435290704626</v>
      </c>
    </row>
    <row r="22" spans="1:38" ht="12" customHeight="1" x14ac:dyDescent="0.25">
      <c r="A22" s="68" t="s">
        <v>57</v>
      </c>
      <c r="B22" s="58">
        <v>1.9107973894000001</v>
      </c>
      <c r="C22" s="51">
        <v>1.0476584504999999</v>
      </c>
      <c r="D22" s="238">
        <v>2.1750695274999998</v>
      </c>
      <c r="E22" s="51">
        <v>1.1659470266</v>
      </c>
      <c r="F22" s="51">
        <v>5.0863507793</v>
      </c>
      <c r="G22" s="51">
        <v>0.99763631149999998</v>
      </c>
      <c r="H22" s="58">
        <v>1.1718223407999999</v>
      </c>
      <c r="I22" s="51">
        <v>3.2374897324999998</v>
      </c>
      <c r="J22" s="238">
        <v>3.0320812416999998</v>
      </c>
      <c r="K22" s="51" t="s">
        <v>2865</v>
      </c>
      <c r="L22" s="51" t="s">
        <v>2865</v>
      </c>
      <c r="M22" s="51" t="s">
        <v>2865</v>
      </c>
      <c r="N22" s="58" t="s">
        <v>2865</v>
      </c>
      <c r="O22" s="51" t="s">
        <v>2865</v>
      </c>
      <c r="P22" s="238" t="s">
        <v>2865</v>
      </c>
      <c r="Q22" s="51">
        <v>1.8613097469</v>
      </c>
      <c r="R22" s="51" t="s">
        <v>2865</v>
      </c>
      <c r="S22" s="51" t="s">
        <v>2865</v>
      </c>
      <c r="T22" s="58" t="s">
        <v>2865</v>
      </c>
      <c r="U22" s="51">
        <v>1.00514835</v>
      </c>
      <c r="V22" s="238" t="s">
        <v>2865</v>
      </c>
      <c r="W22" s="51">
        <v>0.44126703229999997</v>
      </c>
      <c r="X22" s="51">
        <v>3.1316784600000001E-2</v>
      </c>
      <c r="Y22" s="51">
        <v>1.2659031971000001</v>
      </c>
      <c r="Z22" s="58">
        <v>1.1816804063123221</v>
      </c>
      <c r="AA22" s="51">
        <v>2.2410441346963519</v>
      </c>
      <c r="AB22" s="238">
        <v>1.6549840139051522</v>
      </c>
      <c r="AD22" s="351">
        <v>1.1274110769999999</v>
      </c>
      <c r="AE22" s="327">
        <v>-4.0887144678</v>
      </c>
      <c r="AF22" s="327">
        <v>-0.20540849080000001</v>
      </c>
      <c r="AG22" s="327" t="s">
        <v>353</v>
      </c>
      <c r="AH22" s="327" t="s">
        <v>353</v>
      </c>
      <c r="AI22" s="327" t="s">
        <v>353</v>
      </c>
      <c r="AJ22" s="327" t="s">
        <v>353</v>
      </c>
      <c r="AK22" s="327">
        <v>1.2345864125000001</v>
      </c>
      <c r="AL22" s="352">
        <v>-0.58606012079119973</v>
      </c>
    </row>
    <row r="23" spans="1:38" ht="12" customHeight="1" x14ac:dyDescent="0.25">
      <c r="A23" s="68" t="s">
        <v>68</v>
      </c>
      <c r="B23" s="58">
        <v>561.81934622000006</v>
      </c>
      <c r="C23" s="51">
        <v>508.43250417000002</v>
      </c>
      <c r="D23" s="238">
        <v>585.60860658000001</v>
      </c>
      <c r="E23" s="51" t="s">
        <v>2865</v>
      </c>
      <c r="F23" s="51" t="s">
        <v>2865</v>
      </c>
      <c r="G23" s="51" t="s">
        <v>2865</v>
      </c>
      <c r="H23" s="58">
        <v>124.65887549999999</v>
      </c>
      <c r="I23" s="51">
        <v>362.4246053</v>
      </c>
      <c r="J23" s="238">
        <v>309.82159479000001</v>
      </c>
      <c r="K23" s="51">
        <v>441.42596595999998</v>
      </c>
      <c r="L23" s="51">
        <v>1530.9874814</v>
      </c>
      <c r="M23" s="51">
        <v>946.32926695000003</v>
      </c>
      <c r="N23" s="58">
        <v>509.89841999999999</v>
      </c>
      <c r="O23" s="51">
        <v>492.31772387000001</v>
      </c>
      <c r="P23" s="238">
        <v>686.12709387999996</v>
      </c>
      <c r="Q23" s="51">
        <v>227.61576989</v>
      </c>
      <c r="R23" s="51">
        <v>169.26801380000001</v>
      </c>
      <c r="S23" s="51">
        <v>254.23995708999999</v>
      </c>
      <c r="T23" s="58">
        <v>546.54710810999995</v>
      </c>
      <c r="U23" s="51">
        <v>505.75567823</v>
      </c>
      <c r="V23" s="238">
        <v>513.15554526999995</v>
      </c>
      <c r="W23" s="51" t="s">
        <v>2865</v>
      </c>
      <c r="X23" s="51" t="s">
        <v>2865</v>
      </c>
      <c r="Y23" s="51" t="s">
        <v>2865</v>
      </c>
      <c r="Z23" s="58">
        <v>229.77884741270168</v>
      </c>
      <c r="AA23" s="51">
        <v>403.1719345043619</v>
      </c>
      <c r="AB23" s="238">
        <v>428.5635301741803</v>
      </c>
      <c r="AD23" s="351">
        <v>77.176102409999999</v>
      </c>
      <c r="AE23" s="327" t="s">
        <v>353</v>
      </c>
      <c r="AF23" s="327">
        <v>-52.60301050999999</v>
      </c>
      <c r="AG23" s="327">
        <v>-584.65821444999995</v>
      </c>
      <c r="AH23" s="327">
        <v>193.80937000999995</v>
      </c>
      <c r="AI23" s="327">
        <v>84.971943289999984</v>
      </c>
      <c r="AJ23" s="327">
        <v>7.3998670399999469</v>
      </c>
      <c r="AK23" s="327" t="s">
        <v>353</v>
      </c>
      <c r="AL23" s="352">
        <v>25.3915956698184</v>
      </c>
    </row>
    <row r="24" spans="1:38" ht="12" customHeight="1" x14ac:dyDescent="0.25">
      <c r="A24" s="68" t="s">
        <v>69</v>
      </c>
      <c r="B24" s="58">
        <v>68.937947840000007</v>
      </c>
      <c r="C24" s="51">
        <v>67.241877056999996</v>
      </c>
      <c r="D24" s="238">
        <v>71.217442098999996</v>
      </c>
      <c r="E24" s="51" t="s">
        <v>2865</v>
      </c>
      <c r="F24" s="51" t="s">
        <v>2865</v>
      </c>
      <c r="G24" s="51" t="s">
        <v>2865</v>
      </c>
      <c r="H24" s="58">
        <v>32.608634692999999</v>
      </c>
      <c r="I24" s="51">
        <v>77.424678134999994</v>
      </c>
      <c r="J24" s="238">
        <v>85.287400724999998</v>
      </c>
      <c r="K24" s="51">
        <v>17.224898053</v>
      </c>
      <c r="L24" s="51">
        <v>41.003741312999999</v>
      </c>
      <c r="M24" s="51">
        <v>77.562567745999999</v>
      </c>
      <c r="N24" s="58">
        <v>234.59260603000001</v>
      </c>
      <c r="O24" s="51">
        <v>198.20080575</v>
      </c>
      <c r="P24" s="238">
        <v>154.00231328000001</v>
      </c>
      <c r="Q24" s="51">
        <v>39.660482692999999</v>
      </c>
      <c r="R24" s="51">
        <v>18.193824366000001</v>
      </c>
      <c r="S24" s="51">
        <v>30.417512874</v>
      </c>
      <c r="T24" s="58">
        <v>18.742288639000002</v>
      </c>
      <c r="U24" s="51">
        <v>14.211631414999999</v>
      </c>
      <c r="V24" s="238">
        <v>12.856000212</v>
      </c>
      <c r="W24" s="51" t="s">
        <v>2865</v>
      </c>
      <c r="X24" s="51" t="s">
        <v>2865</v>
      </c>
      <c r="Y24" s="51" t="s">
        <v>2865</v>
      </c>
      <c r="Z24" s="58">
        <v>43.592541797749952</v>
      </c>
      <c r="AA24" s="51">
        <v>62.155383856815654</v>
      </c>
      <c r="AB24" s="238">
        <v>65.834930054156899</v>
      </c>
      <c r="AD24" s="351">
        <v>3.9755650419999995</v>
      </c>
      <c r="AE24" s="327" t="s">
        <v>353</v>
      </c>
      <c r="AF24" s="327">
        <v>7.8627225900000042</v>
      </c>
      <c r="AG24" s="327">
        <v>36.558826433</v>
      </c>
      <c r="AH24" s="327">
        <v>-44.198492469999991</v>
      </c>
      <c r="AI24" s="327">
        <v>12.223688507999999</v>
      </c>
      <c r="AJ24" s="327">
        <v>-1.3556312029999997</v>
      </c>
      <c r="AK24" s="327" t="s">
        <v>353</v>
      </c>
      <c r="AL24" s="352">
        <v>3.6795461973412458</v>
      </c>
    </row>
    <row r="25" spans="1:38" ht="12" customHeight="1" x14ac:dyDescent="0.25">
      <c r="A25" s="68" t="s">
        <v>25</v>
      </c>
      <c r="B25" s="58">
        <v>784.66362343000003</v>
      </c>
      <c r="C25" s="51">
        <v>819.37164085999996</v>
      </c>
      <c r="D25" s="238">
        <v>825.48138071999995</v>
      </c>
      <c r="E25" s="51">
        <v>578.35749905</v>
      </c>
      <c r="F25" s="51">
        <v>580.96727009000006</v>
      </c>
      <c r="G25" s="51">
        <v>596.55229428999996</v>
      </c>
      <c r="H25" s="58">
        <v>87.065788256000005</v>
      </c>
      <c r="I25" s="51">
        <v>287.34564590999997</v>
      </c>
      <c r="J25" s="238">
        <v>327.94068936999997</v>
      </c>
      <c r="K25" s="51">
        <v>937.41027856000005</v>
      </c>
      <c r="L25" s="51">
        <v>1388.2357993999999</v>
      </c>
      <c r="M25" s="51">
        <v>1005.0703102</v>
      </c>
      <c r="N25" s="58">
        <v>1417.0525107999999</v>
      </c>
      <c r="O25" s="51">
        <v>1404.3836879</v>
      </c>
      <c r="P25" s="238">
        <v>1662.9305631</v>
      </c>
      <c r="Q25" s="51">
        <v>174.85194179000001</v>
      </c>
      <c r="R25" s="51">
        <v>183.82582585</v>
      </c>
      <c r="S25" s="51">
        <v>360.20267842999999</v>
      </c>
      <c r="T25" s="58">
        <v>442.51505759000003</v>
      </c>
      <c r="U25" s="51">
        <v>455.39315583000001</v>
      </c>
      <c r="V25" s="238">
        <v>641.12373420999995</v>
      </c>
      <c r="W25" s="51">
        <v>985.5776783</v>
      </c>
      <c r="X25" s="51">
        <v>260.09418742000003</v>
      </c>
      <c r="Y25" s="51">
        <v>1122.4350426999999</v>
      </c>
      <c r="Z25" s="58">
        <v>379.13718157875792</v>
      </c>
      <c r="AA25" s="51">
        <v>674.20063196806893</v>
      </c>
      <c r="AB25" s="238">
        <v>741.05366817915694</v>
      </c>
      <c r="AD25" s="351">
        <v>6.1097398599999906</v>
      </c>
      <c r="AE25" s="327">
        <v>15.585024199999907</v>
      </c>
      <c r="AF25" s="327">
        <v>40.595043459999999</v>
      </c>
      <c r="AG25" s="327">
        <v>-383.16548919999991</v>
      </c>
      <c r="AH25" s="327">
        <v>258.54687519999993</v>
      </c>
      <c r="AI25" s="327">
        <v>176.37685257999999</v>
      </c>
      <c r="AJ25" s="327">
        <v>185.73057837999994</v>
      </c>
      <c r="AK25" s="327">
        <v>862.34085527999991</v>
      </c>
      <c r="AL25" s="352">
        <v>66.853036211088011</v>
      </c>
    </row>
    <row r="26" spans="1:38" ht="12" customHeight="1" x14ac:dyDescent="0.25">
      <c r="A26" s="68" t="s">
        <v>58</v>
      </c>
      <c r="B26" s="58" t="s">
        <v>2865</v>
      </c>
      <c r="C26" s="51" t="s">
        <v>2865</v>
      </c>
      <c r="D26" s="238" t="s">
        <v>2865</v>
      </c>
      <c r="E26" s="51" t="s">
        <v>2865</v>
      </c>
      <c r="F26" s="51" t="s">
        <v>2865</v>
      </c>
      <c r="G26" s="51" t="s">
        <v>2865</v>
      </c>
      <c r="H26" s="58" t="s">
        <v>2865</v>
      </c>
      <c r="I26" s="51" t="s">
        <v>2865</v>
      </c>
      <c r="J26" s="238" t="s">
        <v>2865</v>
      </c>
      <c r="K26" s="51">
        <v>160.56400987000001</v>
      </c>
      <c r="L26" s="51">
        <v>253.25544445</v>
      </c>
      <c r="M26" s="51">
        <v>176.77225836</v>
      </c>
      <c r="N26" s="58">
        <v>953.82464868</v>
      </c>
      <c r="O26" s="51">
        <v>824.61359800000002</v>
      </c>
      <c r="P26" s="238">
        <v>1004.9399242</v>
      </c>
      <c r="Q26" s="51">
        <v>62.800423520000002</v>
      </c>
      <c r="R26" s="51">
        <v>0.81607063010000003</v>
      </c>
      <c r="S26" s="51" t="s">
        <v>2865</v>
      </c>
      <c r="T26" s="58">
        <v>1047.9617625000001</v>
      </c>
      <c r="U26" s="51">
        <v>28.594149094999999</v>
      </c>
      <c r="V26" s="238" t="s">
        <v>2865</v>
      </c>
      <c r="W26" s="51" t="s">
        <v>2865</v>
      </c>
      <c r="X26" s="51" t="s">
        <v>2865</v>
      </c>
      <c r="Y26" s="51" t="s">
        <v>2865</v>
      </c>
      <c r="Z26" s="58">
        <v>55.598427330812584</v>
      </c>
      <c r="AA26" s="51">
        <v>87.955350314931465</v>
      </c>
      <c r="AB26" s="238">
        <v>106.10481843530445</v>
      </c>
      <c r="AD26" s="351" t="s">
        <v>353</v>
      </c>
      <c r="AE26" s="327" t="s">
        <v>353</v>
      </c>
      <c r="AF26" s="327" t="s">
        <v>353</v>
      </c>
      <c r="AG26" s="327">
        <v>-76.483186090000004</v>
      </c>
      <c r="AH26" s="327">
        <v>180.32632619999993</v>
      </c>
      <c r="AI26" s="327" t="s">
        <v>353</v>
      </c>
      <c r="AJ26" s="327" t="s">
        <v>353</v>
      </c>
      <c r="AK26" s="327" t="s">
        <v>353</v>
      </c>
      <c r="AL26" s="352">
        <v>18.149468120372987</v>
      </c>
    </row>
    <row r="27" spans="1:38" ht="12" customHeight="1" x14ac:dyDescent="0.25">
      <c r="A27" s="68" t="s">
        <v>59</v>
      </c>
      <c r="B27" s="58" t="s">
        <v>2865</v>
      </c>
      <c r="C27" s="51" t="s">
        <v>2865</v>
      </c>
      <c r="D27" s="238" t="s">
        <v>2865</v>
      </c>
      <c r="E27" s="51">
        <v>137.39228005000001</v>
      </c>
      <c r="F27" s="51">
        <v>136.03750131000001</v>
      </c>
      <c r="G27" s="51">
        <v>164.65805413999999</v>
      </c>
      <c r="H27" s="58">
        <v>1.3062502000000001E-7</v>
      </c>
      <c r="I27" s="51" t="s">
        <v>2865</v>
      </c>
      <c r="J27" s="238" t="s">
        <v>2865</v>
      </c>
      <c r="K27" s="51">
        <v>4.2467997199000003</v>
      </c>
      <c r="L27" s="51">
        <v>1.1165038376</v>
      </c>
      <c r="M27" s="51">
        <v>3.5114273488999999</v>
      </c>
      <c r="N27" s="58">
        <v>62.807699169999999</v>
      </c>
      <c r="O27" s="51">
        <v>85.661639832000006</v>
      </c>
      <c r="P27" s="238">
        <v>81.304630342999999</v>
      </c>
      <c r="Q27" s="51">
        <v>26.565939741000001</v>
      </c>
      <c r="R27" s="51">
        <v>15.123467927</v>
      </c>
      <c r="S27" s="51">
        <v>59.182565308000001</v>
      </c>
      <c r="T27" s="58">
        <v>81.705612759999994</v>
      </c>
      <c r="U27" s="51">
        <v>81.130660691000003</v>
      </c>
      <c r="V27" s="238">
        <v>70.877969461999996</v>
      </c>
      <c r="W27" s="51">
        <v>61.412990284999999</v>
      </c>
      <c r="X27" s="51">
        <v>3.9313894490000001</v>
      </c>
      <c r="Y27" s="51">
        <v>30.540452899000002</v>
      </c>
      <c r="Z27" s="58">
        <v>17.130386080966073</v>
      </c>
      <c r="AA27" s="51">
        <v>35.441327916063194</v>
      </c>
      <c r="AB27" s="238">
        <v>42.524837909104214</v>
      </c>
      <c r="AD27" s="351" t="s">
        <v>353</v>
      </c>
      <c r="AE27" s="327">
        <v>28.62055282999998</v>
      </c>
      <c r="AF27" s="327" t="s">
        <v>353</v>
      </c>
      <c r="AG27" s="327">
        <v>2.3949235113</v>
      </c>
      <c r="AH27" s="327">
        <v>-4.3570094890000064</v>
      </c>
      <c r="AI27" s="327">
        <v>44.059097381000001</v>
      </c>
      <c r="AJ27" s="327">
        <v>-10.252691229000007</v>
      </c>
      <c r="AK27" s="327">
        <v>26.609063450000001</v>
      </c>
      <c r="AL27" s="352">
        <v>7.0835099930410195</v>
      </c>
    </row>
    <row r="28" spans="1:38" ht="12" customHeight="1" x14ac:dyDescent="0.25">
      <c r="A28" s="70" t="s">
        <v>1517</v>
      </c>
      <c r="B28" s="322" t="s">
        <v>2865</v>
      </c>
      <c r="C28" s="323">
        <v>36.751934693000003</v>
      </c>
      <c r="D28" s="324">
        <v>32.239182683999999</v>
      </c>
      <c r="E28" s="323" t="s">
        <v>2865</v>
      </c>
      <c r="F28" s="323">
        <v>24.090646337999999</v>
      </c>
      <c r="G28" s="323">
        <v>37.887556422999999</v>
      </c>
      <c r="H28" s="322" t="s">
        <v>2865</v>
      </c>
      <c r="I28" s="323">
        <v>86.808844711000006</v>
      </c>
      <c r="J28" s="324">
        <v>76.915083702000004</v>
      </c>
      <c r="K28" s="323" t="s">
        <v>2865</v>
      </c>
      <c r="L28" s="323" t="s">
        <v>2865</v>
      </c>
      <c r="M28" s="323">
        <v>278.73358959000001</v>
      </c>
      <c r="N28" s="322" t="s">
        <v>2865</v>
      </c>
      <c r="O28" s="323">
        <v>7.3268000011999996</v>
      </c>
      <c r="P28" s="324">
        <v>8.4874270726999992</v>
      </c>
      <c r="Q28" s="323" t="s">
        <v>2865</v>
      </c>
      <c r="R28" s="323">
        <v>1.3047092699</v>
      </c>
      <c r="S28" s="323">
        <v>28.923069017</v>
      </c>
      <c r="T28" s="322" t="s">
        <v>2865</v>
      </c>
      <c r="U28" s="323">
        <v>30.033181425999999</v>
      </c>
      <c r="V28" s="324">
        <v>7.9915635732999997</v>
      </c>
      <c r="W28" s="323" t="s">
        <v>2865</v>
      </c>
      <c r="X28" s="323" t="s">
        <v>2865</v>
      </c>
      <c r="Y28" s="323" t="s">
        <v>2865</v>
      </c>
      <c r="Z28" s="322">
        <v>0</v>
      </c>
      <c r="AA28" s="323">
        <v>41.147125187779984</v>
      </c>
      <c r="AB28" s="324">
        <v>66.063021574941445</v>
      </c>
      <c r="AD28" s="354">
        <v>-4.5127520090000033</v>
      </c>
      <c r="AE28" s="355">
        <v>13.796910085</v>
      </c>
      <c r="AF28" s="355">
        <v>-9.8937610090000021</v>
      </c>
      <c r="AG28" s="355" t="s">
        <v>353</v>
      </c>
      <c r="AH28" s="355">
        <v>1.1606270714999996</v>
      </c>
      <c r="AI28" s="355">
        <v>27.618359747100001</v>
      </c>
      <c r="AJ28" s="355">
        <v>-22.0416178527</v>
      </c>
      <c r="AK28" s="355" t="s">
        <v>353</v>
      </c>
      <c r="AL28" s="356">
        <v>24.91589638716146</v>
      </c>
    </row>
    <row r="29" spans="1:38" ht="12" customHeight="1" x14ac:dyDescent="0.25">
      <c r="A29" s="604" t="s">
        <v>39</v>
      </c>
      <c r="B29" s="420">
        <v>16960.837062884199</v>
      </c>
      <c r="C29" s="421">
        <v>16611.865130447499</v>
      </c>
      <c r="D29" s="422">
        <v>17563.878667750501</v>
      </c>
      <c r="E29" s="420">
        <v>15936.832950331202</v>
      </c>
      <c r="F29" s="421">
        <v>16844.506032653899</v>
      </c>
      <c r="G29" s="422">
        <v>19746.608438574898</v>
      </c>
      <c r="H29" s="421">
        <v>6018.218048622025</v>
      </c>
      <c r="I29" s="421">
        <v>14368.633119438502</v>
      </c>
      <c r="J29" s="421">
        <v>15438.796810095298</v>
      </c>
      <c r="K29" s="420">
        <v>12555.044294431102</v>
      </c>
      <c r="L29" s="421">
        <v>20148.524075315203</v>
      </c>
      <c r="M29" s="422">
        <v>17393.421352437701</v>
      </c>
      <c r="N29" s="421">
        <v>20958.144398024</v>
      </c>
      <c r="O29" s="421">
        <v>20955.884228452102</v>
      </c>
      <c r="P29" s="421">
        <v>24919.588956705997</v>
      </c>
      <c r="Q29" s="420">
        <v>11277.141042841502</v>
      </c>
      <c r="R29" s="421">
        <v>10042.307512188001</v>
      </c>
      <c r="S29" s="422">
        <v>11253.712497812101</v>
      </c>
      <c r="T29" s="421">
        <v>29189.929145173799</v>
      </c>
      <c r="U29" s="421">
        <v>25953.695505942596</v>
      </c>
      <c r="V29" s="421">
        <v>26198.688539689003</v>
      </c>
      <c r="W29" s="420">
        <v>18872.753850025299</v>
      </c>
      <c r="X29" s="421">
        <v>6679.9780198565995</v>
      </c>
      <c r="Y29" s="422">
        <v>22670.493770559806</v>
      </c>
      <c r="Z29" s="420">
        <v>10251.657787092174</v>
      </c>
      <c r="AA29" s="421">
        <v>16165.995413963676</v>
      </c>
      <c r="AB29" s="422">
        <v>18101.601734505999</v>
      </c>
    </row>
    <row r="32" spans="1:38" ht="12" customHeight="1" x14ac:dyDescent="0.3">
      <c r="A32" s="374"/>
      <c r="B32" s="961" t="s">
        <v>468</v>
      </c>
      <c r="C32" s="962"/>
      <c r="D32" s="962"/>
      <c r="E32" s="962"/>
      <c r="F32" s="962"/>
      <c r="G32" s="962"/>
      <c r="H32" s="962"/>
      <c r="I32" s="962"/>
      <c r="J32" s="962"/>
      <c r="K32" s="962"/>
      <c r="L32" s="962"/>
      <c r="M32" s="962"/>
      <c r="N32" s="962"/>
      <c r="O32" s="962"/>
      <c r="P32" s="962"/>
      <c r="Q32" s="962"/>
      <c r="R32" s="962"/>
      <c r="S32" s="962"/>
      <c r="T32" s="962"/>
      <c r="U32" s="962"/>
      <c r="V32" s="962"/>
      <c r="W32" s="962"/>
      <c r="X32" s="962"/>
      <c r="Y32" s="962"/>
      <c r="Z32" s="962"/>
      <c r="AA32" s="962"/>
      <c r="AB32" s="963"/>
      <c r="AD32" s="947" t="s">
        <v>2846</v>
      </c>
      <c r="AE32" s="939"/>
      <c r="AF32" s="948"/>
      <c r="AG32" s="948"/>
      <c r="AH32" s="948"/>
      <c r="AI32" s="948"/>
      <c r="AJ32" s="948"/>
      <c r="AK32" s="948"/>
      <c r="AL32" s="949"/>
    </row>
    <row r="33" spans="1:38" ht="12" customHeight="1" x14ac:dyDescent="0.25">
      <c r="A33" s="368"/>
      <c r="B33" s="954" t="s">
        <v>2</v>
      </c>
      <c r="C33" s="953"/>
      <c r="D33" s="955"/>
      <c r="E33" s="954" t="s">
        <v>3</v>
      </c>
      <c r="F33" s="953"/>
      <c r="G33" s="955"/>
      <c r="H33" s="954" t="s">
        <v>10</v>
      </c>
      <c r="I33" s="953"/>
      <c r="J33" s="955"/>
      <c r="K33" s="954" t="s">
        <v>4</v>
      </c>
      <c r="L33" s="953"/>
      <c r="M33" s="955"/>
      <c r="N33" s="954" t="s">
        <v>5</v>
      </c>
      <c r="O33" s="953"/>
      <c r="P33" s="955"/>
      <c r="Q33" s="954" t="s">
        <v>6</v>
      </c>
      <c r="R33" s="953"/>
      <c r="S33" s="955"/>
      <c r="T33" s="954" t="s">
        <v>7</v>
      </c>
      <c r="U33" s="953"/>
      <c r="V33" s="955"/>
      <c r="W33" s="954" t="s">
        <v>8</v>
      </c>
      <c r="X33" s="953"/>
      <c r="Y33" s="955"/>
      <c r="Z33" s="954" t="s">
        <v>9</v>
      </c>
      <c r="AA33" s="953"/>
      <c r="AB33" s="955"/>
      <c r="AD33" s="655" t="s">
        <v>2</v>
      </c>
      <c r="AE33" s="654" t="s">
        <v>3</v>
      </c>
      <c r="AF33" s="654" t="s">
        <v>10</v>
      </c>
      <c r="AG33" s="654" t="s">
        <v>4</v>
      </c>
      <c r="AH33" s="654" t="s">
        <v>5</v>
      </c>
      <c r="AI33" s="654" t="s">
        <v>6</v>
      </c>
      <c r="AJ33" s="654" t="s">
        <v>7</v>
      </c>
      <c r="AK33" s="654" t="s">
        <v>8</v>
      </c>
      <c r="AL33" s="656" t="s">
        <v>9</v>
      </c>
    </row>
    <row r="34" spans="1:38" ht="12" customHeight="1" x14ac:dyDescent="0.3">
      <c r="A34" s="372"/>
      <c r="B34" s="307" t="s">
        <v>29</v>
      </c>
      <c r="C34" s="287" t="s">
        <v>30</v>
      </c>
      <c r="D34" s="287" t="s">
        <v>31</v>
      </c>
      <c r="E34" s="448" t="s">
        <v>29</v>
      </c>
      <c r="F34" s="657" t="s">
        <v>30</v>
      </c>
      <c r="G34" s="449" t="s">
        <v>31</v>
      </c>
      <c r="H34" s="287" t="s">
        <v>29</v>
      </c>
      <c r="I34" s="287" t="s">
        <v>30</v>
      </c>
      <c r="J34" s="287" t="s">
        <v>31</v>
      </c>
      <c r="K34" s="448" t="s">
        <v>29</v>
      </c>
      <c r="L34" s="657" t="s">
        <v>30</v>
      </c>
      <c r="M34" s="449" t="s">
        <v>31</v>
      </c>
      <c r="N34" s="287" t="s">
        <v>29</v>
      </c>
      <c r="O34" s="287" t="s">
        <v>30</v>
      </c>
      <c r="P34" s="287" t="s">
        <v>31</v>
      </c>
      <c r="Q34" s="448" t="s">
        <v>29</v>
      </c>
      <c r="R34" s="657" t="s">
        <v>30</v>
      </c>
      <c r="S34" s="449" t="s">
        <v>31</v>
      </c>
      <c r="T34" s="287" t="s">
        <v>29</v>
      </c>
      <c r="U34" s="287" t="s">
        <v>30</v>
      </c>
      <c r="V34" s="287" t="s">
        <v>31</v>
      </c>
      <c r="W34" s="448" t="s">
        <v>29</v>
      </c>
      <c r="X34" s="657" t="s">
        <v>30</v>
      </c>
      <c r="Y34" s="449" t="s">
        <v>31</v>
      </c>
      <c r="Z34" s="287" t="s">
        <v>29</v>
      </c>
      <c r="AA34" s="287" t="s">
        <v>30</v>
      </c>
      <c r="AB34" s="373" t="s">
        <v>31</v>
      </c>
      <c r="AD34" s="941" t="s">
        <v>28</v>
      </c>
      <c r="AE34" s="1106"/>
      <c r="AF34" s="1107"/>
      <c r="AG34" s="1107"/>
      <c r="AH34" s="1107"/>
      <c r="AI34" s="1107"/>
      <c r="AJ34" s="1107"/>
      <c r="AK34" s="1107"/>
      <c r="AL34" s="1108"/>
    </row>
    <row r="35" spans="1:38" ht="12" customHeight="1" x14ac:dyDescent="0.25">
      <c r="A35" s="7" t="s">
        <v>60</v>
      </c>
      <c r="B35" s="481">
        <v>38.282973970129298</v>
      </c>
      <c r="C35" s="482">
        <v>39.96678291669437</v>
      </c>
      <c r="D35" s="483">
        <v>39.17022834615797</v>
      </c>
      <c r="E35" s="482">
        <v>39.391466828856572</v>
      </c>
      <c r="F35" s="482">
        <v>38.943139564814466</v>
      </c>
      <c r="G35" s="482">
        <v>36.008308733209255</v>
      </c>
      <c r="H35" s="481">
        <v>31.755541495170377</v>
      </c>
      <c r="I35" s="482">
        <v>36.854930216959566</v>
      </c>
      <c r="J35" s="483">
        <v>39.984674667545519</v>
      </c>
      <c r="K35" s="482">
        <v>39.442410513011957</v>
      </c>
      <c r="L35" s="482">
        <v>35.314632406833937</v>
      </c>
      <c r="M35" s="482">
        <v>34.09485766909723</v>
      </c>
      <c r="N35" s="481">
        <v>33.954596821896807</v>
      </c>
      <c r="O35" s="482">
        <v>35.895089101929152</v>
      </c>
      <c r="P35" s="483">
        <v>36.074243775922568</v>
      </c>
      <c r="Q35" s="482">
        <v>36.526551918181006</v>
      </c>
      <c r="R35" s="482">
        <v>41.097143535896301</v>
      </c>
      <c r="S35" s="482">
        <v>34.02305555383959</v>
      </c>
      <c r="T35" s="481">
        <v>38.915929927422113</v>
      </c>
      <c r="U35" s="482">
        <v>41.773598956331917</v>
      </c>
      <c r="V35" s="483">
        <v>42.493912445787466</v>
      </c>
      <c r="W35" s="482">
        <v>42.307119730114515</v>
      </c>
      <c r="X35" s="482">
        <v>41.201823037721368</v>
      </c>
      <c r="Y35" s="482">
        <v>41.625484580995867</v>
      </c>
      <c r="Z35" s="481">
        <v>35.921553005466819</v>
      </c>
      <c r="AA35" s="482">
        <v>38.209069217145739</v>
      </c>
      <c r="AB35" s="483">
        <v>37.814016439309988</v>
      </c>
      <c r="AD35" s="326">
        <v>-0.79655457053640077</v>
      </c>
      <c r="AE35" s="349">
        <v>-2.9348308316052112</v>
      </c>
      <c r="AF35" s="349">
        <v>3.1297444505859531</v>
      </c>
      <c r="AG35" s="349">
        <v>-1.2197747377367065</v>
      </c>
      <c r="AH35" s="349">
        <v>0.17915467399341622</v>
      </c>
      <c r="AI35" s="349">
        <v>-7.0740879820567102</v>
      </c>
      <c r="AJ35" s="349">
        <v>0.72031348945554896</v>
      </c>
      <c r="AK35" s="349">
        <v>0.42366154327449834</v>
      </c>
      <c r="AL35" s="350">
        <v>-0.3950527778357511</v>
      </c>
    </row>
    <row r="36" spans="1:38" ht="12" customHeight="1" x14ac:dyDescent="0.25">
      <c r="A36" s="10" t="s">
        <v>61</v>
      </c>
      <c r="B36" s="484">
        <v>11.264620226091045</v>
      </c>
      <c r="C36" s="485">
        <v>10.604459824148266</v>
      </c>
      <c r="D36" s="486">
        <v>10.926149280019954</v>
      </c>
      <c r="E36" s="485">
        <v>10.715312904528568</v>
      </c>
      <c r="F36" s="485">
        <v>10.87631105743594</v>
      </c>
      <c r="G36" s="485">
        <v>11.216432248553998</v>
      </c>
      <c r="H36" s="484">
        <v>14.907510398454601</v>
      </c>
      <c r="I36" s="485">
        <v>17.792386035950951</v>
      </c>
      <c r="J36" s="486">
        <v>18.234806324150483</v>
      </c>
      <c r="K36" s="485">
        <v>14.304595360898952</v>
      </c>
      <c r="L36" s="485">
        <v>12.562038790726682</v>
      </c>
      <c r="M36" s="485">
        <v>14.816261277651529</v>
      </c>
      <c r="N36" s="484">
        <v>15.84835261566937</v>
      </c>
      <c r="O36" s="485">
        <v>13.721948328459543</v>
      </c>
      <c r="P36" s="486">
        <v>14.012399903411444</v>
      </c>
      <c r="Q36" s="485">
        <v>13.527609790500703</v>
      </c>
      <c r="R36" s="485">
        <v>11.496548228569985</v>
      </c>
      <c r="S36" s="485">
        <v>16.539145972156831</v>
      </c>
      <c r="T36" s="484">
        <v>12.344062933759293</v>
      </c>
      <c r="U36" s="485">
        <v>12.769488440446414</v>
      </c>
      <c r="V36" s="486">
        <v>12.953811772901386</v>
      </c>
      <c r="W36" s="485">
        <v>10.149589942844681</v>
      </c>
      <c r="X36" s="485">
        <v>7.9716903483378747</v>
      </c>
      <c r="Y36" s="485">
        <v>7.4152706011329572</v>
      </c>
      <c r="Z36" s="484">
        <v>13.108732287701017</v>
      </c>
      <c r="AA36" s="485">
        <v>12.935707675568475</v>
      </c>
      <c r="AB36" s="486">
        <v>13.312781779773886</v>
      </c>
      <c r="AD36" s="351">
        <v>0.32168945587168807</v>
      </c>
      <c r="AE36" s="327">
        <v>0.34012119111805816</v>
      </c>
      <c r="AF36" s="327">
        <v>0.44242028819953205</v>
      </c>
      <c r="AG36" s="327">
        <v>2.2542224869248475</v>
      </c>
      <c r="AH36" s="327">
        <v>0.29045157495190033</v>
      </c>
      <c r="AI36" s="327">
        <v>5.0425977435868461</v>
      </c>
      <c r="AJ36" s="327">
        <v>0.18432333245497112</v>
      </c>
      <c r="AK36" s="327">
        <v>-0.55641974720491749</v>
      </c>
      <c r="AL36" s="352">
        <v>0.37707410420541088</v>
      </c>
    </row>
    <row r="37" spans="1:38" ht="12" customHeight="1" x14ac:dyDescent="0.25">
      <c r="A37" s="10" t="s">
        <v>62</v>
      </c>
      <c r="B37" s="484">
        <v>3.4034035766029529</v>
      </c>
      <c r="C37" s="485">
        <v>3.144315900462221</v>
      </c>
      <c r="D37" s="486">
        <v>3.9627289022894483</v>
      </c>
      <c r="E37" s="485">
        <v>4.9220677691404049</v>
      </c>
      <c r="F37" s="485">
        <v>4.4146948270755457</v>
      </c>
      <c r="G37" s="485">
        <v>5.2416162401744488</v>
      </c>
      <c r="H37" s="484">
        <v>0.43385208330858627</v>
      </c>
      <c r="I37" s="485">
        <v>0.43806506996025052</v>
      </c>
      <c r="J37" s="486">
        <v>0.43654816042354527</v>
      </c>
      <c r="K37" s="485">
        <v>0.72462725372744197</v>
      </c>
      <c r="L37" s="485">
        <v>3.3201840939782818</v>
      </c>
      <c r="M37" s="485">
        <v>0.70102065372498568</v>
      </c>
      <c r="N37" s="484">
        <v>0.58726498082341849</v>
      </c>
      <c r="O37" s="485">
        <v>0.17332014866109433</v>
      </c>
      <c r="P37" s="486">
        <v>0.26388806310267676</v>
      </c>
      <c r="Q37" s="485">
        <v>1.0310410462925535E-4</v>
      </c>
      <c r="R37" s="485">
        <v>0</v>
      </c>
      <c r="S37" s="485">
        <v>1.535329519334988E-5</v>
      </c>
      <c r="T37" s="484">
        <v>2.9810693743800076</v>
      </c>
      <c r="U37" s="485">
        <v>4.4692161685969252</v>
      </c>
      <c r="V37" s="486">
        <v>4.8878279874966628</v>
      </c>
      <c r="W37" s="485">
        <v>2.1395730852466914</v>
      </c>
      <c r="X37" s="485">
        <v>2.1788269484923313</v>
      </c>
      <c r="Y37" s="485">
        <v>2.3066001121204849</v>
      </c>
      <c r="Z37" s="484">
        <v>2.0703980677770164</v>
      </c>
      <c r="AA37" s="485">
        <v>2.3994662283385688</v>
      </c>
      <c r="AB37" s="486">
        <v>2.6486820835339526</v>
      </c>
      <c r="AD37" s="351">
        <v>0.81841300182722732</v>
      </c>
      <c r="AE37" s="327">
        <v>0.8269214130989031</v>
      </c>
      <c r="AF37" s="327">
        <v>-1.5169095367052465E-3</v>
      </c>
      <c r="AG37" s="327">
        <v>-2.6191634402532964</v>
      </c>
      <c r="AH37" s="327">
        <v>9.0567914441582437E-2</v>
      </c>
      <c r="AI37" s="327">
        <v>1.535329519334988E-5</v>
      </c>
      <c r="AJ37" s="327">
        <v>0.41861181889973764</v>
      </c>
      <c r="AK37" s="327">
        <v>0.12777316362815361</v>
      </c>
      <c r="AL37" s="352">
        <v>0.24921585519538381</v>
      </c>
    </row>
    <row r="38" spans="1:38" ht="12" customHeight="1" x14ac:dyDescent="0.25">
      <c r="A38" s="10" t="s">
        <v>63</v>
      </c>
      <c r="B38" s="484">
        <v>5.6883877312358049</v>
      </c>
      <c r="C38" s="485">
        <v>5.9628897406857053</v>
      </c>
      <c r="D38" s="486">
        <v>6.0504538433827895</v>
      </c>
      <c r="E38" s="485">
        <v>5.2443052611819638</v>
      </c>
      <c r="F38" s="485">
        <v>3.2524565106150707</v>
      </c>
      <c r="G38" s="485">
        <v>3.5429018471006359</v>
      </c>
      <c r="H38" s="484">
        <v>12.956824995374532</v>
      </c>
      <c r="I38" s="485">
        <v>5.619057537127448</v>
      </c>
      <c r="J38" s="486">
        <v>6.0219904062216951</v>
      </c>
      <c r="K38" s="485">
        <v>3.4730518422257632</v>
      </c>
      <c r="L38" s="485">
        <v>3.3188320517195944</v>
      </c>
      <c r="M38" s="485">
        <v>2.9598020630820217</v>
      </c>
      <c r="N38" s="484">
        <v>5.2685820606527889</v>
      </c>
      <c r="O38" s="485">
        <v>5.5056385095577598</v>
      </c>
      <c r="P38" s="486">
        <v>5.4481843242227521</v>
      </c>
      <c r="Q38" s="485">
        <v>3.0613532563658672</v>
      </c>
      <c r="R38" s="485">
        <v>2.499214088747987</v>
      </c>
      <c r="S38" s="485">
        <v>2.8573358630986498</v>
      </c>
      <c r="T38" s="484">
        <v>1.4941583010046842</v>
      </c>
      <c r="U38" s="485">
        <v>3.3415806208076355</v>
      </c>
      <c r="V38" s="486">
        <v>3.2143715991517974</v>
      </c>
      <c r="W38" s="485">
        <v>5.6776545146248676</v>
      </c>
      <c r="X38" s="485">
        <v>5.9131294831488006</v>
      </c>
      <c r="Y38" s="485">
        <v>10.840297429213495</v>
      </c>
      <c r="Z38" s="484">
        <v>7.8772299103589543</v>
      </c>
      <c r="AA38" s="485">
        <v>4.9999858450481067</v>
      </c>
      <c r="AB38" s="486">
        <v>5.1501877109638654</v>
      </c>
      <c r="AD38" s="351">
        <v>8.7564102697084145E-2</v>
      </c>
      <c r="AE38" s="327">
        <v>0.29044533648556525</v>
      </c>
      <c r="AF38" s="327">
        <v>0.40293286909424708</v>
      </c>
      <c r="AG38" s="327">
        <v>-0.35902998863757274</v>
      </c>
      <c r="AH38" s="327">
        <v>-5.7454185335007679E-2</v>
      </c>
      <c r="AI38" s="327">
        <v>0.35812177435066284</v>
      </c>
      <c r="AJ38" s="327">
        <v>-0.12720902165583814</v>
      </c>
      <c r="AK38" s="327">
        <v>4.927167946064694</v>
      </c>
      <c r="AL38" s="352">
        <v>0.15020186591575868</v>
      </c>
    </row>
    <row r="39" spans="1:38" ht="12" customHeight="1" x14ac:dyDescent="0.25">
      <c r="A39" s="10" t="s">
        <v>64</v>
      </c>
      <c r="B39" s="484">
        <v>12.031897700766994</v>
      </c>
      <c r="C39" s="485">
        <v>11.034960431626253</v>
      </c>
      <c r="D39" s="486">
        <v>10.916982800164023</v>
      </c>
      <c r="E39" s="485">
        <v>10.342007109171256</v>
      </c>
      <c r="F39" s="485">
        <v>12.22434770487347</v>
      </c>
      <c r="G39" s="485">
        <v>12.954995757664509</v>
      </c>
      <c r="H39" s="484">
        <v>14.009285135706314</v>
      </c>
      <c r="I39" s="485">
        <v>14.960108762829909</v>
      </c>
      <c r="J39" s="486">
        <v>16.191071510608023</v>
      </c>
      <c r="K39" s="485">
        <v>7.1259452034497128</v>
      </c>
      <c r="L39" s="485">
        <v>6.1237891102487501</v>
      </c>
      <c r="M39" s="485">
        <v>6.1125866133921578</v>
      </c>
      <c r="N39" s="484">
        <v>10.821781169776836</v>
      </c>
      <c r="O39" s="485">
        <v>10.695716176255852</v>
      </c>
      <c r="P39" s="486">
        <v>9.5185750359725922</v>
      </c>
      <c r="Q39" s="485">
        <v>15.550787621949649</v>
      </c>
      <c r="R39" s="485">
        <v>17.353473472953883</v>
      </c>
      <c r="S39" s="485">
        <v>12.988987253621293</v>
      </c>
      <c r="T39" s="484">
        <v>16.882754335204666</v>
      </c>
      <c r="U39" s="485">
        <v>12.23695807278315</v>
      </c>
      <c r="V39" s="486">
        <v>13.437189220624207</v>
      </c>
      <c r="W39" s="485">
        <v>11.032945393908205</v>
      </c>
      <c r="X39" s="485">
        <v>11.764870561907491</v>
      </c>
      <c r="Y39" s="485">
        <v>9.279554189648568</v>
      </c>
      <c r="Z39" s="484">
        <v>12.093209372514028</v>
      </c>
      <c r="AA39" s="485">
        <v>11.88414822193214</v>
      </c>
      <c r="AB39" s="486">
        <v>11.861531577635546</v>
      </c>
      <c r="AD39" s="351">
        <v>-0.11797763146222984</v>
      </c>
      <c r="AE39" s="327">
        <v>0.7306480527910395</v>
      </c>
      <c r="AF39" s="327">
        <v>1.2309627477781131</v>
      </c>
      <c r="AG39" s="327">
        <v>-1.1202496856592248E-2</v>
      </c>
      <c r="AH39" s="327">
        <v>-1.1771411402832594</v>
      </c>
      <c r="AI39" s="327">
        <v>-4.3644862193325906</v>
      </c>
      <c r="AJ39" s="327">
        <v>1.2002311478410572</v>
      </c>
      <c r="AK39" s="327">
        <v>-2.4853163722589233</v>
      </c>
      <c r="AL39" s="352">
        <v>-2.2616644296594046E-2</v>
      </c>
    </row>
    <row r="40" spans="1:38" ht="12" customHeight="1" x14ac:dyDescent="0.25">
      <c r="A40" s="10" t="s">
        <v>65</v>
      </c>
      <c r="B40" s="484">
        <v>7.3125947451858266</v>
      </c>
      <c r="C40" s="485">
        <v>7.354470891174933</v>
      </c>
      <c r="D40" s="486">
        <v>7.1268837890481693</v>
      </c>
      <c r="E40" s="485">
        <v>15.53179016442259</v>
      </c>
      <c r="F40" s="485">
        <v>15.11159083421904</v>
      </c>
      <c r="G40" s="485">
        <v>15.878314769107165</v>
      </c>
      <c r="H40" s="484">
        <v>7.9014833373955344</v>
      </c>
      <c r="I40" s="485">
        <v>7.3375711373247192</v>
      </c>
      <c r="J40" s="486">
        <v>2.951641106397767</v>
      </c>
      <c r="K40" s="485">
        <v>7.9536525698513936</v>
      </c>
      <c r="L40" s="485">
        <v>9.1762625385803904</v>
      </c>
      <c r="M40" s="485">
        <v>10.745095972955699</v>
      </c>
      <c r="N40" s="484">
        <v>8.2052150335510383</v>
      </c>
      <c r="O40" s="485">
        <v>8.3499708092692071</v>
      </c>
      <c r="P40" s="486">
        <v>8.701457263469349</v>
      </c>
      <c r="Q40" s="485">
        <v>11.11968521663567</v>
      </c>
      <c r="R40" s="485">
        <v>10.047865009863182</v>
      </c>
      <c r="S40" s="485">
        <v>10.583419586483611</v>
      </c>
      <c r="T40" s="484">
        <v>7.0333648611800221</v>
      </c>
      <c r="U40" s="485">
        <v>5.7498557354127442</v>
      </c>
      <c r="V40" s="486">
        <v>5.782377659496321</v>
      </c>
      <c r="W40" s="485">
        <v>10.674582949627668</v>
      </c>
      <c r="X40" s="485">
        <v>12.045261511912473</v>
      </c>
      <c r="Y40" s="485">
        <v>14.101135480125279</v>
      </c>
      <c r="Z40" s="484">
        <v>8.9551112736726317</v>
      </c>
      <c r="AA40" s="485">
        <v>9.2937312158943861</v>
      </c>
      <c r="AB40" s="486">
        <v>8.8487173355680611</v>
      </c>
      <c r="AD40" s="351">
        <v>-0.2275871021267637</v>
      </c>
      <c r="AE40" s="327">
        <v>0.76672393488812496</v>
      </c>
      <c r="AF40" s="327">
        <v>-4.3859300309269518</v>
      </c>
      <c r="AG40" s="327">
        <v>1.5688334343753088</v>
      </c>
      <c r="AH40" s="327">
        <v>0.35148645420014191</v>
      </c>
      <c r="AI40" s="327">
        <v>0.53555457662042905</v>
      </c>
      <c r="AJ40" s="327">
        <v>3.2521924083576792E-2</v>
      </c>
      <c r="AK40" s="327">
        <v>2.055873968212806</v>
      </c>
      <c r="AL40" s="352">
        <v>-0.44501388032632505</v>
      </c>
    </row>
    <row r="41" spans="1:38" ht="12" customHeight="1" x14ac:dyDescent="0.25">
      <c r="A41" s="10" t="s">
        <v>16</v>
      </c>
      <c r="B41" s="484">
        <v>0.91454304616509752</v>
      </c>
      <c r="C41" s="485">
        <v>0.75896908823870057</v>
      </c>
      <c r="D41" s="486">
        <v>0.79414791987893163</v>
      </c>
      <c r="E41" s="485">
        <v>0.22419755813690359</v>
      </c>
      <c r="F41" s="485">
        <v>0.25324182391758276</v>
      </c>
      <c r="G41" s="485">
        <v>0.27904865430641379</v>
      </c>
      <c r="H41" s="484">
        <v>0.54792888847804921</v>
      </c>
      <c r="I41" s="485">
        <v>0.89363218103391673</v>
      </c>
      <c r="J41" s="486">
        <v>0.87712973080551937</v>
      </c>
      <c r="K41" s="485">
        <v>0.79198038118515113</v>
      </c>
      <c r="L41" s="485">
        <v>0.55839130126577241</v>
      </c>
      <c r="M41" s="485">
        <v>0.57128301992795583</v>
      </c>
      <c r="N41" s="484">
        <v>0.92866857811300563</v>
      </c>
      <c r="O41" s="485">
        <v>0.7762970403278292</v>
      </c>
      <c r="P41" s="486">
        <v>0.86596653562348713</v>
      </c>
      <c r="Q41" s="485">
        <v>9.5837713521021731E-2</v>
      </c>
      <c r="R41" s="485">
        <v>9.0355418989982922E-2</v>
      </c>
      <c r="S41" s="485">
        <v>8.8709947405719511E-3</v>
      </c>
      <c r="T41" s="484">
        <v>0.33979183577908423</v>
      </c>
      <c r="U41" s="485">
        <v>0.36218779007589358</v>
      </c>
      <c r="V41" s="486">
        <v>0.34315827099819868</v>
      </c>
      <c r="W41" s="485">
        <v>0.3525388548895359</v>
      </c>
      <c r="X41" s="485">
        <v>0.32084351213868351</v>
      </c>
      <c r="Y41" s="485">
        <v>0.37512733520360381</v>
      </c>
      <c r="Z41" s="484">
        <v>0.6500751811457921</v>
      </c>
      <c r="AA41" s="485">
        <v>0.65600744693594126</v>
      </c>
      <c r="AB41" s="486">
        <v>0.6611899922509562</v>
      </c>
      <c r="AD41" s="351">
        <v>3.5178831640231056E-2</v>
      </c>
      <c r="AE41" s="327">
        <v>2.5806830388831026E-2</v>
      </c>
      <c r="AF41" s="327">
        <v>-1.6502450228397358E-2</v>
      </c>
      <c r="AG41" s="327">
        <v>1.2891718662183416E-2</v>
      </c>
      <c r="AH41" s="327">
        <v>8.9669495295657931E-2</v>
      </c>
      <c r="AI41" s="327">
        <v>-8.1484424249410964E-2</v>
      </c>
      <c r="AJ41" s="327">
        <v>-1.9029519077694901E-2</v>
      </c>
      <c r="AK41" s="327">
        <v>5.42838230649203E-2</v>
      </c>
      <c r="AL41" s="352">
        <v>5.1825453150149414E-3</v>
      </c>
    </row>
    <row r="42" spans="1:38" ht="12" customHeight="1" x14ac:dyDescent="0.25">
      <c r="A42" s="10" t="s">
        <v>17</v>
      </c>
      <c r="B42" s="484">
        <v>0.16135028673724161</v>
      </c>
      <c r="C42" s="485">
        <v>0.15268787372653517</v>
      </c>
      <c r="D42" s="486">
        <v>0.15405978276702348</v>
      </c>
      <c r="E42" s="485">
        <v>0.12627885708359493</v>
      </c>
      <c r="F42" s="485">
        <v>0.15329054904278377</v>
      </c>
      <c r="G42" s="485">
        <v>0.15704226397390403</v>
      </c>
      <c r="H42" s="484">
        <v>3.2995737250741071E-2</v>
      </c>
      <c r="I42" s="485">
        <v>4.3457685662893548E-2</v>
      </c>
      <c r="J42" s="486">
        <v>4.8349071297570399E-2</v>
      </c>
      <c r="K42" s="485">
        <v>7.4725364498804514E-2</v>
      </c>
      <c r="L42" s="485">
        <v>7.5485356352396088E-2</v>
      </c>
      <c r="M42" s="485">
        <v>6.9515798749424373E-2</v>
      </c>
      <c r="N42" s="484">
        <v>5.214733061973955E-2</v>
      </c>
      <c r="O42" s="485">
        <v>3.9001485343688136E-2</v>
      </c>
      <c r="P42" s="486">
        <v>4.2591497060563734E-2</v>
      </c>
      <c r="Q42" s="485">
        <v>0</v>
      </c>
      <c r="R42" s="485">
        <v>0</v>
      </c>
      <c r="S42" s="485">
        <v>0</v>
      </c>
      <c r="T42" s="484">
        <v>0.22512056108866838</v>
      </c>
      <c r="U42" s="485">
        <v>0.19146463417366527</v>
      </c>
      <c r="V42" s="486">
        <v>0.12762209856553719</v>
      </c>
      <c r="W42" s="485">
        <v>2.5020803230545337E-2</v>
      </c>
      <c r="X42" s="485">
        <v>2.4755795738913226E-2</v>
      </c>
      <c r="Y42" s="485">
        <v>2.4348692909231216E-2</v>
      </c>
      <c r="Z42" s="484">
        <v>9.1597690227892367E-2</v>
      </c>
      <c r="AA42" s="485">
        <v>0.10389111661686992</v>
      </c>
      <c r="AB42" s="486">
        <v>0.10532978022203983</v>
      </c>
      <c r="AD42" s="351">
        <v>1.3719090404883116E-3</v>
      </c>
      <c r="AE42" s="327">
        <v>3.7517149311202536E-3</v>
      </c>
      <c r="AF42" s="327">
        <v>4.8913856346768508E-3</v>
      </c>
      <c r="AG42" s="327">
        <v>-5.9695576029717146E-3</v>
      </c>
      <c r="AH42" s="327">
        <v>3.5900117168755977E-3</v>
      </c>
      <c r="AI42" s="327">
        <v>0</v>
      </c>
      <c r="AJ42" s="327">
        <v>-6.3842535608128081E-2</v>
      </c>
      <c r="AK42" s="327">
        <v>-4.0710282968201006E-4</v>
      </c>
      <c r="AL42" s="352">
        <v>1.438663605169907E-3</v>
      </c>
    </row>
    <row r="43" spans="1:38" ht="12" customHeight="1" x14ac:dyDescent="0.25">
      <c r="A43" s="10" t="s">
        <v>54</v>
      </c>
      <c r="B43" s="484">
        <v>2.0579006141377674E-2</v>
      </c>
      <c r="C43" s="485">
        <v>6.5111733962823397E-3</v>
      </c>
      <c r="D43" s="486">
        <v>6.4181018345896767E-3</v>
      </c>
      <c r="E43" s="485">
        <v>1.4183054215630875E-2</v>
      </c>
      <c r="F43" s="485">
        <v>4.8502867384546171E-2</v>
      </c>
      <c r="G43" s="485">
        <v>9.0497077863208372E-3</v>
      </c>
      <c r="H43" s="484">
        <v>2.717028824627582E-2</v>
      </c>
      <c r="I43" s="485">
        <v>1.7807804504649988E-2</v>
      </c>
      <c r="J43" s="486">
        <v>8.1875077180460498E-3</v>
      </c>
      <c r="K43" s="485">
        <v>2.0838685237936478E-3</v>
      </c>
      <c r="L43" s="485">
        <v>6.8497169293449071E-3</v>
      </c>
      <c r="M43" s="485">
        <v>7.3115277956614724E-3</v>
      </c>
      <c r="N43" s="484">
        <v>1.8324378346978511E-2</v>
      </c>
      <c r="O43" s="485">
        <v>2.1281282823871622E-2</v>
      </c>
      <c r="P43" s="486">
        <v>8.5012958800426107E-3</v>
      </c>
      <c r="Q43" s="485">
        <v>5.0764596463338391E-3</v>
      </c>
      <c r="R43" s="485">
        <v>2.1826821249396584E-4</v>
      </c>
      <c r="S43" s="485">
        <v>1.2908063239419128E-3</v>
      </c>
      <c r="T43" s="484">
        <v>5.8197092420173655E-3</v>
      </c>
      <c r="U43" s="485">
        <v>1.1711350417531259E-3</v>
      </c>
      <c r="V43" s="486">
        <v>1.734172020144155E-3</v>
      </c>
      <c r="W43" s="485">
        <v>0</v>
      </c>
      <c r="X43" s="485">
        <v>3.4577904195702498E-4</v>
      </c>
      <c r="Y43" s="485">
        <v>1.5939130137926291E-3</v>
      </c>
      <c r="Z43" s="484">
        <v>1.964970702203624E-2</v>
      </c>
      <c r="AA43" s="485">
        <v>1.9419199344907986E-2</v>
      </c>
      <c r="AB43" s="486">
        <v>7.4467278802013174E-3</v>
      </c>
      <c r="AD43" s="351">
        <v>-9.3071561692662994E-5</v>
      </c>
      <c r="AE43" s="327">
        <v>-3.9453159598225332E-2</v>
      </c>
      <c r="AF43" s="327">
        <v>-9.6202967866039386E-3</v>
      </c>
      <c r="AG43" s="327">
        <v>4.6181086631656536E-4</v>
      </c>
      <c r="AH43" s="327">
        <v>-1.2779986943829012E-2</v>
      </c>
      <c r="AI43" s="327">
        <v>1.0725381114479471E-3</v>
      </c>
      <c r="AJ43" s="327">
        <v>5.6303697839102905E-4</v>
      </c>
      <c r="AK43" s="327">
        <v>1.2481339718356042E-3</v>
      </c>
      <c r="AL43" s="352">
        <v>-1.1972471464706667E-2</v>
      </c>
    </row>
    <row r="44" spans="1:38" ht="12" customHeight="1" x14ac:dyDescent="0.25">
      <c r="A44" s="10" t="s">
        <v>55</v>
      </c>
      <c r="B44" s="484">
        <v>0.79119494239855859</v>
      </c>
      <c r="C44" s="485">
        <v>0.73336732006515026</v>
      </c>
      <c r="D44" s="486">
        <v>0.71659853777684901</v>
      </c>
      <c r="E44" s="485">
        <v>0.75487911421886267</v>
      </c>
      <c r="F44" s="485">
        <v>1.0485505725582414</v>
      </c>
      <c r="G44" s="485">
        <v>1.8779039173410685</v>
      </c>
      <c r="H44" s="484">
        <v>1.7430547592741152</v>
      </c>
      <c r="I44" s="485">
        <v>0.44197378695741713</v>
      </c>
      <c r="J44" s="486">
        <v>0.45845101722381632</v>
      </c>
      <c r="K44" s="485">
        <v>0.64133859242309077</v>
      </c>
      <c r="L44" s="485">
        <v>0.4904413927274428</v>
      </c>
      <c r="M44" s="485">
        <v>0.67398578131708542</v>
      </c>
      <c r="N44" s="484">
        <v>0.29606062755656054</v>
      </c>
      <c r="O44" s="485">
        <v>0.16105445315056963</v>
      </c>
      <c r="P44" s="486">
        <v>0.23475150655828764</v>
      </c>
      <c r="Q44" s="485">
        <v>0.83520691962781002</v>
      </c>
      <c r="R44" s="485">
        <v>0.51648391061567211</v>
      </c>
      <c r="S44" s="485">
        <v>0.81238239617169983</v>
      </c>
      <c r="T44" s="484">
        <v>0.30348282874008514</v>
      </c>
      <c r="U44" s="485">
        <v>0.34320294545570529</v>
      </c>
      <c r="V44" s="486">
        <v>0.37886981435589934</v>
      </c>
      <c r="W44" s="485">
        <v>0.36495813615408157</v>
      </c>
      <c r="X44" s="485">
        <v>0.29809966384331721</v>
      </c>
      <c r="Y44" s="485">
        <v>0.29149227877787071</v>
      </c>
      <c r="Z44" s="484">
        <v>1.0518586390603542</v>
      </c>
      <c r="AA44" s="485">
        <v>0.62614936555822087</v>
      </c>
      <c r="AB44" s="486">
        <v>0.83691332541786578</v>
      </c>
      <c r="AD44" s="351">
        <v>-1.6768782288301254E-2</v>
      </c>
      <c r="AE44" s="327">
        <v>0.82935334478282718</v>
      </c>
      <c r="AF44" s="327">
        <v>1.647723026639919E-2</v>
      </c>
      <c r="AG44" s="327">
        <v>0.18354438858964262</v>
      </c>
      <c r="AH44" s="327">
        <v>7.3697053407718011E-2</v>
      </c>
      <c r="AI44" s="327">
        <v>0.29589848555602771</v>
      </c>
      <c r="AJ44" s="327">
        <v>3.5666868900194049E-2</v>
      </c>
      <c r="AK44" s="327">
        <v>-6.6073850654465027E-3</v>
      </c>
      <c r="AL44" s="352">
        <v>0.21076395985964491</v>
      </c>
    </row>
    <row r="45" spans="1:38" ht="12" customHeight="1" x14ac:dyDescent="0.25">
      <c r="A45" s="10" t="s">
        <v>56</v>
      </c>
      <c r="B45" s="484">
        <v>10.74743196955176</v>
      </c>
      <c r="C45" s="485">
        <v>10.559728792192196</v>
      </c>
      <c r="D45" s="486">
        <v>10.470056710062231</v>
      </c>
      <c r="E45" s="485">
        <v>6.6707323243788306</v>
      </c>
      <c r="F45" s="485">
        <v>7.7159887501623903</v>
      </c>
      <c r="G45" s="485">
        <v>7.4978573799423147</v>
      </c>
      <c r="H45" s="484">
        <v>10.223371831980655</v>
      </c>
      <c r="I45" s="485">
        <v>8.9550207664449175</v>
      </c>
      <c r="J45" s="486">
        <v>8.718588241409023</v>
      </c>
      <c r="K45" s="485">
        <v>11.993448304024724</v>
      </c>
      <c r="L45" s="485">
        <v>12.224716228309976</v>
      </c>
      <c r="M45" s="485">
        <v>14.125217718339639</v>
      </c>
      <c r="N45" s="484">
        <v>7.8248612646958353</v>
      </c>
      <c r="O45" s="485">
        <v>9.4202019035768227</v>
      </c>
      <c r="P45" s="486">
        <v>9.6367560459048409</v>
      </c>
      <c r="Q45" s="485">
        <v>13.801270057608829</v>
      </c>
      <c r="R45" s="485">
        <v>11.560729322329337</v>
      </c>
      <c r="S45" s="485">
        <v>14.754097822587923</v>
      </c>
      <c r="T45" s="484">
        <v>11.308801803466473</v>
      </c>
      <c r="U45" s="485">
        <v>13.920083631145266</v>
      </c>
      <c r="V45" s="486">
        <v>11.068396308109332</v>
      </c>
      <c r="W45" s="485">
        <v>11.392897625786169</v>
      </c>
      <c r="X45" s="485">
        <v>13.471472914656657</v>
      </c>
      <c r="Y45" s="485">
        <v>7.7086740111918015</v>
      </c>
      <c r="Z45" s="484">
        <v>9.8621247851373042</v>
      </c>
      <c r="AA45" s="485">
        <v>9.6966975790023593</v>
      </c>
      <c r="AB45" s="486">
        <v>9.7337079003935756</v>
      </c>
      <c r="AD45" s="351">
        <v>-8.9672082129965247E-2</v>
      </c>
      <c r="AE45" s="327">
        <v>-0.21813137022007556</v>
      </c>
      <c r="AF45" s="327">
        <v>-0.23643252503589451</v>
      </c>
      <c r="AG45" s="327">
        <v>1.9005014900296633</v>
      </c>
      <c r="AH45" s="327">
        <v>0.21655414232801817</v>
      </c>
      <c r="AI45" s="327">
        <v>3.1933685002585861</v>
      </c>
      <c r="AJ45" s="327">
        <v>-2.8516873230359341</v>
      </c>
      <c r="AK45" s="327">
        <v>-5.762798903464855</v>
      </c>
      <c r="AL45" s="352">
        <v>3.7010321391216294E-2</v>
      </c>
    </row>
    <row r="46" spans="1:38" ht="12" customHeight="1" x14ac:dyDescent="0.25">
      <c r="A46" s="10" t="s">
        <v>66</v>
      </c>
      <c r="B46" s="484">
        <v>0</v>
      </c>
      <c r="C46" s="485">
        <v>0</v>
      </c>
      <c r="D46" s="486">
        <v>0</v>
      </c>
      <c r="E46" s="485">
        <v>0.29916970750458388</v>
      </c>
      <c r="F46" s="485">
        <v>0.26569758726815368</v>
      </c>
      <c r="G46" s="485">
        <v>0.22146348339277688</v>
      </c>
      <c r="H46" s="484">
        <v>0</v>
      </c>
      <c r="I46" s="485">
        <v>0</v>
      </c>
      <c r="J46" s="486">
        <v>0</v>
      </c>
      <c r="K46" s="485">
        <v>0.23194590528778009</v>
      </c>
      <c r="L46" s="485">
        <v>9.6948484861635792E-2</v>
      </c>
      <c r="M46" s="485">
        <v>0.13671482039194835</v>
      </c>
      <c r="N46" s="484">
        <v>0.534475580913362</v>
      </c>
      <c r="O46" s="485">
        <v>0.47652496253734128</v>
      </c>
      <c r="P46" s="486">
        <v>0.35142253662427936</v>
      </c>
      <c r="Q46" s="485">
        <v>0.40621697403597729</v>
      </c>
      <c r="R46" s="485">
        <v>1.0290994745438071</v>
      </c>
      <c r="S46" s="485">
        <v>0.12903889260386953</v>
      </c>
      <c r="T46" s="484">
        <v>1.7505036516489211E-3</v>
      </c>
      <c r="U46" s="485">
        <v>1.1411030426175296E-2</v>
      </c>
      <c r="V46" s="486">
        <v>7.2168677853309228E-3</v>
      </c>
      <c r="W46" s="485">
        <v>0.17352049085277557</v>
      </c>
      <c r="X46" s="485">
        <v>0.16188776971802293</v>
      </c>
      <c r="Y46" s="485">
        <v>0.12436041101853701</v>
      </c>
      <c r="Z46" s="484">
        <v>0.11643669130792199</v>
      </c>
      <c r="AA46" s="485">
        <v>0.12404739626759811</v>
      </c>
      <c r="AB46" s="486">
        <v>0.10794292607543281</v>
      </c>
      <c r="AD46" s="351">
        <v>0</v>
      </c>
      <c r="AE46" s="327">
        <v>-4.4234103875376796E-2</v>
      </c>
      <c r="AF46" s="327">
        <v>0</v>
      </c>
      <c r="AG46" s="327">
        <v>3.9766335530312558E-2</v>
      </c>
      <c r="AH46" s="327">
        <v>-0.12510242591306192</v>
      </c>
      <c r="AI46" s="327">
        <v>-0.90006058193993765</v>
      </c>
      <c r="AJ46" s="327">
        <v>-4.1941626408443728E-3</v>
      </c>
      <c r="AK46" s="327">
        <v>-3.7527358699485924E-2</v>
      </c>
      <c r="AL46" s="352">
        <v>-1.6104470192165307E-2</v>
      </c>
    </row>
    <row r="47" spans="1:38" ht="12" customHeight="1" x14ac:dyDescent="0.25">
      <c r="A47" s="10" t="s">
        <v>67</v>
      </c>
      <c r="B47" s="484">
        <v>1.0245265386710261</v>
      </c>
      <c r="C47" s="485">
        <v>1.0954211311676958</v>
      </c>
      <c r="D47" s="486">
        <v>1.0698321869816574</v>
      </c>
      <c r="E47" s="485">
        <v>1.2651263150487491</v>
      </c>
      <c r="F47" s="485">
        <v>1.2623645522034825</v>
      </c>
      <c r="G47" s="485">
        <v>1.0632525373311774</v>
      </c>
      <c r="H47" s="484">
        <v>1.3816153810352272</v>
      </c>
      <c r="I47" s="485">
        <v>0.95831324960004904</v>
      </c>
      <c r="J47" s="486">
        <v>0.8674001468329019</v>
      </c>
      <c r="K47" s="485">
        <v>0.80796508878104678</v>
      </c>
      <c r="L47" s="485">
        <v>0.77691514284056129</v>
      </c>
      <c r="M47" s="485">
        <v>0.68220662850422953</v>
      </c>
      <c r="N47" s="484">
        <v>0.49527415900324945</v>
      </c>
      <c r="O47" s="485">
        <v>0.38849818194483104</v>
      </c>
      <c r="P47" s="486">
        <v>0.40365669182890274</v>
      </c>
      <c r="Q47" s="485">
        <v>0.34077009333313274</v>
      </c>
      <c r="R47" s="485">
        <v>0.43991871810719496</v>
      </c>
      <c r="S47" s="485">
        <v>0.78925742554973</v>
      </c>
      <c r="T47" s="484">
        <v>0.84125849942530884</v>
      </c>
      <c r="U47" s="485">
        <v>0.52933890500697112</v>
      </c>
      <c r="V47" s="486">
        <v>0.54753015851419717</v>
      </c>
      <c r="W47" s="485">
        <v>0.15962975092773551</v>
      </c>
      <c r="X47" s="485">
        <v>0.69403215657579731</v>
      </c>
      <c r="Y47" s="485">
        <v>0.8146791426300698</v>
      </c>
      <c r="Z47" s="484">
        <v>1.0961541595169875</v>
      </c>
      <c r="AA47" s="485">
        <v>0.97105863089099997</v>
      </c>
      <c r="AB47" s="486">
        <v>0.89126884809462326</v>
      </c>
      <c r="AD47" s="351">
        <v>-2.5588944186038409E-2</v>
      </c>
      <c r="AE47" s="327">
        <v>-0.19911201487230512</v>
      </c>
      <c r="AF47" s="327">
        <v>-9.0913102767147147E-2</v>
      </c>
      <c r="AG47" s="327">
        <v>-9.4708514336331762E-2</v>
      </c>
      <c r="AH47" s="327">
        <v>1.5158509884071691E-2</v>
      </c>
      <c r="AI47" s="327">
        <v>0.34933870744253503</v>
      </c>
      <c r="AJ47" s="327">
        <v>1.8191253507226057E-2</v>
      </c>
      <c r="AK47" s="327">
        <v>0.12064698605427249</v>
      </c>
      <c r="AL47" s="352">
        <v>-7.9789782796376718E-2</v>
      </c>
    </row>
    <row r="48" spans="1:38" ht="12" customHeight="1" x14ac:dyDescent="0.25">
      <c r="A48" s="10" t="s">
        <v>57</v>
      </c>
      <c r="B48" s="484">
        <v>1.1265938009518665E-2</v>
      </c>
      <c r="C48" s="485">
        <v>6.3066876733773331E-3</v>
      </c>
      <c r="D48" s="486">
        <v>1.2383765389439305E-2</v>
      </c>
      <c r="E48" s="485">
        <v>7.3160522560147007E-3</v>
      </c>
      <c r="F48" s="485">
        <v>3.0195903456235882E-2</v>
      </c>
      <c r="G48" s="485">
        <v>5.0521906817735983E-3</v>
      </c>
      <c r="H48" s="484">
        <v>1.9471250980484314E-2</v>
      </c>
      <c r="I48" s="485">
        <v>2.2531647273533521E-2</v>
      </c>
      <c r="J48" s="486">
        <v>1.9639362309097477E-2</v>
      </c>
      <c r="K48" s="485">
        <v>0</v>
      </c>
      <c r="L48" s="485">
        <v>0</v>
      </c>
      <c r="M48" s="485">
        <v>0</v>
      </c>
      <c r="N48" s="484">
        <v>0</v>
      </c>
      <c r="O48" s="485">
        <v>0</v>
      </c>
      <c r="P48" s="486">
        <v>0</v>
      </c>
      <c r="Q48" s="485">
        <v>1.6505156225580075E-2</v>
      </c>
      <c r="R48" s="485">
        <v>0</v>
      </c>
      <c r="S48" s="485">
        <v>0</v>
      </c>
      <c r="T48" s="484">
        <v>0</v>
      </c>
      <c r="U48" s="485">
        <v>3.8728525183238435E-3</v>
      </c>
      <c r="V48" s="486">
        <v>0</v>
      </c>
      <c r="W48" s="485">
        <v>2.3381168207172289E-3</v>
      </c>
      <c r="X48" s="485">
        <v>4.6881568332873472E-4</v>
      </c>
      <c r="Y48" s="485">
        <v>5.5839242405205936E-3</v>
      </c>
      <c r="Z48" s="484">
        <v>1.1526725051241681E-2</v>
      </c>
      <c r="AA48" s="485">
        <v>1.3862704258598322E-2</v>
      </c>
      <c r="AB48" s="486">
        <v>9.1427490129249462E-3</v>
      </c>
      <c r="AD48" s="351">
        <v>6.077077716061972E-3</v>
      </c>
      <c r="AE48" s="327">
        <v>-2.5143712774462285E-2</v>
      </c>
      <c r="AF48" s="327">
        <v>-2.8922849644360434E-3</v>
      </c>
      <c r="AG48" s="327">
        <v>0</v>
      </c>
      <c r="AH48" s="327">
        <v>0</v>
      </c>
      <c r="AI48" s="327">
        <v>0</v>
      </c>
      <c r="AJ48" s="327">
        <v>-3.8728525183238435E-3</v>
      </c>
      <c r="AK48" s="327">
        <v>5.1151085571918588E-3</v>
      </c>
      <c r="AL48" s="352">
        <v>-4.7199552456733754E-3</v>
      </c>
    </row>
    <row r="49" spans="1:38" ht="12" customHeight="1" x14ac:dyDescent="0.25">
      <c r="A49" s="10" t="s">
        <v>68</v>
      </c>
      <c r="B49" s="484">
        <v>3.3124505832877946</v>
      </c>
      <c r="C49" s="485">
        <v>3.0606587531107872</v>
      </c>
      <c r="D49" s="486">
        <v>3.3341644955407901</v>
      </c>
      <c r="E49" s="485">
        <v>0</v>
      </c>
      <c r="F49" s="485">
        <v>0</v>
      </c>
      <c r="G49" s="485">
        <v>0</v>
      </c>
      <c r="H49" s="484">
        <v>2.0713585731335011</v>
      </c>
      <c r="I49" s="485">
        <v>2.5223318202042231</v>
      </c>
      <c r="J49" s="486">
        <v>2.0067729279746094</v>
      </c>
      <c r="K49" s="485">
        <v>3.5159251979365638</v>
      </c>
      <c r="L49" s="485">
        <v>7.5985093284111889</v>
      </c>
      <c r="M49" s="485">
        <v>5.4407309969373641</v>
      </c>
      <c r="N49" s="484">
        <v>2.4329368588951739</v>
      </c>
      <c r="O49" s="485">
        <v>2.3493054194371492</v>
      </c>
      <c r="P49" s="486">
        <v>2.7533644117165883</v>
      </c>
      <c r="Q49" s="485">
        <v>2.018381866692053</v>
      </c>
      <c r="R49" s="485">
        <v>1.6855489995159507</v>
      </c>
      <c r="S49" s="485">
        <v>2.2591652056103997</v>
      </c>
      <c r="T49" s="484">
        <v>1.8723824418750428</v>
      </c>
      <c r="U49" s="485">
        <v>1.9486846415154926</v>
      </c>
      <c r="V49" s="486">
        <v>1.9587069959345818</v>
      </c>
      <c r="W49" s="485">
        <v>0</v>
      </c>
      <c r="X49" s="485">
        <v>0</v>
      </c>
      <c r="Y49" s="485">
        <v>0</v>
      </c>
      <c r="Z49" s="484">
        <v>2.2413823421029075</v>
      </c>
      <c r="AA49" s="485">
        <v>2.4939505683399781</v>
      </c>
      <c r="AB49" s="486">
        <v>2.3675447977470157</v>
      </c>
      <c r="AD49" s="351">
        <v>0.27350574243000292</v>
      </c>
      <c r="AE49" s="327">
        <v>0</v>
      </c>
      <c r="AF49" s="327">
        <v>-0.51555889222961371</v>
      </c>
      <c r="AG49" s="327">
        <v>-2.1577783314738248</v>
      </c>
      <c r="AH49" s="327">
        <v>0.40405899227943909</v>
      </c>
      <c r="AI49" s="327">
        <v>0.57361620609444897</v>
      </c>
      <c r="AJ49" s="327">
        <v>1.0022354419089163E-2</v>
      </c>
      <c r="AK49" s="327">
        <v>0</v>
      </c>
      <c r="AL49" s="352">
        <v>-0.12640577059296243</v>
      </c>
    </row>
    <row r="50" spans="1:38" ht="12" customHeight="1" x14ac:dyDescent="0.25">
      <c r="A50" s="10" t="s">
        <v>69</v>
      </c>
      <c r="B50" s="484">
        <v>0.40645368848485997</v>
      </c>
      <c r="C50" s="485">
        <v>0.40478222360326011</v>
      </c>
      <c r="D50" s="486">
        <v>0.40547673692237585</v>
      </c>
      <c r="E50" s="485">
        <v>0</v>
      </c>
      <c r="F50" s="485">
        <v>0</v>
      </c>
      <c r="G50" s="485">
        <v>0</v>
      </c>
      <c r="H50" s="484">
        <v>0.54183205775447618</v>
      </c>
      <c r="I50" s="485">
        <v>0.53884511833109983</v>
      </c>
      <c r="J50" s="486">
        <v>0.55242258690282975</v>
      </c>
      <c r="K50" s="485">
        <v>0.13719504008950612</v>
      </c>
      <c r="L50" s="485">
        <v>0.20350741900363509</v>
      </c>
      <c r="M50" s="485">
        <v>0.44593048241845501</v>
      </c>
      <c r="N50" s="484">
        <v>1.11933862833829</v>
      </c>
      <c r="O50" s="485">
        <v>0.94580025156323377</v>
      </c>
      <c r="P50" s="486">
        <v>0.61799700447529715</v>
      </c>
      <c r="Q50" s="485">
        <v>0.35168916077515638</v>
      </c>
      <c r="R50" s="485">
        <v>0.18117175105341862</v>
      </c>
      <c r="S50" s="485">
        <v>0.27028869699589042</v>
      </c>
      <c r="T50" s="484">
        <v>6.4208064863010506E-2</v>
      </c>
      <c r="U50" s="485">
        <v>5.4757641013958781E-2</v>
      </c>
      <c r="V50" s="486">
        <v>4.9071159392288455E-2</v>
      </c>
      <c r="W50" s="485">
        <v>0</v>
      </c>
      <c r="X50" s="485">
        <v>0</v>
      </c>
      <c r="Y50" s="485">
        <v>0</v>
      </c>
      <c r="Z50" s="484">
        <v>0.4252243169162081</v>
      </c>
      <c r="AA50" s="485">
        <v>0.38448225590320156</v>
      </c>
      <c r="AB50" s="486">
        <v>0.36369671048866198</v>
      </c>
      <c r="AD50" s="351">
        <v>6.9451331911574155E-4</v>
      </c>
      <c r="AE50" s="327">
        <v>0</v>
      </c>
      <c r="AF50" s="327">
        <v>1.3577468571729923E-2</v>
      </c>
      <c r="AG50" s="327">
        <v>0.24242306341481992</v>
      </c>
      <c r="AH50" s="327">
        <v>-0.32780324708793662</v>
      </c>
      <c r="AI50" s="327">
        <v>8.9116945942471798E-2</v>
      </c>
      <c r="AJ50" s="327">
        <v>-5.6864816216703265E-3</v>
      </c>
      <c r="AK50" s="327">
        <v>0</v>
      </c>
      <c r="AL50" s="352">
        <v>-2.0785545414539586E-2</v>
      </c>
    </row>
    <row r="51" spans="1:38" ht="12" customHeight="1" x14ac:dyDescent="0.25">
      <c r="A51" s="10" t="s">
        <v>25</v>
      </c>
      <c r="B51" s="484">
        <v>4.6263260505408548</v>
      </c>
      <c r="C51" s="485">
        <v>4.9324481894461858</v>
      </c>
      <c r="D51" s="486">
        <v>4.6998809109043096</v>
      </c>
      <c r="E51" s="485">
        <v>3.6290616890602498</v>
      </c>
      <c r="F51" s="485">
        <v>3.4490015258611124</v>
      </c>
      <c r="G51" s="485">
        <v>3.0210367321845415</v>
      </c>
      <c r="H51" s="484">
        <v>1.4467037842860349</v>
      </c>
      <c r="I51" s="485">
        <v>1.9998119759997663</v>
      </c>
      <c r="J51" s="486">
        <v>2.1241337223608143</v>
      </c>
      <c r="K51" s="485">
        <v>7.4664035950537944</v>
      </c>
      <c r="L51" s="485">
        <v>6.8900123612567006</v>
      </c>
      <c r="M51" s="485">
        <v>5.7784508857375476</v>
      </c>
      <c r="N51" s="484">
        <v>6.7613452979816486</v>
      </c>
      <c r="O51" s="485">
        <v>6.7016198056355378</v>
      </c>
      <c r="P51" s="486">
        <v>6.6731861668709289</v>
      </c>
      <c r="Q51" s="485">
        <v>1.5504988465227403</v>
      </c>
      <c r="R51" s="485">
        <v>1.8305138099674496</v>
      </c>
      <c r="S51" s="485">
        <v>3.2007453407044926</v>
      </c>
      <c r="T51" s="484">
        <v>1.515985377659488</v>
      </c>
      <c r="U51" s="485">
        <v>1.7546370447542974</v>
      </c>
      <c r="V51" s="486">
        <v>2.4471596478531614</v>
      </c>
      <c r="W51" s="485">
        <v>5.2222250453326335</v>
      </c>
      <c r="X51" s="485">
        <v>3.8936383719655341</v>
      </c>
      <c r="Y51" s="485">
        <v>4.9510833511602144</v>
      </c>
      <c r="Z51" s="484">
        <v>3.6983011865273947</v>
      </c>
      <c r="AA51" s="485">
        <v>4.1704863493015454</v>
      </c>
      <c r="AB51" s="486">
        <v>4.0938568809992688</v>
      </c>
      <c r="AD51" s="351">
        <v>-0.2325672785418762</v>
      </c>
      <c r="AE51" s="327">
        <v>-0.42796479367657092</v>
      </c>
      <c r="AF51" s="327">
        <v>0.12432174636104798</v>
      </c>
      <c r="AG51" s="327">
        <v>-1.111561475519153</v>
      </c>
      <c r="AH51" s="327">
        <v>-2.8433638764608915E-2</v>
      </c>
      <c r="AI51" s="327">
        <v>1.370231530737043</v>
      </c>
      <c r="AJ51" s="327">
        <v>0.69252260309886404</v>
      </c>
      <c r="AK51" s="327">
        <v>1.0574449791946803</v>
      </c>
      <c r="AL51" s="352">
        <v>-7.6629468302276571E-2</v>
      </c>
    </row>
    <row r="52" spans="1:38" ht="12" customHeight="1" x14ac:dyDescent="0.25">
      <c r="A52" s="10" t="s">
        <v>58</v>
      </c>
      <c r="B52" s="484">
        <v>0</v>
      </c>
      <c r="C52" s="485">
        <v>0</v>
      </c>
      <c r="D52" s="486">
        <v>0</v>
      </c>
      <c r="E52" s="485">
        <v>0</v>
      </c>
      <c r="F52" s="485">
        <v>0</v>
      </c>
      <c r="G52" s="485">
        <v>0</v>
      </c>
      <c r="H52" s="484">
        <v>0</v>
      </c>
      <c r="I52" s="485">
        <v>0</v>
      </c>
      <c r="J52" s="486">
        <v>0</v>
      </c>
      <c r="K52" s="485">
        <v>1.2788804730957386</v>
      </c>
      <c r="L52" s="485">
        <v>1.2569429080925774</v>
      </c>
      <c r="M52" s="485">
        <v>1.0163167716006904</v>
      </c>
      <c r="N52" s="484">
        <v>4.551093028874873</v>
      </c>
      <c r="O52" s="485">
        <v>3.9349978698603918</v>
      </c>
      <c r="P52" s="486">
        <v>4.0327307402458787</v>
      </c>
      <c r="Q52" s="485">
        <v>0.55688248716073674</v>
      </c>
      <c r="R52" s="485">
        <v>8.1263258380562774E-3</v>
      </c>
      <c r="S52" s="485">
        <v>0</v>
      </c>
      <c r="T52" s="484">
        <v>3.5901483600321376</v>
      </c>
      <c r="U52" s="485">
        <v>0.11017370951451912</v>
      </c>
      <c r="V52" s="486">
        <v>0</v>
      </c>
      <c r="W52" s="485">
        <v>0</v>
      </c>
      <c r="X52" s="485">
        <v>0</v>
      </c>
      <c r="Y52" s="485">
        <v>0</v>
      </c>
      <c r="Z52" s="484">
        <v>0.54233596639185877</v>
      </c>
      <c r="AA52" s="485">
        <v>0.54407630376387717</v>
      </c>
      <c r="AB52" s="486">
        <v>0.58616259484398658</v>
      </c>
      <c r="AD52" s="351">
        <v>0</v>
      </c>
      <c r="AE52" s="327">
        <v>0</v>
      </c>
      <c r="AF52" s="327">
        <v>0</v>
      </c>
      <c r="AG52" s="327">
        <v>-0.24062613649188691</v>
      </c>
      <c r="AH52" s="327">
        <v>9.7732870385486947E-2</v>
      </c>
      <c r="AI52" s="327">
        <v>-8.1263258380562774E-3</v>
      </c>
      <c r="AJ52" s="327">
        <v>-0.11017370951451912</v>
      </c>
      <c r="AK52" s="327">
        <v>0</v>
      </c>
      <c r="AL52" s="352">
        <v>4.2086291080109417E-2</v>
      </c>
    </row>
    <row r="53" spans="1:38" ht="12" customHeight="1" x14ac:dyDescent="0.25">
      <c r="A53" s="10" t="s">
        <v>59</v>
      </c>
      <c r="B53" s="484">
        <v>0</v>
      </c>
      <c r="C53" s="485">
        <v>0</v>
      </c>
      <c r="D53" s="486">
        <v>0</v>
      </c>
      <c r="E53" s="485">
        <v>0.86210529079521225</v>
      </c>
      <c r="F53" s="485">
        <v>0.80760754305459981</v>
      </c>
      <c r="G53" s="485">
        <v>0.83385485994820918</v>
      </c>
      <c r="H53" s="484">
        <v>2.1704933078971585E-9</v>
      </c>
      <c r="I53" s="485">
        <v>0</v>
      </c>
      <c r="J53" s="486">
        <v>0</v>
      </c>
      <c r="K53" s="485">
        <v>3.3825445934776231E-2</v>
      </c>
      <c r="L53" s="485">
        <v>5.5413678611222717E-3</v>
      </c>
      <c r="M53" s="485">
        <v>2.0188249785645946E-2</v>
      </c>
      <c r="N53" s="484">
        <v>0.29968158429102959</v>
      </c>
      <c r="O53" s="485">
        <v>0.40877129735091772</v>
      </c>
      <c r="P53" s="486">
        <v>0.32626794320024483</v>
      </c>
      <c r="Q53" s="485">
        <v>0.2355733571130913</v>
      </c>
      <c r="R53" s="485">
        <v>0.15059753855023031</v>
      </c>
      <c r="S53" s="485">
        <v>0.52589370236271826</v>
      </c>
      <c r="T53" s="484">
        <v>0.27991028122625311</v>
      </c>
      <c r="U53" s="485">
        <v>0.3125977210930273</v>
      </c>
      <c r="V53" s="486">
        <v>0.27054014308626673</v>
      </c>
      <c r="W53" s="485">
        <v>0.3254055596391815</v>
      </c>
      <c r="X53" s="485">
        <v>5.8853329117457123E-2</v>
      </c>
      <c r="Y53" s="485">
        <v>0.13471454661768428</v>
      </c>
      <c r="Z53" s="484">
        <v>0.16709869210163142</v>
      </c>
      <c r="AA53" s="485">
        <v>0.21923381151927146</v>
      </c>
      <c r="AB53" s="486">
        <v>0.23492306665902199</v>
      </c>
      <c r="AD53" s="351">
        <v>0</v>
      </c>
      <c r="AE53" s="327">
        <v>2.6247316893609374E-2</v>
      </c>
      <c r="AF53" s="327">
        <v>0</v>
      </c>
      <c r="AG53" s="327">
        <v>1.4646881924523673E-2</v>
      </c>
      <c r="AH53" s="327">
        <v>-8.2503354150672892E-2</v>
      </c>
      <c r="AI53" s="327">
        <v>0.37529616381248798</v>
      </c>
      <c r="AJ53" s="327">
        <v>-4.2057578006760576E-2</v>
      </c>
      <c r="AK53" s="327">
        <v>7.586121750022716E-2</v>
      </c>
      <c r="AL53" s="352">
        <v>1.568925513975053E-2</v>
      </c>
    </row>
    <row r="54" spans="1:38" ht="12" customHeight="1" x14ac:dyDescent="0.25">
      <c r="A54" s="70" t="s">
        <v>1517</v>
      </c>
      <c r="B54" s="487">
        <v>0</v>
      </c>
      <c r="C54" s="488">
        <v>0.22123906258809098</v>
      </c>
      <c r="D54" s="489">
        <v>0.18355389087944002</v>
      </c>
      <c r="E54" s="488">
        <v>0</v>
      </c>
      <c r="F54" s="488">
        <v>0.14301782605734537</v>
      </c>
      <c r="G54" s="488">
        <v>0.19186867730149978</v>
      </c>
      <c r="H54" s="487">
        <v>0</v>
      </c>
      <c r="I54" s="488">
        <v>0.60415520383467292</v>
      </c>
      <c r="J54" s="489">
        <v>0.49819350981875665</v>
      </c>
      <c r="K54" s="488">
        <v>0</v>
      </c>
      <c r="L54" s="488">
        <v>0</v>
      </c>
      <c r="M54" s="488">
        <v>1.6025230685907308</v>
      </c>
      <c r="N54" s="487">
        <v>0</v>
      </c>
      <c r="O54" s="488">
        <v>3.4962972315204427E-2</v>
      </c>
      <c r="P54" s="489">
        <v>3.405925790929222E-2</v>
      </c>
      <c r="Q54" s="488">
        <v>0</v>
      </c>
      <c r="R54" s="488">
        <v>1.2992126245053935E-2</v>
      </c>
      <c r="S54" s="488">
        <v>0.2570091338535892</v>
      </c>
      <c r="T54" s="487">
        <v>0</v>
      </c>
      <c r="U54" s="488">
        <v>0.11571832388618156</v>
      </c>
      <c r="V54" s="489">
        <v>3.0503677927211485E-2</v>
      </c>
      <c r="W54" s="488">
        <v>0</v>
      </c>
      <c r="X54" s="488">
        <v>0</v>
      </c>
      <c r="Y54" s="488">
        <v>0</v>
      </c>
      <c r="Z54" s="487">
        <v>0</v>
      </c>
      <c r="AA54" s="488">
        <v>0.25452886836920907</v>
      </c>
      <c r="AB54" s="489">
        <v>0.36495677312913954</v>
      </c>
      <c r="AD54" s="354">
        <v>-3.7685171708650961E-2</v>
      </c>
      <c r="AE54" s="355">
        <v>4.885085124415442E-2</v>
      </c>
      <c r="AF54" s="355">
        <v>-0.10596169401591626</v>
      </c>
      <c r="AG54" s="355">
        <v>1.6025230685907308</v>
      </c>
      <c r="AH54" s="355">
        <v>-9.0371440591220653E-4</v>
      </c>
      <c r="AI54" s="355">
        <v>0.24401700760853526</v>
      </c>
      <c r="AJ54" s="355">
        <v>-8.5214645958970076E-2</v>
      </c>
      <c r="AK54" s="355">
        <v>0</v>
      </c>
      <c r="AL54" s="356">
        <v>0.11042790475993047</v>
      </c>
    </row>
    <row r="60" spans="1:38" ht="12" customHeight="1" x14ac:dyDescent="0.3">
      <c r="B60" s="555" t="s">
        <v>2875</v>
      </c>
    </row>
    <row r="62" spans="1:38" ht="12" customHeight="1" x14ac:dyDescent="0.25">
      <c r="A62" s="956" t="s">
        <v>1794</v>
      </c>
      <c r="B62" s="950" t="s">
        <v>469</v>
      </c>
      <c r="C62" s="951"/>
      <c r="D62" s="951"/>
      <c r="E62" s="951"/>
      <c r="F62" s="951"/>
      <c r="G62" s="951"/>
      <c r="H62" s="951"/>
      <c r="I62" s="951"/>
      <c r="J62" s="951"/>
      <c r="K62" s="951"/>
      <c r="L62" s="951"/>
      <c r="M62" s="951"/>
      <c r="N62" s="951"/>
      <c r="O62" s="951"/>
      <c r="P62" s="951"/>
      <c r="Q62" s="951"/>
      <c r="R62" s="951"/>
      <c r="S62" s="951"/>
      <c r="T62" s="951"/>
      <c r="U62" s="951"/>
      <c r="V62" s="951"/>
      <c r="W62" s="951"/>
      <c r="X62" s="951"/>
      <c r="Y62" s="951"/>
      <c r="Z62" s="951"/>
      <c r="AA62" s="951"/>
      <c r="AB62" s="952"/>
      <c r="AD62" s="938" t="s">
        <v>467</v>
      </c>
      <c r="AE62" s="939"/>
      <c r="AF62" s="939"/>
      <c r="AG62" s="939"/>
      <c r="AH62" s="939"/>
      <c r="AI62" s="939"/>
      <c r="AJ62" s="939"/>
      <c r="AK62" s="939"/>
      <c r="AL62" s="940"/>
    </row>
    <row r="63" spans="1:38" ht="12" customHeight="1" x14ac:dyDescent="0.25">
      <c r="A63" s="957"/>
      <c r="B63" s="954" t="s">
        <v>2</v>
      </c>
      <c r="C63" s="953"/>
      <c r="D63" s="955"/>
      <c r="E63" s="954" t="s">
        <v>3</v>
      </c>
      <c r="F63" s="953"/>
      <c r="G63" s="955"/>
      <c r="H63" s="954" t="s">
        <v>10</v>
      </c>
      <c r="I63" s="953"/>
      <c r="J63" s="955"/>
      <c r="K63" s="954" t="s">
        <v>4</v>
      </c>
      <c r="L63" s="953"/>
      <c r="M63" s="955"/>
      <c r="N63" s="954" t="s">
        <v>5</v>
      </c>
      <c r="O63" s="953"/>
      <c r="P63" s="955"/>
      <c r="Q63" s="954" t="s">
        <v>6</v>
      </c>
      <c r="R63" s="953"/>
      <c r="S63" s="955"/>
      <c r="T63" s="954" t="s">
        <v>7</v>
      </c>
      <c r="U63" s="953"/>
      <c r="V63" s="955"/>
      <c r="W63" s="954" t="s">
        <v>8</v>
      </c>
      <c r="X63" s="953"/>
      <c r="Y63" s="955"/>
      <c r="Z63" s="954" t="s">
        <v>9</v>
      </c>
      <c r="AA63" s="953"/>
      <c r="AB63" s="955"/>
      <c r="AD63" s="655" t="s">
        <v>2</v>
      </c>
      <c r="AE63" s="654" t="s">
        <v>3</v>
      </c>
      <c r="AF63" s="654" t="s">
        <v>10</v>
      </c>
      <c r="AG63" s="654" t="s">
        <v>4</v>
      </c>
      <c r="AH63" s="654" t="s">
        <v>5</v>
      </c>
      <c r="AI63" s="654" t="s">
        <v>6</v>
      </c>
      <c r="AJ63" s="654" t="s">
        <v>7</v>
      </c>
      <c r="AK63" s="654" t="s">
        <v>8</v>
      </c>
      <c r="AL63" s="656" t="s">
        <v>9</v>
      </c>
    </row>
    <row r="64" spans="1:38" ht="12" customHeight="1" x14ac:dyDescent="0.25">
      <c r="A64" s="957"/>
      <c r="B64" s="869" t="s">
        <v>29</v>
      </c>
      <c r="C64" s="316" t="s">
        <v>30</v>
      </c>
      <c r="D64" s="317" t="s">
        <v>31</v>
      </c>
      <c r="E64" s="316" t="s">
        <v>29</v>
      </c>
      <c r="F64" s="316" t="s">
        <v>30</v>
      </c>
      <c r="G64" s="316" t="s">
        <v>31</v>
      </c>
      <c r="H64" s="869" t="s">
        <v>29</v>
      </c>
      <c r="I64" s="316" t="s">
        <v>30</v>
      </c>
      <c r="J64" s="317" t="s">
        <v>31</v>
      </c>
      <c r="K64" s="316" t="s">
        <v>29</v>
      </c>
      <c r="L64" s="316" t="s">
        <v>30</v>
      </c>
      <c r="M64" s="316" t="s">
        <v>31</v>
      </c>
      <c r="N64" s="869" t="s">
        <v>29</v>
      </c>
      <c r="O64" s="316" t="s">
        <v>30</v>
      </c>
      <c r="P64" s="317" t="s">
        <v>31</v>
      </c>
      <c r="Q64" s="316" t="s">
        <v>29</v>
      </c>
      <c r="R64" s="316" t="s">
        <v>30</v>
      </c>
      <c r="S64" s="316" t="s">
        <v>31</v>
      </c>
      <c r="T64" s="869" t="s">
        <v>29</v>
      </c>
      <c r="U64" s="316" t="s">
        <v>30</v>
      </c>
      <c r="V64" s="317" t="s">
        <v>31</v>
      </c>
      <c r="W64" s="316" t="s">
        <v>29</v>
      </c>
      <c r="X64" s="316" t="s">
        <v>30</v>
      </c>
      <c r="Y64" s="316" t="s">
        <v>31</v>
      </c>
      <c r="Z64" s="869" t="s">
        <v>29</v>
      </c>
      <c r="AA64" s="316" t="s">
        <v>30</v>
      </c>
      <c r="AB64" s="317" t="s">
        <v>31</v>
      </c>
      <c r="AD64" s="958" t="s">
        <v>2841</v>
      </c>
      <c r="AE64" s="1110"/>
      <c r="AF64" s="1110"/>
      <c r="AG64" s="1110"/>
      <c r="AH64" s="1110"/>
      <c r="AI64" s="1110"/>
      <c r="AJ64" s="1110"/>
      <c r="AK64" s="1110"/>
      <c r="AL64" s="1111"/>
    </row>
    <row r="65" spans="1:38" ht="12" customHeight="1" x14ac:dyDescent="0.25">
      <c r="A65" s="67" t="s">
        <v>60</v>
      </c>
      <c r="B65" s="318" t="s">
        <v>2865</v>
      </c>
      <c r="C65" s="319" t="s">
        <v>2865</v>
      </c>
      <c r="D65" s="320">
        <v>745.31031943000005</v>
      </c>
      <c r="E65" s="319" t="s">
        <v>2865</v>
      </c>
      <c r="F65" s="319" t="s">
        <v>2865</v>
      </c>
      <c r="G65" s="319">
        <v>472.90696006000002</v>
      </c>
      <c r="H65" s="318" t="s">
        <v>2865</v>
      </c>
      <c r="I65" s="319">
        <v>1492.4536383</v>
      </c>
      <c r="J65" s="320">
        <v>1932.0612679000001</v>
      </c>
      <c r="K65" s="319" t="s">
        <v>2865</v>
      </c>
      <c r="L65" s="319" t="s">
        <v>2865</v>
      </c>
      <c r="M65" s="319" t="s">
        <v>2865</v>
      </c>
      <c r="N65" s="318" t="s">
        <v>2865</v>
      </c>
      <c r="O65" s="319" t="s">
        <v>2865</v>
      </c>
      <c r="P65" s="320" t="s">
        <v>2865</v>
      </c>
      <c r="Q65" s="319" t="s">
        <v>2865</v>
      </c>
      <c r="R65" s="319">
        <v>877.39478509000003</v>
      </c>
      <c r="S65" s="319">
        <v>189.11409922999999</v>
      </c>
      <c r="T65" s="318" t="s">
        <v>2865</v>
      </c>
      <c r="U65" s="319" t="s">
        <v>2865</v>
      </c>
      <c r="V65" s="320" t="s">
        <v>2865</v>
      </c>
      <c r="W65" s="319" t="s">
        <v>2865</v>
      </c>
      <c r="X65" s="319" t="s">
        <v>2865</v>
      </c>
      <c r="Y65" s="319" t="s">
        <v>2865</v>
      </c>
      <c r="Z65" s="318">
        <v>0</v>
      </c>
      <c r="AA65" s="319">
        <v>1412.7726709761739</v>
      </c>
      <c r="AB65" s="320">
        <v>867.77836441005809</v>
      </c>
      <c r="AD65" s="326" t="s">
        <v>353</v>
      </c>
      <c r="AE65" s="349" t="s">
        <v>353</v>
      </c>
      <c r="AF65" s="349">
        <v>439.60762960000011</v>
      </c>
      <c r="AG65" s="349" t="s">
        <v>353</v>
      </c>
      <c r="AH65" s="349" t="s">
        <v>353</v>
      </c>
      <c r="AI65" s="349">
        <v>-688.28068586000006</v>
      </c>
      <c r="AJ65" s="349" t="s">
        <v>353</v>
      </c>
      <c r="AK65" s="349" t="s">
        <v>353</v>
      </c>
      <c r="AL65" s="350">
        <v>-544.99430656611582</v>
      </c>
    </row>
    <row r="66" spans="1:38" ht="12" customHeight="1" x14ac:dyDescent="0.25">
      <c r="A66" s="68" t="s">
        <v>61</v>
      </c>
      <c r="B66" s="58" t="s">
        <v>2865</v>
      </c>
      <c r="C66" s="51" t="s">
        <v>2865</v>
      </c>
      <c r="D66" s="238">
        <v>381.97151657000001</v>
      </c>
      <c r="E66" s="51" t="s">
        <v>2865</v>
      </c>
      <c r="F66" s="51" t="s">
        <v>2865</v>
      </c>
      <c r="G66" s="51">
        <v>192.58969182000001</v>
      </c>
      <c r="H66" s="58" t="s">
        <v>2865</v>
      </c>
      <c r="I66" s="51">
        <v>777.81549970000003</v>
      </c>
      <c r="J66" s="238">
        <v>966.55746590000001</v>
      </c>
      <c r="K66" s="51" t="s">
        <v>2865</v>
      </c>
      <c r="L66" s="51" t="s">
        <v>2865</v>
      </c>
      <c r="M66" s="51" t="s">
        <v>2865</v>
      </c>
      <c r="N66" s="58" t="s">
        <v>2865</v>
      </c>
      <c r="O66" s="51" t="s">
        <v>2865</v>
      </c>
      <c r="P66" s="238" t="s">
        <v>2865</v>
      </c>
      <c r="Q66" s="51" t="s">
        <v>2865</v>
      </c>
      <c r="R66" s="51">
        <v>863.93788701999995</v>
      </c>
      <c r="S66" s="51">
        <v>255.05403493</v>
      </c>
      <c r="T66" s="58" t="s">
        <v>2865</v>
      </c>
      <c r="U66" s="51" t="s">
        <v>2865</v>
      </c>
      <c r="V66" s="238" t="s">
        <v>2865</v>
      </c>
      <c r="W66" s="51" t="s">
        <v>2865</v>
      </c>
      <c r="X66" s="51" t="s">
        <v>2865</v>
      </c>
      <c r="Y66" s="51" t="s">
        <v>2865</v>
      </c>
      <c r="Z66" s="58">
        <v>0</v>
      </c>
      <c r="AA66" s="51">
        <v>788.97266799131035</v>
      </c>
      <c r="AB66" s="238">
        <v>427.42664547259835</v>
      </c>
      <c r="AD66" s="351" t="s">
        <v>353</v>
      </c>
      <c r="AE66" s="327" t="s">
        <v>353</v>
      </c>
      <c r="AF66" s="327">
        <v>188.74196619999998</v>
      </c>
      <c r="AG66" s="327" t="s">
        <v>353</v>
      </c>
      <c r="AH66" s="327" t="s">
        <v>353</v>
      </c>
      <c r="AI66" s="327">
        <v>-608.88385208999989</v>
      </c>
      <c r="AJ66" s="327" t="s">
        <v>353</v>
      </c>
      <c r="AK66" s="327" t="s">
        <v>353</v>
      </c>
      <c r="AL66" s="352">
        <v>-361.54602251871199</v>
      </c>
    </row>
    <row r="67" spans="1:38" ht="12" customHeight="1" x14ac:dyDescent="0.25">
      <c r="A67" s="68" t="s">
        <v>62</v>
      </c>
      <c r="B67" s="58" t="s">
        <v>2865</v>
      </c>
      <c r="C67" s="51" t="s">
        <v>2865</v>
      </c>
      <c r="D67" s="238">
        <v>111.72424734000001</v>
      </c>
      <c r="E67" s="51" t="s">
        <v>2865</v>
      </c>
      <c r="F67" s="51" t="s">
        <v>2865</v>
      </c>
      <c r="G67" s="51">
        <v>130.58364879000001</v>
      </c>
      <c r="H67" s="58" t="s">
        <v>2865</v>
      </c>
      <c r="I67" s="51">
        <v>27.112234581999999</v>
      </c>
      <c r="J67" s="238">
        <v>23.826336023</v>
      </c>
      <c r="K67" s="51" t="s">
        <v>2865</v>
      </c>
      <c r="L67" s="51" t="s">
        <v>2865</v>
      </c>
      <c r="M67" s="51" t="s">
        <v>2865</v>
      </c>
      <c r="N67" s="58" t="s">
        <v>2865</v>
      </c>
      <c r="O67" s="51" t="s">
        <v>2865</v>
      </c>
      <c r="P67" s="238" t="s">
        <v>2865</v>
      </c>
      <c r="Q67" s="51" t="s">
        <v>2865</v>
      </c>
      <c r="R67" s="51">
        <v>1.0371575268</v>
      </c>
      <c r="S67" s="51" t="s">
        <v>2865</v>
      </c>
      <c r="T67" s="58" t="s">
        <v>2865</v>
      </c>
      <c r="U67" s="51" t="s">
        <v>2865</v>
      </c>
      <c r="V67" s="238" t="s">
        <v>2865</v>
      </c>
      <c r="W67" s="51" t="s">
        <v>2865</v>
      </c>
      <c r="X67" s="51" t="s">
        <v>2865</v>
      </c>
      <c r="Y67" s="51" t="s">
        <v>2865</v>
      </c>
      <c r="Z67" s="58">
        <v>0</v>
      </c>
      <c r="AA67" s="51">
        <v>23.734204411946518</v>
      </c>
      <c r="AB67" s="238">
        <v>97.190716580270802</v>
      </c>
      <c r="AD67" s="351" t="s">
        <v>353</v>
      </c>
      <c r="AE67" s="327" t="s">
        <v>353</v>
      </c>
      <c r="AF67" s="327">
        <v>-3.2858985589999996</v>
      </c>
      <c r="AG67" s="327" t="s">
        <v>353</v>
      </c>
      <c r="AH67" s="327" t="s">
        <v>353</v>
      </c>
      <c r="AI67" s="327" t="s">
        <v>353</v>
      </c>
      <c r="AJ67" s="327" t="s">
        <v>353</v>
      </c>
      <c r="AK67" s="327" t="s">
        <v>353</v>
      </c>
      <c r="AL67" s="352">
        <v>73.456512168324281</v>
      </c>
    </row>
    <row r="68" spans="1:38" ht="12" customHeight="1" x14ac:dyDescent="0.25">
      <c r="A68" s="68" t="s">
        <v>63</v>
      </c>
      <c r="B68" s="58" t="s">
        <v>2865</v>
      </c>
      <c r="C68" s="51" t="s">
        <v>2865</v>
      </c>
      <c r="D68" s="238">
        <v>779.33498994000001</v>
      </c>
      <c r="E68" s="51" t="s">
        <v>2865</v>
      </c>
      <c r="F68" s="51" t="s">
        <v>2865</v>
      </c>
      <c r="G68" s="51">
        <v>439.07692924000003</v>
      </c>
      <c r="H68" s="58" t="s">
        <v>2865</v>
      </c>
      <c r="I68" s="51">
        <v>1546.9712222999999</v>
      </c>
      <c r="J68" s="238">
        <v>2056.8589118999998</v>
      </c>
      <c r="K68" s="51" t="s">
        <v>2865</v>
      </c>
      <c r="L68" s="51" t="s">
        <v>2865</v>
      </c>
      <c r="M68" s="51" t="s">
        <v>2865</v>
      </c>
      <c r="N68" s="58" t="s">
        <v>2865</v>
      </c>
      <c r="O68" s="51" t="s">
        <v>2865</v>
      </c>
      <c r="P68" s="238" t="s">
        <v>2865</v>
      </c>
      <c r="Q68" s="51" t="s">
        <v>2865</v>
      </c>
      <c r="R68" s="51">
        <v>713.59451840999998</v>
      </c>
      <c r="S68" s="51">
        <v>221.84538592000001</v>
      </c>
      <c r="T68" s="58" t="s">
        <v>2865</v>
      </c>
      <c r="U68" s="51" t="s">
        <v>2865</v>
      </c>
      <c r="V68" s="238" t="s">
        <v>2865</v>
      </c>
      <c r="W68" s="51" t="s">
        <v>2865</v>
      </c>
      <c r="X68" s="51" t="s">
        <v>2865</v>
      </c>
      <c r="Y68" s="51" t="s">
        <v>2865</v>
      </c>
      <c r="Z68" s="58">
        <v>0</v>
      </c>
      <c r="AA68" s="51">
        <v>1439.007144439146</v>
      </c>
      <c r="AB68" s="238">
        <v>895.7584565312701</v>
      </c>
      <c r="AD68" s="351" t="s">
        <v>353</v>
      </c>
      <c r="AE68" s="327" t="s">
        <v>353</v>
      </c>
      <c r="AF68" s="327">
        <v>509.88768959999993</v>
      </c>
      <c r="AG68" s="327" t="s">
        <v>353</v>
      </c>
      <c r="AH68" s="327" t="s">
        <v>353</v>
      </c>
      <c r="AI68" s="327">
        <v>-491.74913248999997</v>
      </c>
      <c r="AJ68" s="327" t="s">
        <v>353</v>
      </c>
      <c r="AK68" s="327" t="s">
        <v>353</v>
      </c>
      <c r="AL68" s="352">
        <v>-543.24868790787593</v>
      </c>
    </row>
    <row r="69" spans="1:38" ht="12" customHeight="1" x14ac:dyDescent="0.25">
      <c r="A69" s="68" t="s">
        <v>64</v>
      </c>
      <c r="B69" s="58" t="s">
        <v>2865</v>
      </c>
      <c r="C69" s="51" t="s">
        <v>2865</v>
      </c>
      <c r="D69" s="238">
        <v>357.66907365999998</v>
      </c>
      <c r="E69" s="51" t="s">
        <v>2865</v>
      </c>
      <c r="F69" s="51" t="s">
        <v>2865</v>
      </c>
      <c r="G69" s="51">
        <v>241.38255486</v>
      </c>
      <c r="H69" s="58" t="s">
        <v>2865</v>
      </c>
      <c r="I69" s="51">
        <v>840.83968637999999</v>
      </c>
      <c r="J69" s="238">
        <v>1133.2251672</v>
      </c>
      <c r="K69" s="51" t="s">
        <v>2865</v>
      </c>
      <c r="L69" s="51" t="s">
        <v>2865</v>
      </c>
      <c r="M69" s="51" t="s">
        <v>2865</v>
      </c>
      <c r="N69" s="58" t="s">
        <v>2865</v>
      </c>
      <c r="O69" s="51" t="s">
        <v>2865</v>
      </c>
      <c r="P69" s="238" t="s">
        <v>2865</v>
      </c>
      <c r="Q69" s="51" t="s">
        <v>2865</v>
      </c>
      <c r="R69" s="51">
        <v>244.1578135</v>
      </c>
      <c r="S69" s="51">
        <v>73.259212571999996</v>
      </c>
      <c r="T69" s="58" t="s">
        <v>2865</v>
      </c>
      <c r="U69" s="51" t="s">
        <v>2865</v>
      </c>
      <c r="V69" s="238" t="s">
        <v>2865</v>
      </c>
      <c r="W69" s="51" t="s">
        <v>2865</v>
      </c>
      <c r="X69" s="51" t="s">
        <v>2865</v>
      </c>
      <c r="Y69" s="51" t="s">
        <v>2865</v>
      </c>
      <c r="Z69" s="58">
        <v>0</v>
      </c>
      <c r="AA69" s="51">
        <v>763.53945963369188</v>
      </c>
      <c r="AB69" s="238">
        <v>462.28880446679563</v>
      </c>
      <c r="AD69" s="351" t="s">
        <v>353</v>
      </c>
      <c r="AE69" s="327" t="s">
        <v>353</v>
      </c>
      <c r="AF69" s="327">
        <v>292.38548082</v>
      </c>
      <c r="AG69" s="327" t="s">
        <v>353</v>
      </c>
      <c r="AH69" s="327" t="s">
        <v>353</v>
      </c>
      <c r="AI69" s="327">
        <v>-170.89860092800001</v>
      </c>
      <c r="AJ69" s="327" t="s">
        <v>353</v>
      </c>
      <c r="AK69" s="327" t="s">
        <v>353</v>
      </c>
      <c r="AL69" s="352">
        <v>-301.25065516689625</v>
      </c>
    </row>
    <row r="70" spans="1:38" ht="12" customHeight="1" x14ac:dyDescent="0.25">
      <c r="A70" s="68" t="s">
        <v>65</v>
      </c>
      <c r="B70" s="58" t="s">
        <v>2865</v>
      </c>
      <c r="C70" s="51" t="s">
        <v>2865</v>
      </c>
      <c r="D70" s="238">
        <v>257.73737275000002</v>
      </c>
      <c r="E70" s="51" t="s">
        <v>2865</v>
      </c>
      <c r="F70" s="51" t="s">
        <v>2865</v>
      </c>
      <c r="G70" s="51">
        <v>378.39542753000001</v>
      </c>
      <c r="H70" s="58" t="s">
        <v>2865</v>
      </c>
      <c r="I70" s="51">
        <v>470.63884768000003</v>
      </c>
      <c r="J70" s="238">
        <v>250.98931014999999</v>
      </c>
      <c r="K70" s="51" t="s">
        <v>2865</v>
      </c>
      <c r="L70" s="51" t="s">
        <v>2865</v>
      </c>
      <c r="M70" s="51" t="s">
        <v>2865</v>
      </c>
      <c r="N70" s="58" t="s">
        <v>2865</v>
      </c>
      <c r="O70" s="51" t="s">
        <v>2865</v>
      </c>
      <c r="P70" s="238" t="s">
        <v>2865</v>
      </c>
      <c r="Q70" s="51" t="s">
        <v>2865</v>
      </c>
      <c r="R70" s="51">
        <v>360.35691960000003</v>
      </c>
      <c r="S70" s="51">
        <v>106.38202311000001</v>
      </c>
      <c r="T70" s="58" t="s">
        <v>2865</v>
      </c>
      <c r="U70" s="51" t="s">
        <v>2865</v>
      </c>
      <c r="V70" s="238" t="s">
        <v>2865</v>
      </c>
      <c r="W70" s="51" t="s">
        <v>2865</v>
      </c>
      <c r="X70" s="51" t="s">
        <v>2865</v>
      </c>
      <c r="Y70" s="51" t="s">
        <v>2865</v>
      </c>
      <c r="Z70" s="58">
        <v>0</v>
      </c>
      <c r="AA70" s="51">
        <v>456.351807237853</v>
      </c>
      <c r="AB70" s="238">
        <v>294.44935253642808</v>
      </c>
      <c r="AD70" s="351" t="s">
        <v>353</v>
      </c>
      <c r="AE70" s="327" t="s">
        <v>353</v>
      </c>
      <c r="AF70" s="327">
        <v>-219.64953753000003</v>
      </c>
      <c r="AG70" s="327" t="s">
        <v>353</v>
      </c>
      <c r="AH70" s="327" t="s">
        <v>353</v>
      </c>
      <c r="AI70" s="327">
        <v>-253.97489649000002</v>
      </c>
      <c r="AJ70" s="327" t="s">
        <v>353</v>
      </c>
      <c r="AK70" s="327" t="s">
        <v>353</v>
      </c>
      <c r="AL70" s="352">
        <v>-161.90245470142492</v>
      </c>
    </row>
    <row r="71" spans="1:38" ht="12" customHeight="1" x14ac:dyDescent="0.25">
      <c r="A71" s="68" t="s">
        <v>16</v>
      </c>
      <c r="B71" s="58" t="s">
        <v>2865</v>
      </c>
      <c r="C71" s="51" t="s">
        <v>2865</v>
      </c>
      <c r="D71" s="238">
        <v>3.4985814045999999</v>
      </c>
      <c r="E71" s="51" t="s">
        <v>2865</v>
      </c>
      <c r="F71" s="51" t="s">
        <v>2865</v>
      </c>
      <c r="G71" s="51">
        <v>0.92521674170000001</v>
      </c>
      <c r="H71" s="58" t="s">
        <v>2865</v>
      </c>
      <c r="I71" s="51">
        <v>7.2546424526999997</v>
      </c>
      <c r="J71" s="238">
        <v>8.5178838938000005</v>
      </c>
      <c r="K71" s="51" t="s">
        <v>2865</v>
      </c>
      <c r="L71" s="51" t="s">
        <v>2865</v>
      </c>
      <c r="M71" s="51" t="s">
        <v>2865</v>
      </c>
      <c r="N71" s="58" t="s">
        <v>2865</v>
      </c>
      <c r="O71" s="51" t="s">
        <v>2865</v>
      </c>
      <c r="P71" s="238" t="s">
        <v>2865</v>
      </c>
      <c r="Q71" s="51" t="s">
        <v>2865</v>
      </c>
      <c r="R71" s="51">
        <v>2.1913805887</v>
      </c>
      <c r="S71" s="51">
        <v>2.3124398169</v>
      </c>
      <c r="T71" s="58" t="s">
        <v>2865</v>
      </c>
      <c r="U71" s="51" t="s">
        <v>2865</v>
      </c>
      <c r="V71" s="238" t="s">
        <v>2865</v>
      </c>
      <c r="W71" s="51" t="s">
        <v>2865</v>
      </c>
      <c r="X71" s="51" t="s">
        <v>2865</v>
      </c>
      <c r="Y71" s="51" t="s">
        <v>2865</v>
      </c>
      <c r="Z71" s="58">
        <v>0</v>
      </c>
      <c r="AA71" s="51">
        <v>6.598696113672089</v>
      </c>
      <c r="AB71" s="238">
        <v>3.548061486009026</v>
      </c>
      <c r="AD71" s="351" t="s">
        <v>353</v>
      </c>
      <c r="AE71" s="327" t="s">
        <v>353</v>
      </c>
      <c r="AF71" s="327">
        <v>1.2632414411000008</v>
      </c>
      <c r="AG71" s="327" t="s">
        <v>353</v>
      </c>
      <c r="AH71" s="327" t="s">
        <v>353</v>
      </c>
      <c r="AI71" s="327">
        <v>0.12105922820000004</v>
      </c>
      <c r="AJ71" s="327" t="s">
        <v>353</v>
      </c>
      <c r="AK71" s="327" t="s">
        <v>353</v>
      </c>
      <c r="AL71" s="352">
        <v>-3.0506346276630629</v>
      </c>
    </row>
    <row r="72" spans="1:38" ht="12" customHeight="1" x14ac:dyDescent="0.25">
      <c r="A72" s="68" t="s">
        <v>17</v>
      </c>
      <c r="B72" s="58" t="s">
        <v>2865</v>
      </c>
      <c r="C72" s="51" t="s">
        <v>2865</v>
      </c>
      <c r="D72" s="238">
        <v>0.29960645660000002</v>
      </c>
      <c r="E72" s="51" t="s">
        <v>2865</v>
      </c>
      <c r="F72" s="51" t="s">
        <v>2865</v>
      </c>
      <c r="G72" s="51">
        <v>2.2285071168999999</v>
      </c>
      <c r="H72" s="58" t="s">
        <v>2865</v>
      </c>
      <c r="I72" s="51">
        <v>0.94636810429999996</v>
      </c>
      <c r="J72" s="238">
        <v>1.4134139561000001</v>
      </c>
      <c r="K72" s="51" t="s">
        <v>2865</v>
      </c>
      <c r="L72" s="51" t="s">
        <v>2865</v>
      </c>
      <c r="M72" s="51" t="s">
        <v>2865</v>
      </c>
      <c r="N72" s="58" t="s">
        <v>2865</v>
      </c>
      <c r="O72" s="51" t="s">
        <v>2865</v>
      </c>
      <c r="P72" s="238" t="s">
        <v>2865</v>
      </c>
      <c r="Q72" s="51" t="s">
        <v>2865</v>
      </c>
      <c r="R72" s="51" t="s">
        <v>2865</v>
      </c>
      <c r="S72" s="51" t="s">
        <v>2865</v>
      </c>
      <c r="T72" s="58" t="s">
        <v>2865</v>
      </c>
      <c r="U72" s="51" t="s">
        <v>2865</v>
      </c>
      <c r="V72" s="238" t="s">
        <v>2865</v>
      </c>
      <c r="W72" s="51" t="s">
        <v>2865</v>
      </c>
      <c r="X72" s="51" t="s">
        <v>2865</v>
      </c>
      <c r="Y72" s="51" t="s">
        <v>2865</v>
      </c>
      <c r="Z72" s="58">
        <v>0</v>
      </c>
      <c r="AA72" s="51">
        <v>0.82376597343647895</v>
      </c>
      <c r="AB72" s="238">
        <v>1.2004541260090265</v>
      </c>
      <c r="AD72" s="351" t="s">
        <v>353</v>
      </c>
      <c r="AE72" s="327" t="s">
        <v>353</v>
      </c>
      <c r="AF72" s="327">
        <v>0.46704585180000013</v>
      </c>
      <c r="AG72" s="327" t="s">
        <v>353</v>
      </c>
      <c r="AH72" s="327" t="s">
        <v>353</v>
      </c>
      <c r="AI72" s="327" t="s">
        <v>353</v>
      </c>
      <c r="AJ72" s="327" t="s">
        <v>353</v>
      </c>
      <c r="AK72" s="327" t="s">
        <v>353</v>
      </c>
      <c r="AL72" s="352">
        <v>0.37668815257254751</v>
      </c>
    </row>
    <row r="73" spans="1:38" ht="12" customHeight="1" x14ac:dyDescent="0.25">
      <c r="A73" s="68" t="s">
        <v>54</v>
      </c>
      <c r="B73" s="58" t="s">
        <v>2865</v>
      </c>
      <c r="C73" s="51" t="s">
        <v>2865</v>
      </c>
      <c r="D73" s="238">
        <v>4.5376682E-3</v>
      </c>
      <c r="E73" s="51" t="s">
        <v>2865</v>
      </c>
      <c r="F73" s="51" t="s">
        <v>2865</v>
      </c>
      <c r="G73" s="51">
        <v>1.9867399999999999E-5</v>
      </c>
      <c r="H73" s="58" t="s">
        <v>2865</v>
      </c>
      <c r="I73" s="51">
        <v>7.0321744399999997E-2</v>
      </c>
      <c r="J73" s="238">
        <v>0.1153095126</v>
      </c>
      <c r="K73" s="51" t="s">
        <v>2865</v>
      </c>
      <c r="L73" s="51" t="s">
        <v>2865</v>
      </c>
      <c r="M73" s="51" t="s">
        <v>2865</v>
      </c>
      <c r="N73" s="58" t="s">
        <v>2865</v>
      </c>
      <c r="O73" s="51" t="s">
        <v>2865</v>
      </c>
      <c r="P73" s="238" t="s">
        <v>2865</v>
      </c>
      <c r="Q73" s="51" t="s">
        <v>2865</v>
      </c>
      <c r="R73" s="51">
        <v>5.5865030999999996E-6</v>
      </c>
      <c r="S73" s="51">
        <v>5.6119096999999996E-6</v>
      </c>
      <c r="T73" s="58" t="s">
        <v>2865</v>
      </c>
      <c r="U73" s="51" t="s">
        <v>2865</v>
      </c>
      <c r="V73" s="238" t="s">
        <v>2865</v>
      </c>
      <c r="W73" s="51" t="s">
        <v>2865</v>
      </c>
      <c r="X73" s="51" t="s">
        <v>2865</v>
      </c>
      <c r="Y73" s="51" t="s">
        <v>2865</v>
      </c>
      <c r="Z73" s="58">
        <v>0</v>
      </c>
      <c r="AA73" s="51">
        <v>6.1212275508221621E-2</v>
      </c>
      <c r="AB73" s="238">
        <v>2.4968612435847838E-2</v>
      </c>
      <c r="AD73" s="351" t="s">
        <v>353</v>
      </c>
      <c r="AE73" s="327" t="s">
        <v>353</v>
      </c>
      <c r="AF73" s="327">
        <v>4.49877682E-2</v>
      </c>
      <c r="AG73" s="327" t="s">
        <v>353</v>
      </c>
      <c r="AH73" s="327" t="s">
        <v>353</v>
      </c>
      <c r="AI73" s="327">
        <v>2.5406600000000015E-8</v>
      </c>
      <c r="AJ73" s="327" t="s">
        <v>353</v>
      </c>
      <c r="AK73" s="327" t="s">
        <v>353</v>
      </c>
      <c r="AL73" s="352">
        <v>-3.6243663072373783E-2</v>
      </c>
    </row>
    <row r="74" spans="1:38" ht="12" customHeight="1" x14ac:dyDescent="0.25">
      <c r="A74" s="68" t="s">
        <v>55</v>
      </c>
      <c r="B74" s="58" t="s">
        <v>2865</v>
      </c>
      <c r="C74" s="51" t="s">
        <v>2865</v>
      </c>
      <c r="D74" s="238">
        <v>9.2563679103999998</v>
      </c>
      <c r="E74" s="51" t="s">
        <v>2865</v>
      </c>
      <c r="F74" s="51" t="s">
        <v>2865</v>
      </c>
      <c r="G74" s="51">
        <v>12.474004896</v>
      </c>
      <c r="H74" s="58" t="s">
        <v>2865</v>
      </c>
      <c r="I74" s="51">
        <v>10.441494595</v>
      </c>
      <c r="J74" s="238">
        <v>12.334102902</v>
      </c>
      <c r="K74" s="51" t="s">
        <v>2865</v>
      </c>
      <c r="L74" s="51" t="s">
        <v>2865</v>
      </c>
      <c r="M74" s="51" t="s">
        <v>2865</v>
      </c>
      <c r="N74" s="58" t="s">
        <v>2865</v>
      </c>
      <c r="O74" s="51" t="s">
        <v>2865</v>
      </c>
      <c r="P74" s="238" t="s">
        <v>2865</v>
      </c>
      <c r="Q74" s="51" t="s">
        <v>2865</v>
      </c>
      <c r="R74" s="51">
        <v>1.6786071148999999</v>
      </c>
      <c r="S74" s="51">
        <v>0.52400352309999998</v>
      </c>
      <c r="T74" s="58" t="s">
        <v>2865</v>
      </c>
      <c r="U74" s="51" t="s">
        <v>2865</v>
      </c>
      <c r="V74" s="238" t="s">
        <v>2865</v>
      </c>
      <c r="W74" s="51" t="s">
        <v>2865</v>
      </c>
      <c r="X74" s="51" t="s">
        <v>2865</v>
      </c>
      <c r="Y74" s="51" t="s">
        <v>2865</v>
      </c>
      <c r="Z74" s="58">
        <v>0</v>
      </c>
      <c r="AA74" s="51">
        <v>9.3062611985375927</v>
      </c>
      <c r="AB74" s="238">
        <v>10.734591950483559</v>
      </c>
      <c r="AD74" s="351" t="s">
        <v>353</v>
      </c>
      <c r="AE74" s="327" t="s">
        <v>353</v>
      </c>
      <c r="AF74" s="327">
        <v>1.8926083069999997</v>
      </c>
      <c r="AG74" s="327" t="s">
        <v>353</v>
      </c>
      <c r="AH74" s="327" t="s">
        <v>353</v>
      </c>
      <c r="AI74" s="327">
        <v>-1.1546035917999999</v>
      </c>
      <c r="AJ74" s="327" t="s">
        <v>353</v>
      </c>
      <c r="AK74" s="327" t="s">
        <v>353</v>
      </c>
      <c r="AL74" s="352">
        <v>1.4283307519459658</v>
      </c>
    </row>
    <row r="75" spans="1:38" ht="12" customHeight="1" x14ac:dyDescent="0.25">
      <c r="A75" s="68" t="s">
        <v>56</v>
      </c>
      <c r="B75" s="58" t="s">
        <v>2865</v>
      </c>
      <c r="C75" s="51" t="s">
        <v>2865</v>
      </c>
      <c r="D75" s="238">
        <v>358.86088549999999</v>
      </c>
      <c r="E75" s="51" t="s">
        <v>2865</v>
      </c>
      <c r="F75" s="51" t="s">
        <v>2865</v>
      </c>
      <c r="G75" s="51">
        <v>179.71497500000001</v>
      </c>
      <c r="H75" s="58" t="s">
        <v>2865</v>
      </c>
      <c r="I75" s="51">
        <v>668.29811804999997</v>
      </c>
      <c r="J75" s="238">
        <v>780.73966081000003</v>
      </c>
      <c r="K75" s="51" t="s">
        <v>2865</v>
      </c>
      <c r="L75" s="51" t="s">
        <v>2865</v>
      </c>
      <c r="M75" s="51" t="s">
        <v>2865</v>
      </c>
      <c r="N75" s="58" t="s">
        <v>2865</v>
      </c>
      <c r="O75" s="51" t="s">
        <v>2865</v>
      </c>
      <c r="P75" s="238" t="s">
        <v>2865</v>
      </c>
      <c r="Q75" s="51" t="s">
        <v>2865</v>
      </c>
      <c r="R75" s="51">
        <v>283.48169652000001</v>
      </c>
      <c r="S75" s="51">
        <v>70.097699000000006</v>
      </c>
      <c r="T75" s="58" t="s">
        <v>2865</v>
      </c>
      <c r="U75" s="51" t="s">
        <v>2865</v>
      </c>
      <c r="V75" s="238" t="s">
        <v>2865</v>
      </c>
      <c r="W75" s="51" t="s">
        <v>2865</v>
      </c>
      <c r="X75" s="51" t="s">
        <v>2865</v>
      </c>
      <c r="Y75" s="51" t="s">
        <v>2865</v>
      </c>
      <c r="Z75" s="58">
        <v>0</v>
      </c>
      <c r="AA75" s="51">
        <v>618.44509253077581</v>
      </c>
      <c r="AB75" s="238">
        <v>370.08669868729856</v>
      </c>
      <c r="AD75" s="351" t="s">
        <v>353</v>
      </c>
      <c r="AE75" s="327" t="s">
        <v>353</v>
      </c>
      <c r="AF75" s="327">
        <v>112.44154276000006</v>
      </c>
      <c r="AG75" s="327" t="s">
        <v>353</v>
      </c>
      <c r="AH75" s="327" t="s">
        <v>353</v>
      </c>
      <c r="AI75" s="327">
        <v>-213.38399752000001</v>
      </c>
      <c r="AJ75" s="327" t="s">
        <v>353</v>
      </c>
      <c r="AK75" s="327" t="s">
        <v>353</v>
      </c>
      <c r="AL75" s="352">
        <v>-248.35839384347724</v>
      </c>
    </row>
    <row r="76" spans="1:38" ht="12" customHeight="1" x14ac:dyDescent="0.25">
      <c r="A76" s="68" t="s">
        <v>66</v>
      </c>
      <c r="B76" s="58" t="s">
        <v>2865</v>
      </c>
      <c r="C76" s="51" t="s">
        <v>2865</v>
      </c>
      <c r="D76" s="238" t="s">
        <v>2865</v>
      </c>
      <c r="E76" s="51" t="s">
        <v>2865</v>
      </c>
      <c r="F76" s="51" t="s">
        <v>2865</v>
      </c>
      <c r="G76" s="51">
        <v>15.318921333</v>
      </c>
      <c r="H76" s="58" t="s">
        <v>2865</v>
      </c>
      <c r="I76" s="51" t="s">
        <v>2865</v>
      </c>
      <c r="J76" s="238" t="s">
        <v>2865</v>
      </c>
      <c r="K76" s="51" t="s">
        <v>2865</v>
      </c>
      <c r="L76" s="51" t="s">
        <v>2865</v>
      </c>
      <c r="M76" s="51" t="s">
        <v>2865</v>
      </c>
      <c r="N76" s="58" t="s">
        <v>2865</v>
      </c>
      <c r="O76" s="51" t="s">
        <v>2865</v>
      </c>
      <c r="P76" s="238" t="s">
        <v>2865</v>
      </c>
      <c r="Q76" s="51" t="s">
        <v>2865</v>
      </c>
      <c r="R76" s="51" t="s">
        <v>2865</v>
      </c>
      <c r="S76" s="51" t="s">
        <v>2865</v>
      </c>
      <c r="T76" s="58" t="s">
        <v>2865</v>
      </c>
      <c r="U76" s="51" t="s">
        <v>2865</v>
      </c>
      <c r="V76" s="238" t="s">
        <v>2865</v>
      </c>
      <c r="W76" s="51" t="s">
        <v>2865</v>
      </c>
      <c r="X76" s="51" t="s">
        <v>2865</v>
      </c>
      <c r="Y76" s="51" t="s">
        <v>2865</v>
      </c>
      <c r="Z76" s="58">
        <v>0</v>
      </c>
      <c r="AA76" s="51">
        <v>0</v>
      </c>
      <c r="AB76" s="238">
        <v>5.4601336990328821</v>
      </c>
      <c r="AD76" s="351" t="s">
        <v>353</v>
      </c>
      <c r="AE76" s="327" t="s">
        <v>353</v>
      </c>
      <c r="AF76" s="327" t="s">
        <v>353</v>
      </c>
      <c r="AG76" s="327" t="s">
        <v>353</v>
      </c>
      <c r="AH76" s="327" t="s">
        <v>353</v>
      </c>
      <c r="AI76" s="327" t="s">
        <v>353</v>
      </c>
      <c r="AJ76" s="327" t="s">
        <v>353</v>
      </c>
      <c r="AK76" s="327" t="s">
        <v>353</v>
      </c>
      <c r="AL76" s="352">
        <v>5.4601336990328821</v>
      </c>
    </row>
    <row r="77" spans="1:38" ht="12" customHeight="1" x14ac:dyDescent="0.25">
      <c r="A77" s="68" t="s">
        <v>67</v>
      </c>
      <c r="B77" s="58" t="s">
        <v>2865</v>
      </c>
      <c r="C77" s="51" t="s">
        <v>2865</v>
      </c>
      <c r="D77" s="238">
        <v>4.8080355677000002</v>
      </c>
      <c r="E77" s="51" t="s">
        <v>2865</v>
      </c>
      <c r="F77" s="51" t="s">
        <v>2865</v>
      </c>
      <c r="G77" s="51">
        <v>2.1650081877999998</v>
      </c>
      <c r="H77" s="58" t="s">
        <v>2865</v>
      </c>
      <c r="I77" s="51">
        <v>98.935159970000001</v>
      </c>
      <c r="J77" s="238">
        <v>93.711690013999998</v>
      </c>
      <c r="K77" s="51" t="s">
        <v>2865</v>
      </c>
      <c r="L77" s="51" t="s">
        <v>2865</v>
      </c>
      <c r="M77" s="51" t="s">
        <v>2865</v>
      </c>
      <c r="N77" s="58" t="s">
        <v>2865</v>
      </c>
      <c r="O77" s="51" t="s">
        <v>2865</v>
      </c>
      <c r="P77" s="238" t="s">
        <v>2865</v>
      </c>
      <c r="Q77" s="51" t="s">
        <v>2865</v>
      </c>
      <c r="R77" s="51">
        <v>0.1819173348</v>
      </c>
      <c r="S77" s="51">
        <v>5.8478871699999997E-2</v>
      </c>
      <c r="T77" s="58" t="s">
        <v>2865</v>
      </c>
      <c r="U77" s="51" t="s">
        <v>2865</v>
      </c>
      <c r="V77" s="238" t="s">
        <v>2865</v>
      </c>
      <c r="W77" s="51" t="s">
        <v>2865</v>
      </c>
      <c r="X77" s="51" t="s">
        <v>2865</v>
      </c>
      <c r="Y77" s="51" t="s">
        <v>2865</v>
      </c>
      <c r="Z77" s="58">
        <v>0</v>
      </c>
      <c r="AA77" s="51">
        <v>86.141662473727905</v>
      </c>
      <c r="AB77" s="238">
        <v>21.519585585041909</v>
      </c>
      <c r="AD77" s="351" t="s">
        <v>353</v>
      </c>
      <c r="AE77" s="327" t="s">
        <v>353</v>
      </c>
      <c r="AF77" s="327">
        <v>-5.2234699560000024</v>
      </c>
      <c r="AG77" s="327" t="s">
        <v>353</v>
      </c>
      <c r="AH77" s="327" t="s">
        <v>353</v>
      </c>
      <c r="AI77" s="327">
        <v>-0.12343846310000001</v>
      </c>
      <c r="AJ77" s="327" t="s">
        <v>353</v>
      </c>
      <c r="AK77" s="327" t="s">
        <v>353</v>
      </c>
      <c r="AL77" s="352">
        <v>-64.622076888685996</v>
      </c>
    </row>
    <row r="78" spans="1:38" ht="12" customHeight="1" x14ac:dyDescent="0.25">
      <c r="A78" s="68" t="s">
        <v>57</v>
      </c>
      <c r="B78" s="58" t="s">
        <v>2865</v>
      </c>
      <c r="C78" s="51" t="s">
        <v>2865</v>
      </c>
      <c r="D78" s="238">
        <v>0.37182870800000001</v>
      </c>
      <c r="E78" s="51" t="s">
        <v>2865</v>
      </c>
      <c r="F78" s="51" t="s">
        <v>2865</v>
      </c>
      <c r="G78" s="51">
        <v>1.48517E-5</v>
      </c>
      <c r="H78" s="58" t="s">
        <v>2865</v>
      </c>
      <c r="I78" s="51">
        <v>0.33949236789999998</v>
      </c>
      <c r="J78" s="238">
        <v>0.45136724610000001</v>
      </c>
      <c r="K78" s="51" t="s">
        <v>2865</v>
      </c>
      <c r="L78" s="51" t="s">
        <v>2865</v>
      </c>
      <c r="M78" s="51" t="s">
        <v>2865</v>
      </c>
      <c r="N78" s="58" t="s">
        <v>2865</v>
      </c>
      <c r="O78" s="51" t="s">
        <v>2865</v>
      </c>
      <c r="P78" s="238" t="s">
        <v>2865</v>
      </c>
      <c r="Q78" s="51" t="s">
        <v>2865</v>
      </c>
      <c r="R78" s="51" t="s">
        <v>2865</v>
      </c>
      <c r="S78" s="51" t="s">
        <v>2865</v>
      </c>
      <c r="T78" s="58" t="s">
        <v>2865</v>
      </c>
      <c r="U78" s="51" t="s">
        <v>2865</v>
      </c>
      <c r="V78" s="238" t="s">
        <v>2865</v>
      </c>
      <c r="W78" s="51" t="s">
        <v>2865</v>
      </c>
      <c r="X78" s="51" t="s">
        <v>2865</v>
      </c>
      <c r="Y78" s="51" t="s">
        <v>2865</v>
      </c>
      <c r="Z78" s="58">
        <v>0</v>
      </c>
      <c r="AA78" s="51">
        <v>0.29551108037937796</v>
      </c>
      <c r="AB78" s="238">
        <v>0.24309348274919407</v>
      </c>
      <c r="AD78" s="351" t="s">
        <v>353</v>
      </c>
      <c r="AE78" s="327" t="s">
        <v>353</v>
      </c>
      <c r="AF78" s="327">
        <v>0.11187487820000003</v>
      </c>
      <c r="AG78" s="327" t="s">
        <v>353</v>
      </c>
      <c r="AH78" s="327" t="s">
        <v>353</v>
      </c>
      <c r="AI78" s="327" t="s">
        <v>353</v>
      </c>
      <c r="AJ78" s="327" t="s">
        <v>353</v>
      </c>
      <c r="AK78" s="327" t="s">
        <v>353</v>
      </c>
      <c r="AL78" s="352">
        <v>-5.2417597630183888E-2</v>
      </c>
    </row>
    <row r="79" spans="1:38" ht="12" customHeight="1" x14ac:dyDescent="0.25">
      <c r="A79" s="68" t="s">
        <v>68</v>
      </c>
      <c r="B79" s="58" t="s">
        <v>2865</v>
      </c>
      <c r="C79" s="51" t="s">
        <v>2865</v>
      </c>
      <c r="D79" s="238">
        <v>115.20169284000001</v>
      </c>
      <c r="E79" s="51" t="s">
        <v>2865</v>
      </c>
      <c r="F79" s="51" t="s">
        <v>2865</v>
      </c>
      <c r="G79" s="51" t="s">
        <v>2865</v>
      </c>
      <c r="H79" s="58" t="s">
        <v>2865</v>
      </c>
      <c r="I79" s="51">
        <v>130.99824745999999</v>
      </c>
      <c r="J79" s="238">
        <v>140.26086297000001</v>
      </c>
      <c r="K79" s="51" t="s">
        <v>2865</v>
      </c>
      <c r="L79" s="51" t="s">
        <v>2865</v>
      </c>
      <c r="M79" s="51" t="s">
        <v>2865</v>
      </c>
      <c r="N79" s="58" t="s">
        <v>2865</v>
      </c>
      <c r="O79" s="51" t="s">
        <v>2865</v>
      </c>
      <c r="P79" s="238" t="s">
        <v>2865</v>
      </c>
      <c r="Q79" s="51" t="s">
        <v>2865</v>
      </c>
      <c r="R79" s="51">
        <v>21.840189894000002</v>
      </c>
      <c r="S79" s="51">
        <v>5.6560691967999999</v>
      </c>
      <c r="T79" s="58" t="s">
        <v>2865</v>
      </c>
      <c r="U79" s="51" t="s">
        <v>2865</v>
      </c>
      <c r="V79" s="238" t="s">
        <v>2865</v>
      </c>
      <c r="W79" s="51" t="s">
        <v>2865</v>
      </c>
      <c r="X79" s="51" t="s">
        <v>2865</v>
      </c>
      <c r="Y79" s="51" t="s">
        <v>2865</v>
      </c>
      <c r="Z79" s="58">
        <v>0</v>
      </c>
      <c r="AA79" s="51">
        <v>116.85680462035714</v>
      </c>
      <c r="AB79" s="238">
        <v>75.582773472598319</v>
      </c>
      <c r="AD79" s="351" t="s">
        <v>353</v>
      </c>
      <c r="AE79" s="327" t="s">
        <v>353</v>
      </c>
      <c r="AF79" s="327">
        <v>9.2626155100000176</v>
      </c>
      <c r="AG79" s="327" t="s">
        <v>353</v>
      </c>
      <c r="AH79" s="327" t="s">
        <v>353</v>
      </c>
      <c r="AI79" s="327">
        <v>-16.184120697200001</v>
      </c>
      <c r="AJ79" s="327" t="s">
        <v>353</v>
      </c>
      <c r="AK79" s="327" t="s">
        <v>353</v>
      </c>
      <c r="AL79" s="352">
        <v>-41.274031147758819</v>
      </c>
    </row>
    <row r="80" spans="1:38" ht="12" customHeight="1" x14ac:dyDescent="0.25">
      <c r="A80" s="68" t="s">
        <v>69</v>
      </c>
      <c r="B80" s="58" t="s">
        <v>2865</v>
      </c>
      <c r="C80" s="51" t="s">
        <v>2865</v>
      </c>
      <c r="D80" s="238">
        <v>13.172578021</v>
      </c>
      <c r="E80" s="51" t="s">
        <v>2865</v>
      </c>
      <c r="F80" s="51" t="s">
        <v>2865</v>
      </c>
      <c r="G80" s="51" t="s">
        <v>2865</v>
      </c>
      <c r="H80" s="58" t="s">
        <v>2865</v>
      </c>
      <c r="I80" s="51">
        <v>24.660627917999999</v>
      </c>
      <c r="J80" s="238">
        <v>30.059361590999998</v>
      </c>
      <c r="K80" s="51" t="s">
        <v>2865</v>
      </c>
      <c r="L80" s="51" t="s">
        <v>2865</v>
      </c>
      <c r="M80" s="51" t="s">
        <v>2865</v>
      </c>
      <c r="N80" s="58" t="s">
        <v>2865</v>
      </c>
      <c r="O80" s="51" t="s">
        <v>2865</v>
      </c>
      <c r="P80" s="238" t="s">
        <v>2865</v>
      </c>
      <c r="Q80" s="51" t="s">
        <v>2865</v>
      </c>
      <c r="R80" s="51">
        <v>0.38569075000000003</v>
      </c>
      <c r="S80" s="51">
        <v>0.25627941729999998</v>
      </c>
      <c r="T80" s="58" t="s">
        <v>2865</v>
      </c>
      <c r="U80" s="51" t="s">
        <v>2865</v>
      </c>
      <c r="V80" s="238" t="s">
        <v>2865</v>
      </c>
      <c r="W80" s="51" t="s">
        <v>2865</v>
      </c>
      <c r="X80" s="51" t="s">
        <v>2865</v>
      </c>
      <c r="Y80" s="51" t="s">
        <v>2865</v>
      </c>
      <c r="Z80" s="58">
        <v>0</v>
      </c>
      <c r="AA80" s="51">
        <v>21.515806142814252</v>
      </c>
      <c r="AB80" s="238">
        <v>11.438354326756931</v>
      </c>
      <c r="AD80" s="351" t="s">
        <v>353</v>
      </c>
      <c r="AE80" s="327" t="s">
        <v>353</v>
      </c>
      <c r="AF80" s="327">
        <v>5.3987336729999988</v>
      </c>
      <c r="AG80" s="327" t="s">
        <v>353</v>
      </c>
      <c r="AH80" s="327" t="s">
        <v>353</v>
      </c>
      <c r="AI80" s="327">
        <v>-0.12941133270000005</v>
      </c>
      <c r="AJ80" s="327" t="s">
        <v>353</v>
      </c>
      <c r="AK80" s="327" t="s">
        <v>353</v>
      </c>
      <c r="AL80" s="352">
        <v>-10.077451816057321</v>
      </c>
    </row>
    <row r="81" spans="1:38" ht="12" customHeight="1" x14ac:dyDescent="0.25">
      <c r="A81" s="68" t="s">
        <v>25</v>
      </c>
      <c r="B81" s="58" t="s">
        <v>2865</v>
      </c>
      <c r="C81" s="51" t="s">
        <v>2865</v>
      </c>
      <c r="D81" s="238">
        <v>40.469774786999999</v>
      </c>
      <c r="E81" s="51" t="s">
        <v>2865</v>
      </c>
      <c r="F81" s="51" t="s">
        <v>2865</v>
      </c>
      <c r="G81" s="51">
        <v>6.8514584417000002</v>
      </c>
      <c r="H81" s="58" t="s">
        <v>2865</v>
      </c>
      <c r="I81" s="51">
        <v>31.473721688000001</v>
      </c>
      <c r="J81" s="238">
        <v>38.448120173</v>
      </c>
      <c r="K81" s="51" t="s">
        <v>2865</v>
      </c>
      <c r="L81" s="51" t="s">
        <v>2865</v>
      </c>
      <c r="M81" s="51" t="s">
        <v>2865</v>
      </c>
      <c r="N81" s="58" t="s">
        <v>2865</v>
      </c>
      <c r="O81" s="51" t="s">
        <v>2865</v>
      </c>
      <c r="P81" s="238" t="s">
        <v>2865</v>
      </c>
      <c r="Q81" s="51" t="s">
        <v>2865</v>
      </c>
      <c r="R81" s="51">
        <v>9.0746844822000003</v>
      </c>
      <c r="S81" s="51">
        <v>2.1663955068999998</v>
      </c>
      <c r="T81" s="58" t="s">
        <v>2865</v>
      </c>
      <c r="U81" s="51" t="s">
        <v>2865</v>
      </c>
      <c r="V81" s="238" t="s">
        <v>2865</v>
      </c>
      <c r="W81" s="51" t="s">
        <v>2865</v>
      </c>
      <c r="X81" s="51" t="s">
        <v>2865</v>
      </c>
      <c r="Y81" s="51" t="s">
        <v>2865</v>
      </c>
      <c r="Z81" s="58">
        <v>0</v>
      </c>
      <c r="AA81" s="51">
        <v>28.571923034670338</v>
      </c>
      <c r="AB81" s="238">
        <v>26.83140889542231</v>
      </c>
      <c r="AD81" s="351" t="s">
        <v>353</v>
      </c>
      <c r="AE81" s="327" t="s">
        <v>353</v>
      </c>
      <c r="AF81" s="327">
        <v>6.9743984849999983</v>
      </c>
      <c r="AG81" s="327" t="s">
        <v>353</v>
      </c>
      <c r="AH81" s="327" t="s">
        <v>353</v>
      </c>
      <c r="AI81" s="327">
        <v>-6.9082889753000005</v>
      </c>
      <c r="AJ81" s="327" t="s">
        <v>353</v>
      </c>
      <c r="AK81" s="327" t="s">
        <v>353</v>
      </c>
      <c r="AL81" s="352">
        <v>-1.7405141392480274</v>
      </c>
    </row>
    <row r="82" spans="1:38" ht="12" customHeight="1" x14ac:dyDescent="0.25">
      <c r="A82" s="68" t="s">
        <v>58</v>
      </c>
      <c r="B82" s="58" t="s">
        <v>2865</v>
      </c>
      <c r="C82" s="51" t="s">
        <v>2865</v>
      </c>
      <c r="D82" s="238" t="s">
        <v>2865</v>
      </c>
      <c r="E82" s="51" t="s">
        <v>2865</v>
      </c>
      <c r="F82" s="51" t="s">
        <v>2865</v>
      </c>
      <c r="G82" s="51" t="s">
        <v>2865</v>
      </c>
      <c r="H82" s="58" t="s">
        <v>2865</v>
      </c>
      <c r="I82" s="51" t="s">
        <v>2865</v>
      </c>
      <c r="J82" s="238" t="s">
        <v>2865</v>
      </c>
      <c r="K82" s="51" t="s">
        <v>2865</v>
      </c>
      <c r="L82" s="51" t="s">
        <v>2865</v>
      </c>
      <c r="M82" s="51" t="s">
        <v>2865</v>
      </c>
      <c r="N82" s="58" t="s">
        <v>2865</v>
      </c>
      <c r="O82" s="51" t="s">
        <v>2865</v>
      </c>
      <c r="P82" s="238" t="s">
        <v>2865</v>
      </c>
      <c r="Q82" s="51" t="s">
        <v>2865</v>
      </c>
      <c r="R82" s="51" t="s">
        <v>2865</v>
      </c>
      <c r="S82" s="51" t="s">
        <v>2865</v>
      </c>
      <c r="T82" s="58" t="s">
        <v>2865</v>
      </c>
      <c r="U82" s="51" t="s">
        <v>2865</v>
      </c>
      <c r="V82" s="238" t="s">
        <v>2865</v>
      </c>
      <c r="W82" s="51" t="s">
        <v>2865</v>
      </c>
      <c r="X82" s="51" t="s">
        <v>2865</v>
      </c>
      <c r="Y82" s="51" t="s">
        <v>2865</v>
      </c>
      <c r="Z82" s="58">
        <v>0</v>
      </c>
      <c r="AA82" s="51">
        <v>0</v>
      </c>
      <c r="AB82" s="238">
        <v>0</v>
      </c>
      <c r="AD82" s="351" t="s">
        <v>353</v>
      </c>
      <c r="AE82" s="327" t="s">
        <v>353</v>
      </c>
      <c r="AF82" s="327" t="s">
        <v>353</v>
      </c>
      <c r="AG82" s="327" t="s">
        <v>353</v>
      </c>
      <c r="AH82" s="327" t="s">
        <v>353</v>
      </c>
      <c r="AI82" s="327" t="s">
        <v>353</v>
      </c>
      <c r="AJ82" s="327" t="s">
        <v>353</v>
      </c>
      <c r="AK82" s="327" t="s">
        <v>353</v>
      </c>
      <c r="AL82" s="352">
        <v>0</v>
      </c>
    </row>
    <row r="83" spans="1:38" ht="12" customHeight="1" x14ac:dyDescent="0.25">
      <c r="A83" s="68" t="s">
        <v>59</v>
      </c>
      <c r="B83" s="58" t="s">
        <v>2865</v>
      </c>
      <c r="C83" s="51" t="s">
        <v>2865</v>
      </c>
      <c r="D83" s="238" t="s">
        <v>2865</v>
      </c>
      <c r="E83" s="51" t="s">
        <v>2865</v>
      </c>
      <c r="F83" s="51" t="s">
        <v>2865</v>
      </c>
      <c r="G83" s="51">
        <v>27.729705457000001</v>
      </c>
      <c r="H83" s="58" t="s">
        <v>2865</v>
      </c>
      <c r="I83" s="51" t="s">
        <v>2865</v>
      </c>
      <c r="J83" s="238" t="s">
        <v>2865</v>
      </c>
      <c r="K83" s="51" t="s">
        <v>2865</v>
      </c>
      <c r="L83" s="51" t="s">
        <v>2865</v>
      </c>
      <c r="M83" s="51" t="s">
        <v>2865</v>
      </c>
      <c r="N83" s="58" t="s">
        <v>2865</v>
      </c>
      <c r="O83" s="51" t="s">
        <v>2865</v>
      </c>
      <c r="P83" s="238" t="s">
        <v>2865</v>
      </c>
      <c r="Q83" s="51" t="s">
        <v>2865</v>
      </c>
      <c r="R83" s="51">
        <v>5.9659547707999998</v>
      </c>
      <c r="S83" s="51">
        <v>14.697540675000001</v>
      </c>
      <c r="T83" s="58" t="s">
        <v>2865</v>
      </c>
      <c r="U83" s="51" t="s">
        <v>2865</v>
      </c>
      <c r="V83" s="238" t="s">
        <v>2865</v>
      </c>
      <c r="W83" s="51" t="s">
        <v>2865</v>
      </c>
      <c r="X83" s="51" t="s">
        <v>2865</v>
      </c>
      <c r="Y83" s="51" t="s">
        <v>2865</v>
      </c>
      <c r="Z83" s="58">
        <v>0</v>
      </c>
      <c r="AA83" s="51">
        <v>0.77289034147547642</v>
      </c>
      <c r="AB83" s="238">
        <v>10.363667137072856</v>
      </c>
      <c r="AD83" s="351" t="s">
        <v>353</v>
      </c>
      <c r="AE83" s="327" t="s">
        <v>353</v>
      </c>
      <c r="AF83" s="327" t="s">
        <v>353</v>
      </c>
      <c r="AG83" s="327" t="s">
        <v>353</v>
      </c>
      <c r="AH83" s="327" t="s">
        <v>353</v>
      </c>
      <c r="AI83" s="327">
        <v>8.731585904200001</v>
      </c>
      <c r="AJ83" s="327" t="s">
        <v>353</v>
      </c>
      <c r="AK83" s="327" t="s">
        <v>353</v>
      </c>
      <c r="AL83" s="352">
        <v>9.5907767955973799</v>
      </c>
    </row>
    <row r="84" spans="1:38" ht="12" customHeight="1" x14ac:dyDescent="0.25">
      <c r="A84" s="70" t="s">
        <v>1517</v>
      </c>
      <c r="B84" s="322" t="s">
        <v>2865</v>
      </c>
      <c r="C84" s="323" t="s">
        <v>2865</v>
      </c>
      <c r="D84" s="324">
        <v>2.4695403360000001</v>
      </c>
      <c r="E84" s="323" t="s">
        <v>2865</v>
      </c>
      <c r="F84" s="323" t="s">
        <v>2865</v>
      </c>
      <c r="G84" s="323">
        <v>3.8967297686000002</v>
      </c>
      <c r="H84" s="322" t="s">
        <v>2865</v>
      </c>
      <c r="I84" s="323">
        <v>24.453853126999999</v>
      </c>
      <c r="J84" s="324">
        <v>31.627924954000001</v>
      </c>
      <c r="K84" s="323" t="s">
        <v>2865</v>
      </c>
      <c r="L84" s="323" t="s">
        <v>2865</v>
      </c>
      <c r="M84" s="323" t="s">
        <v>2865</v>
      </c>
      <c r="N84" s="322" t="s">
        <v>2865</v>
      </c>
      <c r="O84" s="323" t="s">
        <v>2865</v>
      </c>
      <c r="P84" s="324" t="s">
        <v>2865</v>
      </c>
      <c r="Q84" s="323" t="s">
        <v>2865</v>
      </c>
      <c r="R84" s="323">
        <v>0.82734077549999996</v>
      </c>
      <c r="S84" s="323">
        <v>1.6551175516000001</v>
      </c>
      <c r="T84" s="322" t="s">
        <v>2865</v>
      </c>
      <c r="U84" s="323" t="s">
        <v>2865</v>
      </c>
      <c r="V84" s="324" t="s">
        <v>2865</v>
      </c>
      <c r="W84" s="323" t="s">
        <v>2865</v>
      </c>
      <c r="X84" s="323" t="s">
        <v>2865</v>
      </c>
      <c r="Y84" s="323" t="s">
        <v>2865</v>
      </c>
      <c r="Z84" s="322">
        <v>0</v>
      </c>
      <c r="AA84" s="323">
        <v>21.393034884049523</v>
      </c>
      <c r="AB84" s="324">
        <v>8.7924906171502251</v>
      </c>
      <c r="AD84" s="354" t="s">
        <v>353</v>
      </c>
      <c r="AE84" s="355" t="s">
        <v>353</v>
      </c>
      <c r="AF84" s="355">
        <v>7.1740718270000023</v>
      </c>
      <c r="AG84" s="355" t="s">
        <v>353</v>
      </c>
      <c r="AH84" s="355" t="s">
        <v>353</v>
      </c>
      <c r="AI84" s="355">
        <v>0.82777677610000011</v>
      </c>
      <c r="AJ84" s="355" t="s">
        <v>353</v>
      </c>
      <c r="AK84" s="355" t="s">
        <v>353</v>
      </c>
      <c r="AL84" s="356">
        <v>-12.600544266899298</v>
      </c>
    </row>
    <row r="85" spans="1:38" ht="12" customHeight="1" x14ac:dyDescent="0.25">
      <c r="A85" s="604" t="s">
        <v>39</v>
      </c>
      <c r="B85" s="420">
        <v>0</v>
      </c>
      <c r="C85" s="421">
        <v>0</v>
      </c>
      <c r="D85" s="422">
        <v>3182.1609488895001</v>
      </c>
      <c r="E85" s="420">
        <v>0</v>
      </c>
      <c r="F85" s="421">
        <v>0</v>
      </c>
      <c r="G85" s="422">
        <v>2106.2397739618</v>
      </c>
      <c r="H85" s="421">
        <v>0</v>
      </c>
      <c r="I85" s="421">
        <v>6153.7031764192998</v>
      </c>
      <c r="J85" s="421">
        <v>7501.1981570956004</v>
      </c>
      <c r="K85" s="420">
        <v>0</v>
      </c>
      <c r="L85" s="421">
        <v>0</v>
      </c>
      <c r="M85" s="422">
        <v>0</v>
      </c>
      <c r="N85" s="421">
        <v>0</v>
      </c>
      <c r="O85" s="421">
        <v>0</v>
      </c>
      <c r="P85" s="421">
        <v>0</v>
      </c>
      <c r="Q85" s="420">
        <v>0</v>
      </c>
      <c r="R85" s="421">
        <v>3386.1065489642028</v>
      </c>
      <c r="S85" s="422">
        <v>943.07878493320982</v>
      </c>
      <c r="T85" s="421">
        <v>0</v>
      </c>
      <c r="U85" s="421">
        <v>0</v>
      </c>
      <c r="V85" s="421">
        <v>0</v>
      </c>
      <c r="W85" s="420">
        <v>0</v>
      </c>
      <c r="X85" s="421">
        <v>0</v>
      </c>
      <c r="Y85" s="422">
        <v>0</v>
      </c>
      <c r="Z85" s="420">
        <v>0</v>
      </c>
      <c r="AA85" s="421">
        <v>5795.1606153595267</v>
      </c>
      <c r="AB85" s="422">
        <v>3590.7186220754816</v>
      </c>
    </row>
    <row r="88" spans="1:38" ht="12" customHeight="1" x14ac:dyDescent="0.3">
      <c r="A88" s="374"/>
      <c r="B88" s="961" t="s">
        <v>468</v>
      </c>
      <c r="C88" s="962"/>
      <c r="D88" s="962"/>
      <c r="E88" s="962"/>
      <c r="F88" s="962"/>
      <c r="G88" s="962"/>
      <c r="H88" s="962"/>
      <c r="I88" s="962"/>
      <c r="J88" s="962"/>
      <c r="K88" s="962"/>
      <c r="L88" s="962"/>
      <c r="M88" s="962"/>
      <c r="N88" s="962"/>
      <c r="O88" s="962"/>
      <c r="P88" s="962"/>
      <c r="Q88" s="962"/>
      <c r="R88" s="962"/>
      <c r="S88" s="962"/>
      <c r="T88" s="962"/>
      <c r="U88" s="962"/>
      <c r="V88" s="962"/>
      <c r="W88" s="962"/>
      <c r="X88" s="962"/>
      <c r="Y88" s="962"/>
      <c r="Z88" s="962"/>
      <c r="AA88" s="962"/>
      <c r="AB88" s="963"/>
      <c r="AD88" s="947" t="s">
        <v>2846</v>
      </c>
      <c r="AE88" s="939"/>
      <c r="AF88" s="948"/>
      <c r="AG88" s="948"/>
      <c r="AH88" s="948"/>
      <c r="AI88" s="948"/>
      <c r="AJ88" s="948"/>
      <c r="AK88" s="948"/>
      <c r="AL88" s="949"/>
    </row>
    <row r="89" spans="1:38" ht="12" customHeight="1" x14ac:dyDescent="0.25">
      <c r="A89" s="368"/>
      <c r="B89" s="954" t="s">
        <v>2</v>
      </c>
      <c r="C89" s="953"/>
      <c r="D89" s="955"/>
      <c r="E89" s="954" t="s">
        <v>3</v>
      </c>
      <c r="F89" s="953"/>
      <c r="G89" s="955"/>
      <c r="H89" s="954" t="s">
        <v>10</v>
      </c>
      <c r="I89" s="953"/>
      <c r="J89" s="955"/>
      <c r="K89" s="954" t="s">
        <v>4</v>
      </c>
      <c r="L89" s="953"/>
      <c r="M89" s="955"/>
      <c r="N89" s="954" t="s">
        <v>5</v>
      </c>
      <c r="O89" s="953"/>
      <c r="P89" s="955"/>
      <c r="Q89" s="954" t="s">
        <v>6</v>
      </c>
      <c r="R89" s="953"/>
      <c r="S89" s="955"/>
      <c r="T89" s="954" t="s">
        <v>7</v>
      </c>
      <c r="U89" s="953"/>
      <c r="V89" s="955"/>
      <c r="W89" s="954" t="s">
        <v>8</v>
      </c>
      <c r="X89" s="953"/>
      <c r="Y89" s="955"/>
      <c r="Z89" s="954" t="s">
        <v>9</v>
      </c>
      <c r="AA89" s="953"/>
      <c r="AB89" s="955"/>
      <c r="AD89" s="655" t="s">
        <v>2</v>
      </c>
      <c r="AE89" s="654" t="s">
        <v>3</v>
      </c>
      <c r="AF89" s="654" t="s">
        <v>10</v>
      </c>
      <c r="AG89" s="654" t="s">
        <v>4</v>
      </c>
      <c r="AH89" s="654" t="s">
        <v>5</v>
      </c>
      <c r="AI89" s="654" t="s">
        <v>6</v>
      </c>
      <c r="AJ89" s="654" t="s">
        <v>7</v>
      </c>
      <c r="AK89" s="654" t="s">
        <v>8</v>
      </c>
      <c r="AL89" s="656" t="s">
        <v>9</v>
      </c>
    </row>
    <row r="90" spans="1:38" ht="12" customHeight="1" x14ac:dyDescent="0.3">
      <c r="A90" s="372"/>
      <c r="B90" s="307" t="s">
        <v>29</v>
      </c>
      <c r="C90" s="287" t="s">
        <v>30</v>
      </c>
      <c r="D90" s="287" t="s">
        <v>31</v>
      </c>
      <c r="E90" s="448" t="s">
        <v>29</v>
      </c>
      <c r="F90" s="657" t="s">
        <v>30</v>
      </c>
      <c r="G90" s="449" t="s">
        <v>31</v>
      </c>
      <c r="H90" s="287" t="s">
        <v>29</v>
      </c>
      <c r="I90" s="287" t="s">
        <v>30</v>
      </c>
      <c r="J90" s="287" t="s">
        <v>31</v>
      </c>
      <c r="K90" s="448" t="s">
        <v>29</v>
      </c>
      <c r="L90" s="657" t="s">
        <v>30</v>
      </c>
      <c r="M90" s="449" t="s">
        <v>31</v>
      </c>
      <c r="N90" s="287" t="s">
        <v>29</v>
      </c>
      <c r="O90" s="287" t="s">
        <v>30</v>
      </c>
      <c r="P90" s="287" t="s">
        <v>31</v>
      </c>
      <c r="Q90" s="448" t="s">
        <v>29</v>
      </c>
      <c r="R90" s="657" t="s">
        <v>30</v>
      </c>
      <c r="S90" s="449" t="s">
        <v>31</v>
      </c>
      <c r="T90" s="287" t="s">
        <v>29</v>
      </c>
      <c r="U90" s="287" t="s">
        <v>30</v>
      </c>
      <c r="V90" s="287" t="s">
        <v>31</v>
      </c>
      <c r="W90" s="448" t="s">
        <v>29</v>
      </c>
      <c r="X90" s="657" t="s">
        <v>30</v>
      </c>
      <c r="Y90" s="449" t="s">
        <v>31</v>
      </c>
      <c r="Z90" s="287" t="s">
        <v>29</v>
      </c>
      <c r="AA90" s="287" t="s">
        <v>30</v>
      </c>
      <c r="AB90" s="373" t="s">
        <v>31</v>
      </c>
      <c r="AD90" s="941" t="s">
        <v>28</v>
      </c>
      <c r="AE90" s="1106"/>
      <c r="AF90" s="1107"/>
      <c r="AG90" s="1107"/>
      <c r="AH90" s="1107"/>
      <c r="AI90" s="1107"/>
      <c r="AJ90" s="1107"/>
      <c r="AK90" s="1107"/>
      <c r="AL90" s="1108"/>
    </row>
    <row r="91" spans="1:38" ht="12" customHeight="1" x14ac:dyDescent="0.25">
      <c r="A91" s="7" t="s">
        <v>60</v>
      </c>
      <c r="B91" s="481">
        <v>0</v>
      </c>
      <c r="C91" s="482">
        <v>0</v>
      </c>
      <c r="D91" s="483">
        <v>23.421515485886911</v>
      </c>
      <c r="E91" s="482">
        <v>0</v>
      </c>
      <c r="F91" s="482">
        <v>0</v>
      </c>
      <c r="G91" s="482">
        <v>22.45266497700166</v>
      </c>
      <c r="H91" s="481">
        <v>0</v>
      </c>
      <c r="I91" s="482">
        <v>24.252935110991572</v>
      </c>
      <c r="J91" s="483">
        <v>25.756702161939387</v>
      </c>
      <c r="K91" s="482">
        <v>0</v>
      </c>
      <c r="L91" s="482">
        <v>0</v>
      </c>
      <c r="M91" s="482">
        <v>0</v>
      </c>
      <c r="N91" s="481">
        <v>0</v>
      </c>
      <c r="O91" s="482">
        <v>0</v>
      </c>
      <c r="P91" s="483">
        <v>0</v>
      </c>
      <c r="Q91" s="482">
        <v>0</v>
      </c>
      <c r="R91" s="482">
        <v>25.911611829178611</v>
      </c>
      <c r="S91" s="482">
        <v>20.052842058512994</v>
      </c>
      <c r="T91" s="481">
        <v>0</v>
      </c>
      <c r="U91" s="482">
        <v>0</v>
      </c>
      <c r="V91" s="483">
        <v>0</v>
      </c>
      <c r="W91" s="482">
        <v>0</v>
      </c>
      <c r="X91" s="482">
        <v>0</v>
      </c>
      <c r="Y91" s="482">
        <v>0</v>
      </c>
      <c r="Z91" s="481">
        <v>0</v>
      </c>
      <c r="AA91" s="482">
        <v>24.37849034298986</v>
      </c>
      <c r="AB91" s="483">
        <v>24.167261647153822</v>
      </c>
      <c r="AD91" s="326">
        <v>23.421515485886911</v>
      </c>
      <c r="AE91" s="349">
        <v>22.45266497700166</v>
      </c>
      <c r="AF91" s="349">
        <v>1.5037670509478147</v>
      </c>
      <c r="AG91" s="349">
        <v>0</v>
      </c>
      <c r="AH91" s="349">
        <v>0</v>
      </c>
      <c r="AI91" s="349">
        <v>-5.8587697706656172</v>
      </c>
      <c r="AJ91" s="349">
        <v>0</v>
      </c>
      <c r="AK91" s="349">
        <v>0</v>
      </c>
      <c r="AL91" s="350">
        <v>-0.21122869583603787</v>
      </c>
    </row>
    <row r="92" spans="1:38" ht="12" customHeight="1" x14ac:dyDescent="0.25">
      <c r="A92" s="10" t="s">
        <v>61</v>
      </c>
      <c r="B92" s="484">
        <v>0</v>
      </c>
      <c r="C92" s="485">
        <v>0</v>
      </c>
      <c r="D92" s="486">
        <v>12.003525990830198</v>
      </c>
      <c r="E92" s="485">
        <v>0</v>
      </c>
      <c r="F92" s="485">
        <v>0</v>
      </c>
      <c r="G92" s="485">
        <v>9.1437686345530444</v>
      </c>
      <c r="H92" s="484">
        <v>0</v>
      </c>
      <c r="I92" s="485">
        <v>12.639795541009393</v>
      </c>
      <c r="J92" s="486">
        <v>12.885374384966825</v>
      </c>
      <c r="K92" s="485">
        <v>0</v>
      </c>
      <c r="L92" s="485">
        <v>0</v>
      </c>
      <c r="M92" s="485">
        <v>0</v>
      </c>
      <c r="N92" s="484">
        <v>0</v>
      </c>
      <c r="O92" s="485">
        <v>0</v>
      </c>
      <c r="P92" s="486">
        <v>0</v>
      </c>
      <c r="Q92" s="485">
        <v>0</v>
      </c>
      <c r="R92" s="485">
        <v>25.514196748601286</v>
      </c>
      <c r="S92" s="485">
        <v>27.044827961861458</v>
      </c>
      <c r="T92" s="484">
        <v>0</v>
      </c>
      <c r="U92" s="485">
        <v>0</v>
      </c>
      <c r="V92" s="486">
        <v>0</v>
      </c>
      <c r="W92" s="485">
        <v>0</v>
      </c>
      <c r="X92" s="485">
        <v>0</v>
      </c>
      <c r="Y92" s="485">
        <v>0</v>
      </c>
      <c r="Z92" s="484">
        <v>0</v>
      </c>
      <c r="AA92" s="485">
        <v>13.614336518995051</v>
      </c>
      <c r="AB92" s="486">
        <v>11.903651899784345</v>
      </c>
      <c r="AD92" s="351">
        <v>12.003525990830198</v>
      </c>
      <c r="AE92" s="327">
        <v>9.1437686345530444</v>
      </c>
      <c r="AF92" s="327">
        <v>0.24557884395743201</v>
      </c>
      <c r="AG92" s="327">
        <v>0</v>
      </c>
      <c r="AH92" s="327">
        <v>0</v>
      </c>
      <c r="AI92" s="327">
        <v>1.5306312132601718</v>
      </c>
      <c r="AJ92" s="327">
        <v>0</v>
      </c>
      <c r="AK92" s="327">
        <v>0</v>
      </c>
      <c r="AL92" s="352">
        <v>-1.7106846192107064</v>
      </c>
    </row>
    <row r="93" spans="1:38" ht="12" customHeight="1" x14ac:dyDescent="0.25">
      <c r="A93" s="10" t="s">
        <v>62</v>
      </c>
      <c r="B93" s="484">
        <v>0</v>
      </c>
      <c r="C93" s="485">
        <v>0</v>
      </c>
      <c r="D93" s="486">
        <v>3.5109552638746684</v>
      </c>
      <c r="E93" s="485">
        <v>0</v>
      </c>
      <c r="F93" s="485">
        <v>0</v>
      </c>
      <c r="G93" s="485">
        <v>6.1998472540652134</v>
      </c>
      <c r="H93" s="484">
        <v>0</v>
      </c>
      <c r="I93" s="485">
        <v>0.44058404841320276</v>
      </c>
      <c r="J93" s="486">
        <v>0.31763373695790159</v>
      </c>
      <c r="K93" s="485">
        <v>0</v>
      </c>
      <c r="L93" s="485">
        <v>0</v>
      </c>
      <c r="M93" s="485">
        <v>0</v>
      </c>
      <c r="N93" s="484">
        <v>0</v>
      </c>
      <c r="O93" s="485">
        <v>0</v>
      </c>
      <c r="P93" s="486">
        <v>0</v>
      </c>
      <c r="Q93" s="485">
        <v>0</v>
      </c>
      <c r="R93" s="485">
        <v>3.062979595598557E-2</v>
      </c>
      <c r="S93" s="485">
        <v>0</v>
      </c>
      <c r="T93" s="484">
        <v>0</v>
      </c>
      <c r="U93" s="485">
        <v>0</v>
      </c>
      <c r="V93" s="486">
        <v>0</v>
      </c>
      <c r="W93" s="485">
        <v>0</v>
      </c>
      <c r="X93" s="485">
        <v>0</v>
      </c>
      <c r="Y93" s="485">
        <v>0</v>
      </c>
      <c r="Z93" s="484">
        <v>0</v>
      </c>
      <c r="AA93" s="485">
        <v>0.40955214164455167</v>
      </c>
      <c r="AB93" s="486">
        <v>2.7067204871679231</v>
      </c>
      <c r="AD93" s="351">
        <v>3.5109552638746684</v>
      </c>
      <c r="AE93" s="327">
        <v>6.1998472540652134</v>
      </c>
      <c r="AF93" s="327">
        <v>-0.12295031145530116</v>
      </c>
      <c r="AG93" s="327">
        <v>0</v>
      </c>
      <c r="AH93" s="327">
        <v>0</v>
      </c>
      <c r="AI93" s="327">
        <v>-3.062979595598557E-2</v>
      </c>
      <c r="AJ93" s="327">
        <v>0</v>
      </c>
      <c r="AK93" s="327">
        <v>0</v>
      </c>
      <c r="AL93" s="352">
        <v>2.2971683455233713</v>
      </c>
    </row>
    <row r="94" spans="1:38" ht="12" customHeight="1" x14ac:dyDescent="0.25">
      <c r="A94" s="10" t="s">
        <v>63</v>
      </c>
      <c r="B94" s="484">
        <v>0</v>
      </c>
      <c r="C94" s="485">
        <v>0</v>
      </c>
      <c r="D94" s="486">
        <v>24.490747088451631</v>
      </c>
      <c r="E94" s="485">
        <v>0</v>
      </c>
      <c r="F94" s="485">
        <v>0</v>
      </c>
      <c r="G94" s="485">
        <v>20.846483608753815</v>
      </c>
      <c r="H94" s="484">
        <v>0</v>
      </c>
      <c r="I94" s="485">
        <v>25.138866434570982</v>
      </c>
      <c r="J94" s="486">
        <v>27.420404964963595</v>
      </c>
      <c r="K94" s="485">
        <v>0</v>
      </c>
      <c r="L94" s="485">
        <v>0</v>
      </c>
      <c r="M94" s="485">
        <v>0</v>
      </c>
      <c r="N94" s="484">
        <v>0</v>
      </c>
      <c r="O94" s="485">
        <v>0</v>
      </c>
      <c r="P94" s="486">
        <v>0</v>
      </c>
      <c r="Q94" s="485">
        <v>0</v>
      </c>
      <c r="R94" s="485">
        <v>21.074189724723393</v>
      </c>
      <c r="S94" s="485">
        <v>23.523526291147714</v>
      </c>
      <c r="T94" s="484">
        <v>0</v>
      </c>
      <c r="U94" s="485">
        <v>0</v>
      </c>
      <c r="V94" s="486">
        <v>0</v>
      </c>
      <c r="W94" s="485">
        <v>0</v>
      </c>
      <c r="X94" s="485">
        <v>0</v>
      </c>
      <c r="Y94" s="485">
        <v>0</v>
      </c>
      <c r="Z94" s="484">
        <v>0</v>
      </c>
      <c r="AA94" s="485">
        <v>24.831186570139113</v>
      </c>
      <c r="AB94" s="486">
        <v>24.946495418053953</v>
      </c>
      <c r="AD94" s="351">
        <v>24.490747088451631</v>
      </c>
      <c r="AE94" s="327">
        <v>20.846483608753815</v>
      </c>
      <c r="AF94" s="327">
        <v>2.2815385303926128</v>
      </c>
      <c r="AG94" s="327">
        <v>0</v>
      </c>
      <c r="AH94" s="327">
        <v>0</v>
      </c>
      <c r="AI94" s="327">
        <v>2.4493365664243214</v>
      </c>
      <c r="AJ94" s="327">
        <v>0</v>
      </c>
      <c r="AK94" s="327">
        <v>0</v>
      </c>
      <c r="AL94" s="352">
        <v>0.11530884791483942</v>
      </c>
    </row>
    <row r="95" spans="1:38" ht="12" customHeight="1" x14ac:dyDescent="0.25">
      <c r="A95" s="10" t="s">
        <v>64</v>
      </c>
      <c r="B95" s="484">
        <v>0</v>
      </c>
      <c r="C95" s="485">
        <v>0</v>
      </c>
      <c r="D95" s="486">
        <v>11.239817199843966</v>
      </c>
      <c r="E95" s="485">
        <v>0</v>
      </c>
      <c r="F95" s="485">
        <v>0</v>
      </c>
      <c r="G95" s="485">
        <v>11.460354981615586</v>
      </c>
      <c r="H95" s="484">
        <v>0</v>
      </c>
      <c r="I95" s="485">
        <v>13.663962369879295</v>
      </c>
      <c r="J95" s="486">
        <v>15.107255447292104</v>
      </c>
      <c r="K95" s="485">
        <v>0</v>
      </c>
      <c r="L95" s="485">
        <v>0</v>
      </c>
      <c r="M95" s="485">
        <v>0</v>
      </c>
      <c r="N95" s="484">
        <v>0</v>
      </c>
      <c r="O95" s="485">
        <v>0</v>
      </c>
      <c r="P95" s="486">
        <v>0</v>
      </c>
      <c r="Q95" s="485">
        <v>0</v>
      </c>
      <c r="R95" s="485">
        <v>7.210576807592985</v>
      </c>
      <c r="S95" s="485">
        <v>7.7680904016082089</v>
      </c>
      <c r="T95" s="484">
        <v>0</v>
      </c>
      <c r="U95" s="485">
        <v>0</v>
      </c>
      <c r="V95" s="486">
        <v>0</v>
      </c>
      <c r="W95" s="485">
        <v>0</v>
      </c>
      <c r="X95" s="485">
        <v>0</v>
      </c>
      <c r="Y95" s="485">
        <v>0</v>
      </c>
      <c r="Z95" s="484">
        <v>0</v>
      </c>
      <c r="AA95" s="485">
        <v>13.175466743924277</v>
      </c>
      <c r="AB95" s="486">
        <v>12.87454833204354</v>
      </c>
      <c r="AD95" s="351">
        <v>11.239817199843966</v>
      </c>
      <c r="AE95" s="327">
        <v>11.460354981615586</v>
      </c>
      <c r="AF95" s="327">
        <v>1.4432930774128092</v>
      </c>
      <c r="AG95" s="327">
        <v>0</v>
      </c>
      <c r="AH95" s="327">
        <v>0</v>
      </c>
      <c r="AI95" s="327">
        <v>0.55751359401522382</v>
      </c>
      <c r="AJ95" s="327">
        <v>0</v>
      </c>
      <c r="AK95" s="327">
        <v>0</v>
      </c>
      <c r="AL95" s="352">
        <v>-0.30091841188073687</v>
      </c>
    </row>
    <row r="96" spans="1:38" ht="12" customHeight="1" x14ac:dyDescent="0.25">
      <c r="A96" s="10" t="s">
        <v>65</v>
      </c>
      <c r="B96" s="484">
        <v>0</v>
      </c>
      <c r="C96" s="485">
        <v>0</v>
      </c>
      <c r="D96" s="486">
        <v>8.0994449020545094</v>
      </c>
      <c r="E96" s="485">
        <v>0</v>
      </c>
      <c r="F96" s="485">
        <v>0</v>
      </c>
      <c r="G96" s="485">
        <v>17.965448768363387</v>
      </c>
      <c r="H96" s="484">
        <v>0</v>
      </c>
      <c r="I96" s="485">
        <v>7.6480589685161595</v>
      </c>
      <c r="J96" s="486">
        <v>3.3459895991759923</v>
      </c>
      <c r="K96" s="485">
        <v>0</v>
      </c>
      <c r="L96" s="485">
        <v>0</v>
      </c>
      <c r="M96" s="485">
        <v>0</v>
      </c>
      <c r="N96" s="484">
        <v>0</v>
      </c>
      <c r="O96" s="485">
        <v>0</v>
      </c>
      <c r="P96" s="486">
        <v>0</v>
      </c>
      <c r="Q96" s="485">
        <v>0</v>
      </c>
      <c r="R96" s="485">
        <v>10.642220331496416</v>
      </c>
      <c r="S96" s="485">
        <v>11.28029013159639</v>
      </c>
      <c r="T96" s="484">
        <v>0</v>
      </c>
      <c r="U96" s="485">
        <v>0</v>
      </c>
      <c r="V96" s="486">
        <v>0</v>
      </c>
      <c r="W96" s="485">
        <v>0</v>
      </c>
      <c r="X96" s="485">
        <v>0</v>
      </c>
      <c r="Y96" s="485">
        <v>0</v>
      </c>
      <c r="Z96" s="484">
        <v>0</v>
      </c>
      <c r="AA96" s="485">
        <v>7.87470507768733</v>
      </c>
      <c r="AB96" s="486">
        <v>8.2002903465109878</v>
      </c>
      <c r="AD96" s="351">
        <v>8.0994449020545094</v>
      </c>
      <c r="AE96" s="327">
        <v>17.965448768363387</v>
      </c>
      <c r="AF96" s="327">
        <v>-4.3020693693401668</v>
      </c>
      <c r="AG96" s="327">
        <v>0</v>
      </c>
      <c r="AH96" s="327">
        <v>0</v>
      </c>
      <c r="AI96" s="327">
        <v>0.63806980009997361</v>
      </c>
      <c r="AJ96" s="327">
        <v>0</v>
      </c>
      <c r="AK96" s="327">
        <v>0</v>
      </c>
      <c r="AL96" s="352">
        <v>0.32558526882365779</v>
      </c>
    </row>
    <row r="97" spans="1:38" ht="12" customHeight="1" x14ac:dyDescent="0.25">
      <c r="A97" s="10" t="s">
        <v>16</v>
      </c>
      <c r="B97" s="484">
        <v>0</v>
      </c>
      <c r="C97" s="485">
        <v>0</v>
      </c>
      <c r="D97" s="486">
        <v>0.10994357170465947</v>
      </c>
      <c r="E97" s="485">
        <v>0</v>
      </c>
      <c r="F97" s="485">
        <v>0</v>
      </c>
      <c r="G97" s="485">
        <v>4.392741762537717E-2</v>
      </c>
      <c r="H97" s="484">
        <v>0</v>
      </c>
      <c r="I97" s="485">
        <v>0.11789067890858707</v>
      </c>
      <c r="J97" s="486">
        <v>0.11355364457000362</v>
      </c>
      <c r="K97" s="485">
        <v>0</v>
      </c>
      <c r="L97" s="485">
        <v>0</v>
      </c>
      <c r="M97" s="485">
        <v>0</v>
      </c>
      <c r="N97" s="484">
        <v>0</v>
      </c>
      <c r="O97" s="485">
        <v>0</v>
      </c>
      <c r="P97" s="486">
        <v>0</v>
      </c>
      <c r="Q97" s="485">
        <v>0</v>
      </c>
      <c r="R97" s="485">
        <v>6.4716823201276252E-2</v>
      </c>
      <c r="S97" s="485">
        <v>0.24520112782133791</v>
      </c>
      <c r="T97" s="484">
        <v>0</v>
      </c>
      <c r="U97" s="485">
        <v>0</v>
      </c>
      <c r="V97" s="486">
        <v>0</v>
      </c>
      <c r="W97" s="485">
        <v>0</v>
      </c>
      <c r="X97" s="485">
        <v>0</v>
      </c>
      <c r="Y97" s="485">
        <v>0</v>
      </c>
      <c r="Z97" s="484">
        <v>0</v>
      </c>
      <c r="AA97" s="485">
        <v>0.11386562947337245</v>
      </c>
      <c r="AB97" s="486">
        <v>9.8812016742158448E-2</v>
      </c>
      <c r="AD97" s="351">
        <v>0.10994357170465947</v>
      </c>
      <c r="AE97" s="327">
        <v>4.392741762537717E-2</v>
      </c>
      <c r="AF97" s="327">
        <v>-4.3370343385834426E-3</v>
      </c>
      <c r="AG97" s="327">
        <v>0</v>
      </c>
      <c r="AH97" s="327">
        <v>0</v>
      </c>
      <c r="AI97" s="327">
        <v>0.18048430462006165</v>
      </c>
      <c r="AJ97" s="327">
        <v>0</v>
      </c>
      <c r="AK97" s="327">
        <v>0</v>
      </c>
      <c r="AL97" s="352">
        <v>-1.5053612731214E-2</v>
      </c>
    </row>
    <row r="98" spans="1:38" ht="12" customHeight="1" x14ac:dyDescent="0.25">
      <c r="A98" s="10" t="s">
        <v>17</v>
      </c>
      <c r="B98" s="484">
        <v>0</v>
      </c>
      <c r="C98" s="485">
        <v>0</v>
      </c>
      <c r="D98" s="486">
        <v>9.4151886536272041E-3</v>
      </c>
      <c r="E98" s="485">
        <v>0</v>
      </c>
      <c r="F98" s="485">
        <v>0</v>
      </c>
      <c r="G98" s="485">
        <v>0.10580500589010421</v>
      </c>
      <c r="H98" s="484">
        <v>0</v>
      </c>
      <c r="I98" s="485">
        <v>1.5378839004234684E-2</v>
      </c>
      <c r="J98" s="486">
        <v>1.8842509243180185E-2</v>
      </c>
      <c r="K98" s="485">
        <v>0</v>
      </c>
      <c r="L98" s="485">
        <v>0</v>
      </c>
      <c r="M98" s="485">
        <v>0</v>
      </c>
      <c r="N98" s="484">
        <v>0</v>
      </c>
      <c r="O98" s="485">
        <v>0</v>
      </c>
      <c r="P98" s="486">
        <v>0</v>
      </c>
      <c r="Q98" s="485">
        <v>0</v>
      </c>
      <c r="R98" s="485">
        <v>0</v>
      </c>
      <c r="S98" s="485">
        <v>0</v>
      </c>
      <c r="T98" s="484">
        <v>0</v>
      </c>
      <c r="U98" s="485">
        <v>0</v>
      </c>
      <c r="V98" s="486">
        <v>0</v>
      </c>
      <c r="W98" s="485">
        <v>0</v>
      </c>
      <c r="X98" s="485">
        <v>0</v>
      </c>
      <c r="Y98" s="485">
        <v>0</v>
      </c>
      <c r="Z98" s="484">
        <v>0</v>
      </c>
      <c r="AA98" s="485">
        <v>1.4214722043305667E-2</v>
      </c>
      <c r="AB98" s="486">
        <v>3.3432141372167684E-2</v>
      </c>
      <c r="AD98" s="351">
        <v>9.4151886536272041E-3</v>
      </c>
      <c r="AE98" s="327">
        <v>0.10580500589010421</v>
      </c>
      <c r="AF98" s="327">
        <v>3.4636702389455008E-3</v>
      </c>
      <c r="AG98" s="327">
        <v>0</v>
      </c>
      <c r="AH98" s="327">
        <v>0</v>
      </c>
      <c r="AI98" s="327">
        <v>0</v>
      </c>
      <c r="AJ98" s="327">
        <v>0</v>
      </c>
      <c r="AK98" s="327">
        <v>0</v>
      </c>
      <c r="AL98" s="352">
        <v>1.9217419328862017E-2</v>
      </c>
    </row>
    <row r="99" spans="1:38" ht="12" customHeight="1" x14ac:dyDescent="0.25">
      <c r="A99" s="10" t="s">
        <v>54</v>
      </c>
      <c r="B99" s="484">
        <v>0</v>
      </c>
      <c r="C99" s="485">
        <v>0</v>
      </c>
      <c r="D99" s="486">
        <v>1.4259706761795125E-4</v>
      </c>
      <c r="E99" s="485">
        <v>0</v>
      </c>
      <c r="F99" s="485">
        <v>0</v>
      </c>
      <c r="G99" s="485">
        <v>9.4326392681445621E-7</v>
      </c>
      <c r="H99" s="484">
        <v>0</v>
      </c>
      <c r="I99" s="485">
        <v>1.14275489707514E-3</v>
      </c>
      <c r="J99" s="486">
        <v>1.5372145913906488E-3</v>
      </c>
      <c r="K99" s="485">
        <v>0</v>
      </c>
      <c r="L99" s="485">
        <v>0</v>
      </c>
      <c r="M99" s="485">
        <v>0</v>
      </c>
      <c r="N99" s="484">
        <v>0</v>
      </c>
      <c r="O99" s="485">
        <v>0</v>
      </c>
      <c r="P99" s="486">
        <v>0</v>
      </c>
      <c r="Q99" s="485">
        <v>0</v>
      </c>
      <c r="R99" s="485">
        <v>1.6498308659864499E-7</v>
      </c>
      <c r="S99" s="485">
        <v>5.9506265962683529E-7</v>
      </c>
      <c r="T99" s="484">
        <v>0</v>
      </c>
      <c r="U99" s="485">
        <v>0</v>
      </c>
      <c r="V99" s="486">
        <v>0</v>
      </c>
      <c r="W99" s="485">
        <v>0</v>
      </c>
      <c r="X99" s="485">
        <v>0</v>
      </c>
      <c r="Y99" s="485">
        <v>0</v>
      </c>
      <c r="Z99" s="484">
        <v>0</v>
      </c>
      <c r="AA99" s="485">
        <v>1.0562653836717528E-3</v>
      </c>
      <c r="AB99" s="486">
        <v>6.9536533111624486E-4</v>
      </c>
      <c r="AD99" s="351">
        <v>1.4259706761795125E-4</v>
      </c>
      <c r="AE99" s="327">
        <v>9.4326392681445621E-7</v>
      </c>
      <c r="AF99" s="327">
        <v>3.9445969431550873E-4</v>
      </c>
      <c r="AG99" s="327">
        <v>0</v>
      </c>
      <c r="AH99" s="327">
        <v>0</v>
      </c>
      <c r="AI99" s="327">
        <v>4.300795730281903E-7</v>
      </c>
      <c r="AJ99" s="327">
        <v>0</v>
      </c>
      <c r="AK99" s="327">
        <v>0</v>
      </c>
      <c r="AL99" s="352">
        <v>-3.6090005255550795E-4</v>
      </c>
    </row>
    <row r="100" spans="1:38" ht="12" customHeight="1" x14ac:dyDescent="0.25">
      <c r="A100" s="10" t="s">
        <v>55</v>
      </c>
      <c r="B100" s="484">
        <v>0</v>
      </c>
      <c r="C100" s="485">
        <v>0</v>
      </c>
      <c r="D100" s="486">
        <v>0.29088308413910541</v>
      </c>
      <c r="E100" s="485">
        <v>0</v>
      </c>
      <c r="F100" s="485">
        <v>0</v>
      </c>
      <c r="G100" s="485">
        <v>0.59224049655736088</v>
      </c>
      <c r="H100" s="484">
        <v>0</v>
      </c>
      <c r="I100" s="485">
        <v>0.16967822944420385</v>
      </c>
      <c r="J100" s="486">
        <v>0.1644284372134979</v>
      </c>
      <c r="K100" s="485">
        <v>0</v>
      </c>
      <c r="L100" s="485">
        <v>0</v>
      </c>
      <c r="M100" s="485">
        <v>0</v>
      </c>
      <c r="N100" s="484">
        <v>0</v>
      </c>
      <c r="O100" s="485">
        <v>0</v>
      </c>
      <c r="P100" s="486">
        <v>0</v>
      </c>
      <c r="Q100" s="485">
        <v>0</v>
      </c>
      <c r="R100" s="485">
        <v>4.9573369609809813E-2</v>
      </c>
      <c r="S100" s="485">
        <v>5.5563069753192536E-2</v>
      </c>
      <c r="T100" s="484">
        <v>0</v>
      </c>
      <c r="U100" s="485">
        <v>0</v>
      </c>
      <c r="V100" s="486">
        <v>0</v>
      </c>
      <c r="W100" s="485">
        <v>0</v>
      </c>
      <c r="X100" s="485">
        <v>0</v>
      </c>
      <c r="Y100" s="485">
        <v>0</v>
      </c>
      <c r="Z100" s="484">
        <v>0</v>
      </c>
      <c r="AA100" s="485">
        <v>0.16058676913754943</v>
      </c>
      <c r="AB100" s="486">
        <v>0.2989538607811833</v>
      </c>
      <c r="AD100" s="351">
        <v>0.29088308413910541</v>
      </c>
      <c r="AE100" s="327">
        <v>0.59224049655736088</v>
      </c>
      <c r="AF100" s="327">
        <v>-5.2497922307059575E-3</v>
      </c>
      <c r="AG100" s="327">
        <v>0</v>
      </c>
      <c r="AH100" s="327">
        <v>0</v>
      </c>
      <c r="AI100" s="327">
        <v>5.9897001433827229E-3</v>
      </c>
      <c r="AJ100" s="327">
        <v>0</v>
      </c>
      <c r="AK100" s="327">
        <v>0</v>
      </c>
      <c r="AL100" s="352">
        <v>0.13836709164363387</v>
      </c>
    </row>
    <row r="101" spans="1:38" ht="12" customHeight="1" x14ac:dyDescent="0.25">
      <c r="A101" s="10" t="s">
        <v>56</v>
      </c>
      <c r="B101" s="484">
        <v>0</v>
      </c>
      <c r="C101" s="485">
        <v>0</v>
      </c>
      <c r="D101" s="486">
        <v>11.277270108705032</v>
      </c>
      <c r="E101" s="485">
        <v>0</v>
      </c>
      <c r="F101" s="485">
        <v>0</v>
      </c>
      <c r="G101" s="485">
        <v>8.5325031471587547</v>
      </c>
      <c r="H101" s="484">
        <v>0</v>
      </c>
      <c r="I101" s="485">
        <v>10.86009673997418</v>
      </c>
      <c r="J101" s="486">
        <v>10.408199389739835</v>
      </c>
      <c r="K101" s="485">
        <v>0</v>
      </c>
      <c r="L101" s="485">
        <v>0</v>
      </c>
      <c r="M101" s="485">
        <v>0</v>
      </c>
      <c r="N101" s="484">
        <v>0</v>
      </c>
      <c r="O101" s="485">
        <v>0</v>
      </c>
      <c r="P101" s="486">
        <v>0</v>
      </c>
      <c r="Q101" s="485">
        <v>0</v>
      </c>
      <c r="R101" s="485">
        <v>8.3719071571069144</v>
      </c>
      <c r="S101" s="485">
        <v>7.4328571610233416</v>
      </c>
      <c r="T101" s="484">
        <v>0</v>
      </c>
      <c r="U101" s="485">
        <v>0</v>
      </c>
      <c r="V101" s="486">
        <v>0</v>
      </c>
      <c r="W101" s="485">
        <v>0</v>
      </c>
      <c r="X101" s="485">
        <v>0</v>
      </c>
      <c r="Y101" s="485">
        <v>0</v>
      </c>
      <c r="Z101" s="484">
        <v>0</v>
      </c>
      <c r="AA101" s="485">
        <v>10.67175068265831</v>
      </c>
      <c r="AB101" s="486">
        <v>10.30675855278751</v>
      </c>
      <c r="AD101" s="351">
        <v>11.277270108705032</v>
      </c>
      <c r="AE101" s="327">
        <v>8.5325031471587547</v>
      </c>
      <c r="AF101" s="327">
        <v>-0.4518973502343453</v>
      </c>
      <c r="AG101" s="327">
        <v>0</v>
      </c>
      <c r="AH101" s="327">
        <v>0</v>
      </c>
      <c r="AI101" s="327">
        <v>-0.93904999608357276</v>
      </c>
      <c r="AJ101" s="327">
        <v>0</v>
      </c>
      <c r="AK101" s="327">
        <v>0</v>
      </c>
      <c r="AL101" s="352">
        <v>-0.36499212987079943</v>
      </c>
    </row>
    <row r="102" spans="1:38" ht="12" customHeight="1" x14ac:dyDescent="0.25">
      <c r="A102" s="10" t="s">
        <v>66</v>
      </c>
      <c r="B102" s="484">
        <v>0</v>
      </c>
      <c r="C102" s="485">
        <v>0</v>
      </c>
      <c r="D102" s="486">
        <v>0</v>
      </c>
      <c r="E102" s="485">
        <v>0</v>
      </c>
      <c r="F102" s="485">
        <v>0</v>
      </c>
      <c r="G102" s="485">
        <v>0.7273113689323879</v>
      </c>
      <c r="H102" s="484">
        <v>0</v>
      </c>
      <c r="I102" s="485">
        <v>0</v>
      </c>
      <c r="J102" s="486">
        <v>0</v>
      </c>
      <c r="K102" s="485">
        <v>0</v>
      </c>
      <c r="L102" s="485">
        <v>0</v>
      </c>
      <c r="M102" s="485">
        <v>0</v>
      </c>
      <c r="N102" s="484">
        <v>0</v>
      </c>
      <c r="O102" s="485">
        <v>0</v>
      </c>
      <c r="P102" s="486">
        <v>0</v>
      </c>
      <c r="Q102" s="485">
        <v>0</v>
      </c>
      <c r="R102" s="485">
        <v>0</v>
      </c>
      <c r="S102" s="485">
        <v>0</v>
      </c>
      <c r="T102" s="484">
        <v>0</v>
      </c>
      <c r="U102" s="485">
        <v>0</v>
      </c>
      <c r="V102" s="486">
        <v>0</v>
      </c>
      <c r="W102" s="485">
        <v>0</v>
      </c>
      <c r="X102" s="485">
        <v>0</v>
      </c>
      <c r="Y102" s="485">
        <v>0</v>
      </c>
      <c r="Z102" s="484">
        <v>0</v>
      </c>
      <c r="AA102" s="485">
        <v>0</v>
      </c>
      <c r="AB102" s="486">
        <v>0.15206242186353366</v>
      </c>
      <c r="AD102" s="351">
        <v>0</v>
      </c>
      <c r="AE102" s="327">
        <v>0.7273113689323879</v>
      </c>
      <c r="AF102" s="327">
        <v>0</v>
      </c>
      <c r="AG102" s="327">
        <v>0</v>
      </c>
      <c r="AH102" s="327">
        <v>0</v>
      </c>
      <c r="AI102" s="327">
        <v>0</v>
      </c>
      <c r="AJ102" s="327">
        <v>0</v>
      </c>
      <c r="AK102" s="327">
        <v>0</v>
      </c>
      <c r="AL102" s="352">
        <v>0.15206242186353366</v>
      </c>
    </row>
    <row r="103" spans="1:38" ht="12" customHeight="1" x14ac:dyDescent="0.25">
      <c r="A103" s="10" t="s">
        <v>67</v>
      </c>
      <c r="B103" s="484">
        <v>0</v>
      </c>
      <c r="C103" s="485">
        <v>0</v>
      </c>
      <c r="D103" s="486">
        <v>0.15109341246167615</v>
      </c>
      <c r="E103" s="485">
        <v>0</v>
      </c>
      <c r="F103" s="485">
        <v>0</v>
      </c>
      <c r="G103" s="485">
        <v>0.1027902053016337</v>
      </c>
      <c r="H103" s="484">
        <v>0</v>
      </c>
      <c r="I103" s="485">
        <v>1.6077337033270449</v>
      </c>
      <c r="J103" s="486">
        <v>1.2492896208235134</v>
      </c>
      <c r="K103" s="485">
        <v>0</v>
      </c>
      <c r="L103" s="485">
        <v>0</v>
      </c>
      <c r="M103" s="485">
        <v>0</v>
      </c>
      <c r="N103" s="484">
        <v>0</v>
      </c>
      <c r="O103" s="485">
        <v>0</v>
      </c>
      <c r="P103" s="486">
        <v>0</v>
      </c>
      <c r="Q103" s="485">
        <v>0</v>
      </c>
      <c r="R103" s="485">
        <v>5.3724633932635052E-3</v>
      </c>
      <c r="S103" s="485">
        <v>6.2008469105941724E-3</v>
      </c>
      <c r="T103" s="484">
        <v>0</v>
      </c>
      <c r="U103" s="485">
        <v>0</v>
      </c>
      <c r="V103" s="486">
        <v>0</v>
      </c>
      <c r="W103" s="485">
        <v>0</v>
      </c>
      <c r="X103" s="485">
        <v>0</v>
      </c>
      <c r="Y103" s="485">
        <v>0</v>
      </c>
      <c r="Z103" s="484">
        <v>0</v>
      </c>
      <c r="AA103" s="485">
        <v>1.4864413290878868</v>
      </c>
      <c r="AB103" s="486">
        <v>0.59931138721761812</v>
      </c>
      <c r="AD103" s="351">
        <v>0.15109341246167615</v>
      </c>
      <c r="AE103" s="327">
        <v>0.1027902053016337</v>
      </c>
      <c r="AF103" s="327">
        <v>-0.35844408250353155</v>
      </c>
      <c r="AG103" s="327">
        <v>0</v>
      </c>
      <c r="AH103" s="327">
        <v>0</v>
      </c>
      <c r="AI103" s="327">
        <v>8.2838351733066726E-4</v>
      </c>
      <c r="AJ103" s="327">
        <v>0</v>
      </c>
      <c r="AK103" s="327">
        <v>0</v>
      </c>
      <c r="AL103" s="352">
        <v>-0.88712994187026872</v>
      </c>
    </row>
    <row r="104" spans="1:38" ht="12" customHeight="1" x14ac:dyDescent="0.25">
      <c r="A104" s="10" t="s">
        <v>57</v>
      </c>
      <c r="B104" s="484">
        <v>0</v>
      </c>
      <c r="C104" s="485">
        <v>0</v>
      </c>
      <c r="D104" s="486">
        <v>1.168478634400185E-2</v>
      </c>
      <c r="E104" s="485">
        <v>0</v>
      </c>
      <c r="F104" s="485">
        <v>0</v>
      </c>
      <c r="G104" s="485">
        <v>7.0512864601660298E-7</v>
      </c>
      <c r="H104" s="484">
        <v>0</v>
      </c>
      <c r="I104" s="485">
        <v>5.5168791566177376E-3</v>
      </c>
      <c r="J104" s="486">
        <v>6.0172686635806124E-3</v>
      </c>
      <c r="K104" s="485">
        <v>0</v>
      </c>
      <c r="L104" s="485">
        <v>0</v>
      </c>
      <c r="M104" s="485">
        <v>0</v>
      </c>
      <c r="N104" s="484">
        <v>0</v>
      </c>
      <c r="O104" s="485">
        <v>0</v>
      </c>
      <c r="P104" s="486">
        <v>0</v>
      </c>
      <c r="Q104" s="485">
        <v>0</v>
      </c>
      <c r="R104" s="485">
        <v>0</v>
      </c>
      <c r="S104" s="485">
        <v>0</v>
      </c>
      <c r="T104" s="484">
        <v>0</v>
      </c>
      <c r="U104" s="485">
        <v>0</v>
      </c>
      <c r="V104" s="486">
        <v>0</v>
      </c>
      <c r="W104" s="485">
        <v>0</v>
      </c>
      <c r="X104" s="485">
        <v>0</v>
      </c>
      <c r="Y104" s="485">
        <v>0</v>
      </c>
      <c r="Z104" s="484">
        <v>0</v>
      </c>
      <c r="AA104" s="485">
        <v>5.0992733419010635E-3</v>
      </c>
      <c r="AB104" s="486">
        <v>6.7700510213936768E-3</v>
      </c>
      <c r="AD104" s="351">
        <v>1.168478634400185E-2</v>
      </c>
      <c r="AE104" s="327">
        <v>7.0512864601660298E-7</v>
      </c>
      <c r="AF104" s="327">
        <v>5.0038950696287485E-4</v>
      </c>
      <c r="AG104" s="327">
        <v>0</v>
      </c>
      <c r="AH104" s="327">
        <v>0</v>
      </c>
      <c r="AI104" s="327">
        <v>0</v>
      </c>
      <c r="AJ104" s="327">
        <v>0</v>
      </c>
      <c r="AK104" s="327">
        <v>0</v>
      </c>
      <c r="AL104" s="352">
        <v>1.6707776794926132E-3</v>
      </c>
    </row>
    <row r="105" spans="1:38" ht="12" customHeight="1" x14ac:dyDescent="0.25">
      <c r="A105" s="10" t="s">
        <v>68</v>
      </c>
      <c r="B105" s="484">
        <v>0</v>
      </c>
      <c r="C105" s="485">
        <v>0</v>
      </c>
      <c r="D105" s="486">
        <v>3.6202346358440072</v>
      </c>
      <c r="E105" s="485">
        <v>0</v>
      </c>
      <c r="F105" s="485">
        <v>0</v>
      </c>
      <c r="G105" s="485">
        <v>0</v>
      </c>
      <c r="H105" s="484">
        <v>0</v>
      </c>
      <c r="I105" s="485">
        <v>2.128770980732043</v>
      </c>
      <c r="J105" s="486">
        <v>1.8698461236798976</v>
      </c>
      <c r="K105" s="485">
        <v>0</v>
      </c>
      <c r="L105" s="485">
        <v>0</v>
      </c>
      <c r="M105" s="485">
        <v>0</v>
      </c>
      <c r="N105" s="484">
        <v>0</v>
      </c>
      <c r="O105" s="485">
        <v>0</v>
      </c>
      <c r="P105" s="486">
        <v>0</v>
      </c>
      <c r="Q105" s="485">
        <v>0</v>
      </c>
      <c r="R105" s="485">
        <v>0.64499417186623476</v>
      </c>
      <c r="S105" s="485">
        <v>0.59974514188658912</v>
      </c>
      <c r="T105" s="484">
        <v>0</v>
      </c>
      <c r="U105" s="485">
        <v>0</v>
      </c>
      <c r="V105" s="486">
        <v>0</v>
      </c>
      <c r="W105" s="485">
        <v>0</v>
      </c>
      <c r="X105" s="485">
        <v>0</v>
      </c>
      <c r="Y105" s="485">
        <v>0</v>
      </c>
      <c r="Z105" s="484">
        <v>0</v>
      </c>
      <c r="AA105" s="485">
        <v>2.0164549764270414</v>
      </c>
      <c r="AB105" s="486">
        <v>2.1049483801911082</v>
      </c>
      <c r="AD105" s="351">
        <v>3.6202346358440072</v>
      </c>
      <c r="AE105" s="327">
        <v>0</v>
      </c>
      <c r="AF105" s="327">
        <v>-0.25892485705214541</v>
      </c>
      <c r="AG105" s="327">
        <v>0</v>
      </c>
      <c r="AH105" s="327">
        <v>0</v>
      </c>
      <c r="AI105" s="327">
        <v>-4.5249029979645639E-2</v>
      </c>
      <c r="AJ105" s="327">
        <v>0</v>
      </c>
      <c r="AK105" s="327">
        <v>0</v>
      </c>
      <c r="AL105" s="352">
        <v>8.849340376406678E-2</v>
      </c>
    </row>
    <row r="106" spans="1:38" ht="12" customHeight="1" x14ac:dyDescent="0.25">
      <c r="A106" s="10" t="s">
        <v>69</v>
      </c>
      <c r="B106" s="484">
        <v>0</v>
      </c>
      <c r="C106" s="485">
        <v>0</v>
      </c>
      <c r="D106" s="486">
        <v>0.41395071564802288</v>
      </c>
      <c r="E106" s="485">
        <v>0</v>
      </c>
      <c r="F106" s="485">
        <v>0</v>
      </c>
      <c r="G106" s="485">
        <v>0</v>
      </c>
      <c r="H106" s="484">
        <v>0</v>
      </c>
      <c r="I106" s="485">
        <v>0.40074451449817022</v>
      </c>
      <c r="J106" s="486">
        <v>0.4007274699517967</v>
      </c>
      <c r="K106" s="485">
        <v>0</v>
      </c>
      <c r="L106" s="485">
        <v>0</v>
      </c>
      <c r="M106" s="485">
        <v>0</v>
      </c>
      <c r="N106" s="484">
        <v>0</v>
      </c>
      <c r="O106" s="485">
        <v>0</v>
      </c>
      <c r="P106" s="486">
        <v>0</v>
      </c>
      <c r="Q106" s="485">
        <v>0</v>
      </c>
      <c r="R106" s="485">
        <v>1.1390390243862271E-2</v>
      </c>
      <c r="S106" s="485">
        <v>2.7174762214394424E-2</v>
      </c>
      <c r="T106" s="484">
        <v>0</v>
      </c>
      <c r="U106" s="485">
        <v>0</v>
      </c>
      <c r="V106" s="486">
        <v>0</v>
      </c>
      <c r="W106" s="485">
        <v>0</v>
      </c>
      <c r="X106" s="485">
        <v>0</v>
      </c>
      <c r="Y106" s="485">
        <v>0</v>
      </c>
      <c r="Z106" s="484">
        <v>0</v>
      </c>
      <c r="AA106" s="485">
        <v>0.37127195553111397</v>
      </c>
      <c r="AB106" s="486">
        <v>0.31855334629772286</v>
      </c>
      <c r="AD106" s="351">
        <v>0.41395071564802288</v>
      </c>
      <c r="AE106" s="327">
        <v>0</v>
      </c>
      <c r="AF106" s="327">
        <v>-1.7044546373523595E-5</v>
      </c>
      <c r="AG106" s="327">
        <v>0</v>
      </c>
      <c r="AH106" s="327">
        <v>0</v>
      </c>
      <c r="AI106" s="327">
        <v>1.5784371970532153E-2</v>
      </c>
      <c r="AJ106" s="327">
        <v>0</v>
      </c>
      <c r="AK106" s="327">
        <v>0</v>
      </c>
      <c r="AL106" s="352">
        <v>-5.2718609233391112E-2</v>
      </c>
    </row>
    <row r="107" spans="1:38" ht="12" customHeight="1" x14ac:dyDescent="0.25">
      <c r="A107" s="10" t="s">
        <v>25</v>
      </c>
      <c r="B107" s="484">
        <v>0</v>
      </c>
      <c r="C107" s="485">
        <v>0</v>
      </c>
      <c r="D107" s="486">
        <v>1.2717702038648613</v>
      </c>
      <c r="E107" s="485">
        <v>0</v>
      </c>
      <c r="F107" s="485">
        <v>0</v>
      </c>
      <c r="G107" s="485">
        <v>0.32529337478099785</v>
      </c>
      <c r="H107" s="484">
        <v>0</v>
      </c>
      <c r="I107" s="485">
        <v>0.51145986060240634</v>
      </c>
      <c r="J107" s="486">
        <v>0.51255971869814976</v>
      </c>
      <c r="K107" s="485">
        <v>0</v>
      </c>
      <c r="L107" s="485">
        <v>0</v>
      </c>
      <c r="M107" s="485">
        <v>0</v>
      </c>
      <c r="N107" s="484">
        <v>0</v>
      </c>
      <c r="O107" s="485">
        <v>0</v>
      </c>
      <c r="P107" s="486">
        <v>0</v>
      </c>
      <c r="Q107" s="485">
        <v>0</v>
      </c>
      <c r="R107" s="485">
        <v>0.26799760583363547</v>
      </c>
      <c r="S107" s="485">
        <v>0.22971522013968612</v>
      </c>
      <c r="T107" s="484">
        <v>0</v>
      </c>
      <c r="U107" s="485">
        <v>0</v>
      </c>
      <c r="V107" s="486">
        <v>0</v>
      </c>
      <c r="W107" s="485">
        <v>0</v>
      </c>
      <c r="X107" s="485">
        <v>0</v>
      </c>
      <c r="Y107" s="485">
        <v>0</v>
      </c>
      <c r="Z107" s="484">
        <v>0</v>
      </c>
      <c r="AA107" s="485">
        <v>0.49303073600657682</v>
      </c>
      <c r="AB107" s="486">
        <v>0.74724342727566362</v>
      </c>
      <c r="AD107" s="351">
        <v>1.2717702038648613</v>
      </c>
      <c r="AE107" s="327">
        <v>0.32529337478099785</v>
      </c>
      <c r="AF107" s="327">
        <v>1.0998580957434223E-3</v>
      </c>
      <c r="AG107" s="327">
        <v>0</v>
      </c>
      <c r="AH107" s="327">
        <v>0</v>
      </c>
      <c r="AI107" s="327">
        <v>-3.8282385693949345E-2</v>
      </c>
      <c r="AJ107" s="327">
        <v>0</v>
      </c>
      <c r="AK107" s="327">
        <v>0</v>
      </c>
      <c r="AL107" s="352">
        <v>0.2542126912690868</v>
      </c>
    </row>
    <row r="108" spans="1:38" ht="12" customHeight="1" x14ac:dyDescent="0.25">
      <c r="A108" s="10" t="s">
        <v>58</v>
      </c>
      <c r="B108" s="484">
        <v>0</v>
      </c>
      <c r="C108" s="485">
        <v>0</v>
      </c>
      <c r="D108" s="486">
        <v>0</v>
      </c>
      <c r="E108" s="485">
        <v>0</v>
      </c>
      <c r="F108" s="485">
        <v>0</v>
      </c>
      <c r="G108" s="485">
        <v>0</v>
      </c>
      <c r="H108" s="484">
        <v>0</v>
      </c>
      <c r="I108" s="485">
        <v>0</v>
      </c>
      <c r="J108" s="486">
        <v>0</v>
      </c>
      <c r="K108" s="485">
        <v>0</v>
      </c>
      <c r="L108" s="485">
        <v>0</v>
      </c>
      <c r="M108" s="485">
        <v>0</v>
      </c>
      <c r="N108" s="484">
        <v>0</v>
      </c>
      <c r="O108" s="485">
        <v>0</v>
      </c>
      <c r="P108" s="486">
        <v>0</v>
      </c>
      <c r="Q108" s="485">
        <v>0</v>
      </c>
      <c r="R108" s="485">
        <v>0</v>
      </c>
      <c r="S108" s="485">
        <v>0</v>
      </c>
      <c r="T108" s="484">
        <v>0</v>
      </c>
      <c r="U108" s="485">
        <v>0</v>
      </c>
      <c r="V108" s="486">
        <v>0</v>
      </c>
      <c r="W108" s="485">
        <v>0</v>
      </c>
      <c r="X108" s="485">
        <v>0</v>
      </c>
      <c r="Y108" s="485">
        <v>0</v>
      </c>
      <c r="Z108" s="484">
        <v>0</v>
      </c>
      <c r="AA108" s="485">
        <v>0</v>
      </c>
      <c r="AB108" s="486">
        <v>0</v>
      </c>
      <c r="AD108" s="351">
        <v>0</v>
      </c>
      <c r="AE108" s="327">
        <v>0</v>
      </c>
      <c r="AF108" s="327">
        <v>0</v>
      </c>
      <c r="AG108" s="327">
        <v>0</v>
      </c>
      <c r="AH108" s="327">
        <v>0</v>
      </c>
      <c r="AI108" s="327">
        <v>0</v>
      </c>
      <c r="AJ108" s="327">
        <v>0</v>
      </c>
      <c r="AK108" s="327">
        <v>0</v>
      </c>
      <c r="AL108" s="352">
        <v>0</v>
      </c>
    </row>
    <row r="109" spans="1:38" ht="12" customHeight="1" x14ac:dyDescent="0.25">
      <c r="A109" s="10" t="s">
        <v>59</v>
      </c>
      <c r="B109" s="484">
        <v>0</v>
      </c>
      <c r="C109" s="485">
        <v>0</v>
      </c>
      <c r="D109" s="486">
        <v>0</v>
      </c>
      <c r="E109" s="485">
        <v>0</v>
      </c>
      <c r="F109" s="485">
        <v>0</v>
      </c>
      <c r="G109" s="485">
        <v>1.3165502712372066</v>
      </c>
      <c r="H109" s="484">
        <v>0</v>
      </c>
      <c r="I109" s="485">
        <v>0</v>
      </c>
      <c r="J109" s="486">
        <v>0</v>
      </c>
      <c r="K109" s="485">
        <v>0</v>
      </c>
      <c r="L109" s="485">
        <v>0</v>
      </c>
      <c r="M109" s="485">
        <v>0</v>
      </c>
      <c r="N109" s="484">
        <v>0</v>
      </c>
      <c r="O109" s="485">
        <v>0</v>
      </c>
      <c r="P109" s="486">
        <v>0</v>
      </c>
      <c r="Q109" s="485">
        <v>0</v>
      </c>
      <c r="R109" s="485">
        <v>0.17618922158917188</v>
      </c>
      <c r="S109" s="485">
        <v>1.5584637158433059</v>
      </c>
      <c r="T109" s="484">
        <v>0</v>
      </c>
      <c r="U109" s="485">
        <v>0</v>
      </c>
      <c r="V109" s="486">
        <v>0</v>
      </c>
      <c r="W109" s="485">
        <v>0</v>
      </c>
      <c r="X109" s="485">
        <v>0</v>
      </c>
      <c r="Y109" s="485">
        <v>0</v>
      </c>
      <c r="Z109" s="484">
        <v>0</v>
      </c>
      <c r="AA109" s="485">
        <v>1.3336823476937007E-2</v>
      </c>
      <c r="AB109" s="486">
        <v>0.28862376108664628</v>
      </c>
      <c r="AD109" s="351">
        <v>0</v>
      </c>
      <c r="AE109" s="327">
        <v>1.3165502712372066</v>
      </c>
      <c r="AF109" s="327">
        <v>0</v>
      </c>
      <c r="AG109" s="327">
        <v>0</v>
      </c>
      <c r="AH109" s="327">
        <v>0</v>
      </c>
      <c r="AI109" s="327">
        <v>1.3822744942541341</v>
      </c>
      <c r="AJ109" s="327">
        <v>0</v>
      </c>
      <c r="AK109" s="327">
        <v>0</v>
      </c>
      <c r="AL109" s="352">
        <v>0.27528693760970929</v>
      </c>
    </row>
    <row r="110" spans="1:38" ht="12" customHeight="1" x14ac:dyDescent="0.25">
      <c r="A110" s="70" t="s">
        <v>1517</v>
      </c>
      <c r="B110" s="487">
        <v>0</v>
      </c>
      <c r="C110" s="488">
        <v>0</v>
      </c>
      <c r="D110" s="489">
        <v>7.7605764625507459E-2</v>
      </c>
      <c r="E110" s="488">
        <v>0</v>
      </c>
      <c r="F110" s="488">
        <v>0</v>
      </c>
      <c r="G110" s="488">
        <v>0.18500883977090227</v>
      </c>
      <c r="H110" s="487">
        <v>0</v>
      </c>
      <c r="I110" s="488">
        <v>0.39738434607483203</v>
      </c>
      <c r="J110" s="489">
        <v>0.42163830752934095</v>
      </c>
      <c r="K110" s="488">
        <v>0</v>
      </c>
      <c r="L110" s="488">
        <v>0</v>
      </c>
      <c r="M110" s="488">
        <v>0</v>
      </c>
      <c r="N110" s="487">
        <v>0</v>
      </c>
      <c r="O110" s="488">
        <v>0</v>
      </c>
      <c r="P110" s="489">
        <v>0</v>
      </c>
      <c r="Q110" s="488">
        <v>0</v>
      </c>
      <c r="R110" s="488">
        <v>2.4433394624072902E-2</v>
      </c>
      <c r="S110" s="488">
        <v>0.17550151461812577</v>
      </c>
      <c r="T110" s="487">
        <v>0</v>
      </c>
      <c r="U110" s="488">
        <v>0</v>
      </c>
      <c r="V110" s="489">
        <v>0</v>
      </c>
      <c r="W110" s="488">
        <v>0</v>
      </c>
      <c r="X110" s="488">
        <v>0</v>
      </c>
      <c r="Y110" s="488">
        <v>0</v>
      </c>
      <c r="Z110" s="487">
        <v>0</v>
      </c>
      <c r="AA110" s="488">
        <v>0.36915344205213751</v>
      </c>
      <c r="AB110" s="489">
        <v>0.24486715731760825</v>
      </c>
      <c r="AD110" s="354">
        <v>7.7605764625507459E-2</v>
      </c>
      <c r="AE110" s="355">
        <v>0.18500883977090227</v>
      </c>
      <c r="AF110" s="355">
        <v>2.4253961454508921E-2</v>
      </c>
      <c r="AG110" s="355">
        <v>0</v>
      </c>
      <c r="AH110" s="355">
        <v>0</v>
      </c>
      <c r="AI110" s="355">
        <v>0.15106811999405287</v>
      </c>
      <c r="AJ110" s="355">
        <v>0</v>
      </c>
      <c r="AK110" s="355">
        <v>0</v>
      </c>
      <c r="AL110" s="356">
        <v>-0.12428628473452927</v>
      </c>
    </row>
  </sheetData>
  <mergeCells count="50">
    <mergeCell ref="A6:A8"/>
    <mergeCell ref="B6:AB6"/>
    <mergeCell ref="B7:D7"/>
    <mergeCell ref="E7:G7"/>
    <mergeCell ref="H7:J7"/>
    <mergeCell ref="K7:M7"/>
    <mergeCell ref="N7:P7"/>
    <mergeCell ref="A62:A64"/>
    <mergeCell ref="B62:AB62"/>
    <mergeCell ref="B63:D63"/>
    <mergeCell ref="E63:G63"/>
    <mergeCell ref="H63:J63"/>
    <mergeCell ref="K63:M63"/>
    <mergeCell ref="N63:P63"/>
    <mergeCell ref="Q63:S63"/>
    <mergeCell ref="T63:V63"/>
    <mergeCell ref="W63:Y63"/>
    <mergeCell ref="Z63:AB63"/>
    <mergeCell ref="Z89:AB89"/>
    <mergeCell ref="Q7:S7"/>
    <mergeCell ref="T7:V7"/>
    <mergeCell ref="W7:Y7"/>
    <mergeCell ref="Z7:AB7"/>
    <mergeCell ref="B32:AB32"/>
    <mergeCell ref="B33:D33"/>
    <mergeCell ref="E33:G33"/>
    <mergeCell ref="H33:J33"/>
    <mergeCell ref="K33:M33"/>
    <mergeCell ref="N33:P33"/>
    <mergeCell ref="AD90:AL90"/>
    <mergeCell ref="AD32:AL32"/>
    <mergeCell ref="AD34:AL34"/>
    <mergeCell ref="Q33:S33"/>
    <mergeCell ref="T33:V33"/>
    <mergeCell ref="W33:Y33"/>
    <mergeCell ref="Z33:AB33"/>
    <mergeCell ref="B88:AB88"/>
    <mergeCell ref="B89:D89"/>
    <mergeCell ref="E89:G89"/>
    <mergeCell ref="H89:J89"/>
    <mergeCell ref="K89:M89"/>
    <mergeCell ref="N89:P89"/>
    <mergeCell ref="Q89:S89"/>
    <mergeCell ref="T89:V89"/>
    <mergeCell ref="W89:Y89"/>
    <mergeCell ref="AD6:AL6"/>
    <mergeCell ref="AD8:AL8"/>
    <mergeCell ref="AD62:AL62"/>
    <mergeCell ref="AD64:AL64"/>
    <mergeCell ref="AD88:AL88"/>
  </mergeCells>
  <conditionalFormatting sqref="A1:R1">
    <cfRule type="expression" dxfId="4" priority="5">
      <formula>(A1+1)&gt;(9*rounds_bucket)</formula>
    </cfRule>
  </conditionalFormatting>
  <conditionalFormatting sqref="B6">
    <cfRule type="expression" dxfId="3" priority="4">
      <formula>(B1+1)&lt;=(9*rounds_bucket)</formula>
    </cfRule>
  </conditionalFormatting>
  <conditionalFormatting sqref="B62">
    <cfRule type="expression" dxfId="2" priority="3">
      <formula>(B59+1)&lt;=(9*rounds_bucket)</formula>
    </cfRule>
  </conditionalFormatting>
  <conditionalFormatting sqref="B90:AB90">
    <cfRule type="expression" dxfId="1" priority="2">
      <formula>(B59+1)&lt;=(9*rounds_bucket)</formula>
    </cfRule>
  </conditionalFormatting>
  <conditionalFormatting sqref="B34:AB34">
    <cfRule type="expression" dxfId="0" priority="1">
      <formula>(B1+1)&lt;=(9*rounds_bucket)</formula>
    </cfRule>
  </conditionalFormatting>
  <pageMargins left="0.39370078740157483" right="0.39370078740157483" top="0.51181102362204722" bottom="0.39370078740157483" header="0.31496062992125984" footer="0.31496062992125984"/>
  <pageSetup paperSize="9" scale="30" pageOrder="overThenDown"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X803"/>
  <sheetViews>
    <sheetView showGridLines="0" zoomScale="70" zoomScaleNormal="70" workbookViewId="0">
      <pane xSplit="2" ySplit="7" topLeftCell="C8" activePane="bottomRight" state="frozen"/>
      <selection pane="topRight"/>
      <selection pane="bottomLeft"/>
      <selection pane="bottomRight"/>
    </sheetView>
  </sheetViews>
  <sheetFormatPr defaultColWidth="9.1796875" defaultRowHeight="11.5" x14ac:dyDescent="0.25"/>
  <cols>
    <col min="1" max="1" width="11" style="234" customWidth="1"/>
    <col min="2" max="2" width="69.81640625" style="234" bestFit="1" customWidth="1"/>
    <col min="3" max="3" width="9.7265625" style="301" bestFit="1" customWidth="1"/>
    <col min="4" max="4" width="11.7265625" style="264" bestFit="1" customWidth="1"/>
    <col min="5" max="5" width="10.26953125" style="310" bestFit="1" customWidth="1"/>
    <col min="6" max="6" width="10.26953125" style="311" bestFit="1" customWidth="1"/>
    <col min="7" max="7" width="11.1796875" style="265" bestFit="1" customWidth="1"/>
    <col min="8" max="8" width="14.7265625" style="265" bestFit="1" customWidth="1"/>
    <col min="9" max="9" width="12.26953125" style="265" bestFit="1" customWidth="1"/>
    <col min="10" max="10" width="13.54296875" style="265" bestFit="1" customWidth="1"/>
    <col min="11" max="11" width="12.453125" style="265" bestFit="1" customWidth="1"/>
    <col min="12" max="12" width="13.7265625" style="265" bestFit="1" customWidth="1"/>
    <col min="13" max="13" width="11.1796875" style="265" bestFit="1" customWidth="1"/>
    <col min="14" max="14" width="8.54296875" style="265" bestFit="1" customWidth="1"/>
    <col min="15" max="15" width="12" style="265" bestFit="1" customWidth="1"/>
    <col min="16" max="16" width="8.54296875" style="265" bestFit="1" customWidth="1"/>
    <col min="17" max="17" width="11" style="265" bestFit="1" customWidth="1"/>
    <col min="18" max="18" width="8.81640625" style="265" bestFit="1" customWidth="1"/>
    <col min="19" max="19" width="10" style="265" bestFit="1" customWidth="1"/>
    <col min="20" max="20" width="12" style="265" bestFit="1" customWidth="1"/>
    <col min="21" max="21" width="10.453125" style="265" bestFit="1" customWidth="1"/>
    <col min="22" max="22" width="9.7265625" style="265" bestFit="1" customWidth="1"/>
    <col min="23" max="23" width="12" style="265" bestFit="1" customWidth="1"/>
    <col min="24" max="24" width="8.54296875" style="265" bestFit="1" customWidth="1"/>
    <col min="25" max="25" width="7.26953125" style="265" bestFit="1" customWidth="1"/>
    <col min="26" max="26" width="8.453125" style="265" customWidth="1"/>
    <col min="27" max="27" width="7.1796875" style="265" customWidth="1"/>
    <col min="28" max="28" width="12.26953125" style="265" customWidth="1"/>
    <col min="29" max="29" width="9.453125" style="265" customWidth="1"/>
    <col min="30" max="30" width="8.54296875" style="265" bestFit="1" customWidth="1"/>
    <col min="31" max="31" width="7.81640625" style="265" bestFit="1" customWidth="1"/>
    <col min="32" max="32" width="12" style="265" bestFit="1" customWidth="1"/>
    <col min="33" max="33" width="8" style="265" bestFit="1" customWidth="1"/>
    <col min="34" max="34" width="6.54296875" style="265" bestFit="1" customWidth="1"/>
    <col min="35" max="35" width="12" style="265" bestFit="1" customWidth="1"/>
    <col min="36" max="36" width="6.54296875" style="265" bestFit="1" customWidth="1"/>
    <col min="37" max="37" width="13.453125" style="51" bestFit="1" customWidth="1"/>
    <col min="38" max="50" width="9.1796875" style="231"/>
    <col min="51" max="16384" width="9.1796875" style="234"/>
  </cols>
  <sheetData>
    <row r="1" spans="1:50" s="359" customFormat="1" x14ac:dyDescent="0.25">
      <c r="A1" s="262" t="s">
        <v>563</v>
      </c>
      <c r="B1" s="232"/>
      <c r="C1" s="263"/>
      <c r="D1" s="264" t="s">
        <v>564</v>
      </c>
      <c r="E1" s="777"/>
      <c r="F1" s="778"/>
      <c r="G1" s="779"/>
      <c r="H1" s="779"/>
      <c r="I1" s="779"/>
      <c r="J1" s="779"/>
      <c r="K1" s="779"/>
      <c r="L1" s="779"/>
      <c r="M1" s="779"/>
      <c r="N1" s="779"/>
      <c r="O1" s="779"/>
      <c r="P1" s="779"/>
      <c r="Q1" s="779"/>
      <c r="R1" s="779"/>
      <c r="S1" s="779"/>
      <c r="T1" s="779"/>
      <c r="U1" s="779"/>
      <c r="V1" s="779"/>
      <c r="W1" s="779"/>
      <c r="X1" s="779"/>
      <c r="Y1" s="779"/>
      <c r="Z1" s="779"/>
      <c r="AA1" s="779"/>
      <c r="AB1" s="779"/>
      <c r="AC1" s="779"/>
      <c r="AD1" s="779"/>
      <c r="AE1" s="779"/>
      <c r="AF1" s="779"/>
      <c r="AG1" s="779"/>
      <c r="AH1" s="779"/>
      <c r="AI1" s="779"/>
      <c r="AJ1" s="779"/>
      <c r="AK1" s="780"/>
      <c r="AL1" s="774"/>
      <c r="AM1" s="774"/>
      <c r="AN1" s="774"/>
      <c r="AO1" s="774"/>
      <c r="AP1" s="774"/>
      <c r="AQ1" s="774"/>
      <c r="AR1" s="774"/>
      <c r="AS1" s="774"/>
      <c r="AT1" s="774"/>
      <c r="AU1" s="774"/>
      <c r="AV1" s="774"/>
      <c r="AW1" s="774"/>
      <c r="AX1" s="774"/>
    </row>
    <row r="2" spans="1:50" ht="12" x14ac:dyDescent="0.3">
      <c r="A2" s="266" t="s">
        <v>1830</v>
      </c>
      <c r="B2" s="267"/>
      <c r="C2" s="268"/>
      <c r="D2" s="269"/>
      <c r="E2" s="270"/>
      <c r="F2" s="271"/>
    </row>
    <row r="3" spans="1:50" ht="12" x14ac:dyDescent="0.3">
      <c r="A3" s="272" t="s">
        <v>565</v>
      </c>
      <c r="B3" s="267"/>
      <c r="C3" s="268"/>
      <c r="D3" s="269"/>
      <c r="E3" s="270"/>
      <c r="F3" s="271"/>
    </row>
    <row r="5" spans="1:50" s="288" customFormat="1" ht="12" x14ac:dyDescent="0.3">
      <c r="A5" s="273" t="s">
        <v>739</v>
      </c>
      <c r="B5" s="274" t="s">
        <v>567</v>
      </c>
      <c r="C5" s="275" t="s">
        <v>355</v>
      </c>
      <c r="D5" s="479" t="s">
        <v>1513</v>
      </c>
      <c r="E5" s="276" t="s">
        <v>79</v>
      </c>
      <c r="F5" s="277" t="s">
        <v>39</v>
      </c>
      <c r="G5" s="278" t="s">
        <v>71</v>
      </c>
      <c r="H5" s="279" t="s">
        <v>72</v>
      </c>
      <c r="I5" s="280" t="s">
        <v>11</v>
      </c>
      <c r="J5" s="281"/>
      <c r="K5" s="280" t="s">
        <v>12</v>
      </c>
      <c r="L5" s="281"/>
      <c r="M5" s="282" t="s">
        <v>2810</v>
      </c>
      <c r="N5" s="280" t="s">
        <v>16</v>
      </c>
      <c r="O5" s="281"/>
      <c r="P5" s="280" t="s">
        <v>17</v>
      </c>
      <c r="Q5" s="281"/>
      <c r="R5" s="280" t="s">
        <v>569</v>
      </c>
      <c r="S5" s="281"/>
      <c r="T5" s="280" t="s">
        <v>20</v>
      </c>
      <c r="U5" s="281"/>
      <c r="V5" s="280" t="s">
        <v>2807</v>
      </c>
      <c r="W5" s="281"/>
      <c r="X5" s="280" t="s">
        <v>2811</v>
      </c>
      <c r="Y5" s="281"/>
      <c r="Z5" s="280" t="s">
        <v>35</v>
      </c>
      <c r="AA5" s="281"/>
      <c r="AB5" s="280" t="s">
        <v>19</v>
      </c>
      <c r="AC5" s="281"/>
      <c r="AD5" s="280" t="s">
        <v>2809</v>
      </c>
      <c r="AE5" s="283"/>
      <c r="AF5" s="284" t="s">
        <v>18</v>
      </c>
      <c r="AG5" s="282" t="s">
        <v>65</v>
      </c>
      <c r="AH5" s="285" t="s">
        <v>25</v>
      </c>
      <c r="AI5" s="282" t="s">
        <v>575</v>
      </c>
      <c r="AJ5" s="280" t="s">
        <v>1517</v>
      </c>
      <c r="AK5" s="281"/>
      <c r="AL5" s="286" t="s">
        <v>741</v>
      </c>
      <c r="AM5" s="287"/>
      <c r="AN5" s="287"/>
      <c r="AO5" s="287"/>
      <c r="AP5" s="287"/>
      <c r="AQ5" s="287"/>
      <c r="AR5" s="287"/>
      <c r="AS5" s="287"/>
      <c r="AT5" s="287"/>
      <c r="AU5" s="287"/>
      <c r="AV5" s="287"/>
      <c r="AW5" s="287"/>
      <c r="AX5" s="287"/>
    </row>
    <row r="6" spans="1:50" s="288" customFormat="1" ht="12" x14ac:dyDescent="0.3">
      <c r="A6" s="289"/>
      <c r="B6" s="290"/>
      <c r="C6" s="291" t="s">
        <v>1512</v>
      </c>
      <c r="D6" s="480" t="s">
        <v>581</v>
      </c>
      <c r="E6" s="292" t="s">
        <v>742</v>
      </c>
      <c r="F6" s="284" t="s">
        <v>355</v>
      </c>
      <c r="G6" s="285" t="s">
        <v>355</v>
      </c>
      <c r="H6" s="293" t="s">
        <v>355</v>
      </c>
      <c r="I6" s="294" t="s">
        <v>71</v>
      </c>
      <c r="J6" s="295" t="s">
        <v>578</v>
      </c>
      <c r="K6" s="294" t="s">
        <v>71</v>
      </c>
      <c r="L6" s="295" t="s">
        <v>578</v>
      </c>
      <c r="M6" s="296"/>
      <c r="N6" s="294" t="s">
        <v>71</v>
      </c>
      <c r="O6" s="295" t="s">
        <v>578</v>
      </c>
      <c r="P6" s="294" t="s">
        <v>71</v>
      </c>
      <c r="Q6" s="295" t="s">
        <v>578</v>
      </c>
      <c r="R6" s="294" t="s">
        <v>71</v>
      </c>
      <c r="S6" s="295" t="s">
        <v>578</v>
      </c>
      <c r="T6" s="294" t="s">
        <v>71</v>
      </c>
      <c r="U6" s="295" t="s">
        <v>578</v>
      </c>
      <c r="V6" s="294" t="s">
        <v>71</v>
      </c>
      <c r="W6" s="295" t="s">
        <v>578</v>
      </c>
      <c r="X6" s="294" t="s">
        <v>71</v>
      </c>
      <c r="Y6" s="295" t="s">
        <v>578</v>
      </c>
      <c r="Z6" s="294" t="s">
        <v>71</v>
      </c>
      <c r="AA6" s="295" t="s">
        <v>578</v>
      </c>
      <c r="AB6" s="294" t="s">
        <v>71</v>
      </c>
      <c r="AC6" s="295" t="s">
        <v>578</v>
      </c>
      <c r="AD6" s="294" t="s">
        <v>71</v>
      </c>
      <c r="AE6" s="295" t="s">
        <v>578</v>
      </c>
      <c r="AF6" s="296"/>
      <c r="AG6" s="297"/>
      <c r="AH6" s="296"/>
      <c r="AI6" s="297"/>
      <c r="AJ6" s="294" t="s">
        <v>71</v>
      </c>
      <c r="AK6" s="295" t="s">
        <v>578</v>
      </c>
      <c r="AL6" s="298" t="s">
        <v>743</v>
      </c>
      <c r="AM6" s="287"/>
      <c r="AN6" s="287"/>
      <c r="AO6" s="287"/>
      <c r="AP6" s="287"/>
      <c r="AQ6" s="287"/>
      <c r="AR6" s="287"/>
      <c r="AS6" s="287"/>
      <c r="AT6" s="287"/>
      <c r="AU6" s="287"/>
      <c r="AV6" s="287"/>
      <c r="AW6" s="287"/>
      <c r="AX6" s="287"/>
    </row>
    <row r="7" spans="1:50" hidden="1" x14ac:dyDescent="0.25">
      <c r="A7" s="299" t="s">
        <v>580</v>
      </c>
      <c r="B7" s="300" t="s">
        <v>349</v>
      </c>
      <c r="C7" s="301" t="s">
        <v>744</v>
      </c>
      <c r="D7" s="58" t="s">
        <v>581</v>
      </c>
      <c r="E7" s="302" t="s">
        <v>745</v>
      </c>
      <c r="F7" s="303" t="s">
        <v>582</v>
      </c>
      <c r="G7" s="265" t="s">
        <v>583</v>
      </c>
      <c r="H7" s="304" t="s">
        <v>584</v>
      </c>
      <c r="I7" s="303" t="s">
        <v>1518</v>
      </c>
      <c r="J7" s="304" t="s">
        <v>1519</v>
      </c>
      <c r="K7" s="303" t="s">
        <v>585</v>
      </c>
      <c r="L7" s="304" t="s">
        <v>586</v>
      </c>
      <c r="M7" s="265" t="s">
        <v>587</v>
      </c>
      <c r="N7" s="303" t="s">
        <v>588</v>
      </c>
      <c r="O7" s="304" t="s">
        <v>589</v>
      </c>
      <c r="P7" s="303" t="s">
        <v>590</v>
      </c>
      <c r="Q7" s="304" t="s">
        <v>591</v>
      </c>
      <c r="R7" s="303" t="s">
        <v>592</v>
      </c>
      <c r="S7" s="304" t="s">
        <v>593</v>
      </c>
      <c r="T7" s="303" t="s">
        <v>594</v>
      </c>
      <c r="U7" s="304" t="s">
        <v>595</v>
      </c>
      <c r="V7" s="303" t="s">
        <v>596</v>
      </c>
      <c r="W7" s="304" t="s">
        <v>597</v>
      </c>
      <c r="X7" s="303" t="s">
        <v>598</v>
      </c>
      <c r="Y7" s="304" t="s">
        <v>599</v>
      </c>
      <c r="Z7" s="303" t="s">
        <v>600</v>
      </c>
      <c r="AA7" s="304" t="s">
        <v>601</v>
      </c>
      <c r="AB7" s="303" t="s">
        <v>602</v>
      </c>
      <c r="AC7" s="304" t="s">
        <v>603</v>
      </c>
      <c r="AD7" s="303" t="s">
        <v>604</v>
      </c>
      <c r="AE7" s="304" t="s">
        <v>605</v>
      </c>
      <c r="AF7" s="265" t="s">
        <v>606</v>
      </c>
      <c r="AG7" s="305" t="s">
        <v>65</v>
      </c>
      <c r="AH7" s="265" t="s">
        <v>25</v>
      </c>
      <c r="AI7" s="305" t="s">
        <v>575</v>
      </c>
      <c r="AJ7" s="265" t="s">
        <v>1520</v>
      </c>
      <c r="AK7" s="306" t="s">
        <v>1521</v>
      </c>
      <c r="AL7" s="231" t="s">
        <v>607</v>
      </c>
    </row>
    <row r="8" spans="1:50" x14ac:dyDescent="0.25">
      <c r="A8" s="307" t="s">
        <v>746</v>
      </c>
      <c r="B8" s="300" t="s">
        <v>1832</v>
      </c>
      <c r="C8" s="301">
        <v>10.277937270000001</v>
      </c>
      <c r="D8" s="58">
        <v>1111</v>
      </c>
      <c r="E8" s="302">
        <v>22.35</v>
      </c>
      <c r="F8" s="303">
        <v>51670.422513999998</v>
      </c>
      <c r="G8" s="265">
        <v>39433.948446000002</v>
      </c>
      <c r="H8" s="304">
        <v>12236.474068</v>
      </c>
      <c r="I8" s="303">
        <v>5488.9121382000003</v>
      </c>
      <c r="J8" s="304">
        <v>214.55659811999999</v>
      </c>
      <c r="K8" s="303">
        <v>10188.865857999999</v>
      </c>
      <c r="L8" s="304">
        <v>641.78810277000002</v>
      </c>
      <c r="M8" s="265">
        <v>3205.9856598000001</v>
      </c>
      <c r="N8" s="303">
        <v>1799.6881292999999</v>
      </c>
      <c r="O8" s="304">
        <v>240.91867181000001</v>
      </c>
      <c r="P8" s="303">
        <v>1773.8041834999999</v>
      </c>
      <c r="Q8" s="304">
        <v>261.25209425999998</v>
      </c>
      <c r="R8" s="303">
        <v>1904.8259074</v>
      </c>
      <c r="S8" s="304">
        <v>592.19195461000004</v>
      </c>
      <c r="T8" s="303">
        <v>1637.9312934</v>
      </c>
      <c r="U8" s="304">
        <v>136.44667995</v>
      </c>
      <c r="V8" s="303">
        <v>4728.2504818999996</v>
      </c>
      <c r="W8" s="304">
        <v>1137.0527798000001</v>
      </c>
      <c r="X8" s="303">
        <v>3607.4026391000002</v>
      </c>
      <c r="Y8" s="304">
        <v>1005.449537</v>
      </c>
      <c r="Z8" s="303">
        <v>4.0535157047999997</v>
      </c>
      <c r="AA8" s="304">
        <v>0.94325724479999995</v>
      </c>
      <c r="AB8" s="303">
        <v>1441.8622875999999</v>
      </c>
      <c r="AC8" s="304">
        <v>2089.9174145000002</v>
      </c>
      <c r="AD8" s="303">
        <v>464.87005957000002</v>
      </c>
      <c r="AE8" s="304">
        <v>82.384487965999995</v>
      </c>
      <c r="AF8" s="265">
        <v>1355.0863357000001</v>
      </c>
      <c r="AG8" s="305">
        <v>3677.8180836000001</v>
      </c>
      <c r="AH8" s="265">
        <v>1986.0879889</v>
      </c>
      <c r="AI8" s="305">
        <v>1833.0967780999999</v>
      </c>
      <c r="AJ8" s="265">
        <v>124.52360867</v>
      </c>
      <c r="AK8" s="306">
        <v>44.455987645999997</v>
      </c>
      <c r="AL8" s="397">
        <v>104</v>
      </c>
    </row>
    <row r="9" spans="1:50" x14ac:dyDescent="0.25">
      <c r="A9" s="307" t="s">
        <v>747</v>
      </c>
      <c r="B9" s="300" t="s">
        <v>1833</v>
      </c>
      <c r="C9" s="301">
        <v>4.1924272373999996</v>
      </c>
      <c r="D9" s="58">
        <v>1440</v>
      </c>
      <c r="E9" s="302">
        <v>8.61</v>
      </c>
      <c r="F9" s="303">
        <v>21076.650016</v>
      </c>
      <c r="G9" s="265">
        <v>16232.322643</v>
      </c>
      <c r="H9" s="304">
        <v>4844.3273722000004</v>
      </c>
      <c r="I9" s="303">
        <v>2223.7790522999999</v>
      </c>
      <c r="J9" s="304">
        <v>83.375368570000006</v>
      </c>
      <c r="K9" s="303">
        <v>3796.6493369999998</v>
      </c>
      <c r="L9" s="304">
        <v>244.38970352000001</v>
      </c>
      <c r="M9" s="265">
        <v>1303.0328261</v>
      </c>
      <c r="N9" s="303">
        <v>573.07153677999997</v>
      </c>
      <c r="O9" s="304">
        <v>83.465047690000006</v>
      </c>
      <c r="P9" s="303">
        <v>791.54639797000004</v>
      </c>
      <c r="Q9" s="304">
        <v>116.07544813</v>
      </c>
      <c r="R9" s="303">
        <v>555.51103493000005</v>
      </c>
      <c r="S9" s="304">
        <v>179.55797111000001</v>
      </c>
      <c r="T9" s="303">
        <v>527.94475361000002</v>
      </c>
      <c r="U9" s="304">
        <v>39.685798959000003</v>
      </c>
      <c r="V9" s="303">
        <v>1232.8572356</v>
      </c>
      <c r="W9" s="304">
        <v>300.65619343999998</v>
      </c>
      <c r="X9" s="303">
        <v>2787.8058901999998</v>
      </c>
      <c r="Y9" s="304">
        <v>595.51415517999999</v>
      </c>
      <c r="Z9" s="303">
        <v>2.5957674131999999</v>
      </c>
      <c r="AA9" s="304">
        <v>0.76428140560000002</v>
      </c>
      <c r="AB9" s="303">
        <v>567.79945013999998</v>
      </c>
      <c r="AC9" s="304">
        <v>840.88679603000003</v>
      </c>
      <c r="AD9" s="303">
        <v>328.03264679</v>
      </c>
      <c r="AE9" s="304">
        <v>48.620614250999999</v>
      </c>
      <c r="AF9" s="265">
        <v>709.86401192999995</v>
      </c>
      <c r="AG9" s="305">
        <v>1623.5662559</v>
      </c>
      <c r="AH9" s="265">
        <v>738.71651362</v>
      </c>
      <c r="AI9" s="305">
        <v>704.12412549999999</v>
      </c>
      <c r="AJ9" s="265">
        <v>63.702385696999997</v>
      </c>
      <c r="AK9" s="306">
        <v>13.059415802</v>
      </c>
      <c r="AL9" s="398">
        <v>138</v>
      </c>
    </row>
    <row r="10" spans="1:50" x14ac:dyDescent="0.25">
      <c r="A10" s="307" t="s">
        <v>748</v>
      </c>
      <c r="B10" s="300" t="s">
        <v>1834</v>
      </c>
      <c r="C10" s="301">
        <v>1.7269116711000001</v>
      </c>
      <c r="D10" s="58">
        <v>1681</v>
      </c>
      <c r="E10" s="302">
        <v>2.91</v>
      </c>
      <c r="F10" s="303">
        <v>8681.7279918000004</v>
      </c>
      <c r="G10" s="265">
        <v>6693.3893516999997</v>
      </c>
      <c r="H10" s="304">
        <v>1988.3386401</v>
      </c>
      <c r="I10" s="303">
        <v>841.44832501999997</v>
      </c>
      <c r="J10" s="304">
        <v>31.000923473</v>
      </c>
      <c r="K10" s="303">
        <v>1107.8512625000001</v>
      </c>
      <c r="L10" s="304">
        <v>80.432992565999996</v>
      </c>
      <c r="M10" s="265">
        <v>456.95760667000002</v>
      </c>
      <c r="N10" s="303">
        <v>174.43101446</v>
      </c>
      <c r="O10" s="304">
        <v>30.009819010000001</v>
      </c>
      <c r="P10" s="303">
        <v>298.60518794000001</v>
      </c>
      <c r="Q10" s="304">
        <v>54.503483107000001</v>
      </c>
      <c r="R10" s="303">
        <v>147.37012632</v>
      </c>
      <c r="S10" s="304">
        <v>48.287363247000002</v>
      </c>
      <c r="T10" s="303">
        <v>126.96484762</v>
      </c>
      <c r="U10" s="304">
        <v>14.338981368000001</v>
      </c>
      <c r="V10" s="303">
        <v>278.26845817999998</v>
      </c>
      <c r="W10" s="304">
        <v>68.980886260000005</v>
      </c>
      <c r="X10" s="303">
        <v>2177.9167785</v>
      </c>
      <c r="Y10" s="304">
        <v>507.91063710999998</v>
      </c>
      <c r="Z10" s="303">
        <v>3.5131320225999998</v>
      </c>
      <c r="AA10" s="304">
        <v>0.92133802440000001</v>
      </c>
      <c r="AB10" s="303">
        <v>226.73702875000001</v>
      </c>
      <c r="AC10" s="304">
        <v>284.78476977000003</v>
      </c>
      <c r="AD10" s="303">
        <v>130.98835746</v>
      </c>
      <c r="AE10" s="304">
        <v>23.183192808000001</v>
      </c>
      <c r="AF10" s="265">
        <v>326.74801230999998</v>
      </c>
      <c r="AG10" s="305">
        <v>672.95879656</v>
      </c>
      <c r="AH10" s="265">
        <v>248.11748965000001</v>
      </c>
      <c r="AI10" s="305">
        <v>291.16854990000002</v>
      </c>
      <c r="AJ10" s="265">
        <v>22.022295517</v>
      </c>
      <c r="AK10" s="306">
        <v>5.3063357448000001</v>
      </c>
      <c r="AL10" s="398">
        <v>185</v>
      </c>
    </row>
    <row r="11" spans="1:50" x14ac:dyDescent="0.25">
      <c r="A11" s="307" t="s">
        <v>749</v>
      </c>
      <c r="B11" s="300" t="s">
        <v>1835</v>
      </c>
      <c r="C11" s="301">
        <v>0.72494997279999995</v>
      </c>
      <c r="D11" s="58">
        <v>165</v>
      </c>
      <c r="E11" s="302">
        <v>2.39</v>
      </c>
      <c r="F11" s="303">
        <v>3644.5514711999999</v>
      </c>
      <c r="G11" s="265">
        <v>2583.9417413000001</v>
      </c>
      <c r="H11" s="304">
        <v>1060.6097298</v>
      </c>
      <c r="I11" s="303">
        <v>427.54111098999999</v>
      </c>
      <c r="J11" s="304">
        <v>8.0364542354000008</v>
      </c>
      <c r="K11" s="303">
        <v>696.91934486000002</v>
      </c>
      <c r="L11" s="304">
        <v>53.507010317000002</v>
      </c>
      <c r="M11" s="265">
        <v>277.86120868</v>
      </c>
      <c r="N11" s="303">
        <v>100.47603976000001</v>
      </c>
      <c r="O11" s="304">
        <v>11.870664467999999</v>
      </c>
      <c r="P11" s="303">
        <v>45.451814097000003</v>
      </c>
      <c r="Q11" s="304">
        <v>6.2816056969999998</v>
      </c>
      <c r="R11" s="303">
        <v>67.223222866</v>
      </c>
      <c r="S11" s="304">
        <v>20.675370054999998</v>
      </c>
      <c r="T11" s="303">
        <v>91.597580991000001</v>
      </c>
      <c r="U11" s="304">
        <v>13.504067920000001</v>
      </c>
      <c r="V11" s="303">
        <v>51.879407944999997</v>
      </c>
      <c r="W11" s="304">
        <v>12.185373685</v>
      </c>
      <c r="X11" s="303">
        <v>427.92683176999998</v>
      </c>
      <c r="Y11" s="304">
        <v>197.02158212000001</v>
      </c>
      <c r="Z11" s="303">
        <v>2.4831183636</v>
      </c>
      <c r="AA11" s="304">
        <v>0.75093727880000005</v>
      </c>
      <c r="AB11" s="303">
        <v>216.66229099</v>
      </c>
      <c r="AC11" s="304">
        <v>222.21615627</v>
      </c>
      <c r="AD11" s="303">
        <v>18.440301660999999</v>
      </c>
      <c r="AE11" s="304">
        <v>5.4260102545000004</v>
      </c>
      <c r="AF11" s="265">
        <v>35.479839648000002</v>
      </c>
      <c r="AG11" s="305">
        <v>219.36237485000001</v>
      </c>
      <c r="AH11" s="265">
        <v>132.55019816999999</v>
      </c>
      <c r="AI11" s="305">
        <v>170.13812648999999</v>
      </c>
      <c r="AJ11" s="265">
        <v>108.05008381</v>
      </c>
      <c r="AK11" s="306">
        <v>3.0333429110000001</v>
      </c>
      <c r="AL11" s="398">
        <v>43</v>
      </c>
    </row>
    <row r="12" spans="1:50" x14ac:dyDescent="0.25">
      <c r="A12" s="307" t="s">
        <v>750</v>
      </c>
      <c r="B12" s="300" t="s">
        <v>1836</v>
      </c>
      <c r="C12" s="301">
        <v>0.39142596709999999</v>
      </c>
      <c r="D12" s="58">
        <v>79</v>
      </c>
      <c r="E12" s="302">
        <v>1.25</v>
      </c>
      <c r="F12" s="303">
        <v>1967.8214187999999</v>
      </c>
      <c r="G12" s="265">
        <v>1228.9699094</v>
      </c>
      <c r="H12" s="304">
        <v>738.85150943999997</v>
      </c>
      <c r="I12" s="303">
        <v>250.42533695</v>
      </c>
      <c r="J12" s="304">
        <v>3.7885390380000001</v>
      </c>
      <c r="K12" s="303">
        <v>136.96044461</v>
      </c>
      <c r="L12" s="304">
        <v>12.369302291</v>
      </c>
      <c r="M12" s="265">
        <v>52.390681557000001</v>
      </c>
      <c r="N12" s="303">
        <v>26.194534684000001</v>
      </c>
      <c r="O12" s="304">
        <v>7.8951614809999997</v>
      </c>
      <c r="P12" s="303">
        <v>3.3185798101000001</v>
      </c>
      <c r="Q12" s="304">
        <v>1.5841646076</v>
      </c>
      <c r="R12" s="303">
        <v>2.3707438481000001</v>
      </c>
      <c r="S12" s="304">
        <v>0.87992094939999999</v>
      </c>
      <c r="T12" s="303">
        <v>9.5932143544000006</v>
      </c>
      <c r="U12" s="304">
        <v>1.7336378353999999</v>
      </c>
      <c r="V12" s="303">
        <v>0</v>
      </c>
      <c r="W12" s="304">
        <v>0</v>
      </c>
      <c r="X12" s="303">
        <v>698.09388664999994</v>
      </c>
      <c r="Y12" s="304">
        <v>312.01839544000001</v>
      </c>
      <c r="Z12" s="303">
        <v>0</v>
      </c>
      <c r="AA12" s="304">
        <v>0</v>
      </c>
      <c r="AB12" s="303">
        <v>16.085083189999999</v>
      </c>
      <c r="AC12" s="304">
        <v>61.539194860999999</v>
      </c>
      <c r="AD12" s="303">
        <v>7.7137037595000004</v>
      </c>
      <c r="AE12" s="304">
        <v>1.3696341518999999</v>
      </c>
      <c r="AF12" s="265">
        <v>0</v>
      </c>
      <c r="AG12" s="305">
        <v>144.22085508000001</v>
      </c>
      <c r="AH12" s="265">
        <v>133.38083749</v>
      </c>
      <c r="AI12" s="305">
        <v>83.323903607999995</v>
      </c>
      <c r="AJ12" s="265">
        <v>0.38784455699999998</v>
      </c>
      <c r="AK12" s="306">
        <v>0.18381803799999999</v>
      </c>
      <c r="AL12" s="398">
        <v>14</v>
      </c>
    </row>
    <row r="13" spans="1:50" x14ac:dyDescent="0.25">
      <c r="A13" s="307" t="s">
        <v>1837</v>
      </c>
      <c r="B13" s="300" t="s">
        <v>1838</v>
      </c>
      <c r="C13" s="301">
        <v>0.89103969500000002</v>
      </c>
      <c r="D13" s="58">
        <v>1</v>
      </c>
      <c r="E13" s="302">
        <v>1</v>
      </c>
      <c r="F13" s="303">
        <v>4479.5367310000001</v>
      </c>
      <c r="G13" s="265">
        <v>4400.7353739999999</v>
      </c>
      <c r="H13" s="304">
        <v>78.801356999999996</v>
      </c>
      <c r="I13" s="303">
        <v>357.92907400000001</v>
      </c>
      <c r="J13" s="304">
        <v>2.538192</v>
      </c>
      <c r="K13" s="303">
        <v>1.0035099999999999</v>
      </c>
      <c r="L13" s="304">
        <v>1.745174</v>
      </c>
      <c r="M13" s="265">
        <v>17.549212000000001</v>
      </c>
      <c r="N13" s="303">
        <v>9.3248999999999999E-2</v>
      </c>
      <c r="O13" s="304">
        <v>5.1999999999999995E-4</v>
      </c>
      <c r="P13" s="303">
        <v>0</v>
      </c>
      <c r="Q13" s="304">
        <v>0</v>
      </c>
      <c r="R13" s="303">
        <v>0</v>
      </c>
      <c r="S13" s="304">
        <v>0.30013400000000001</v>
      </c>
      <c r="T13" s="303">
        <v>0</v>
      </c>
      <c r="U13" s="304">
        <v>6.9668999999999995E-2</v>
      </c>
      <c r="V13" s="303">
        <v>0</v>
      </c>
      <c r="W13" s="304">
        <v>0</v>
      </c>
      <c r="X13" s="303">
        <v>0</v>
      </c>
      <c r="Y13" s="304">
        <v>0</v>
      </c>
      <c r="Z13" s="303">
        <v>0</v>
      </c>
      <c r="AA13" s="304">
        <v>0</v>
      </c>
      <c r="AB13" s="303">
        <v>3965.6721990000001</v>
      </c>
      <c r="AC13" s="304">
        <v>31.169274000000001</v>
      </c>
      <c r="AD13" s="303">
        <v>0</v>
      </c>
      <c r="AE13" s="304">
        <v>0</v>
      </c>
      <c r="AF13" s="265">
        <v>1.9289999999999999E-3</v>
      </c>
      <c r="AG13" s="305">
        <v>76.390277999999995</v>
      </c>
      <c r="AH13" s="265">
        <v>7.4905350000000004</v>
      </c>
      <c r="AI13" s="305">
        <v>16.253375999999999</v>
      </c>
      <c r="AJ13" s="265">
        <v>1.330117</v>
      </c>
      <c r="AK13" s="306">
        <v>2.8899999999999998E-4</v>
      </c>
      <c r="AL13" s="398">
        <v>1</v>
      </c>
    </row>
    <row r="14" spans="1:50" x14ac:dyDescent="0.25">
      <c r="A14" s="307" t="s">
        <v>751</v>
      </c>
      <c r="B14" s="300" t="s">
        <v>1839</v>
      </c>
      <c r="C14" s="301">
        <v>69.405439346999998</v>
      </c>
      <c r="D14" s="58">
        <v>650</v>
      </c>
      <c r="E14" s="302">
        <v>71.760000000000005</v>
      </c>
      <c r="F14" s="303">
        <v>348922.96788000001</v>
      </c>
      <c r="G14" s="265">
        <v>277066.74920000002</v>
      </c>
      <c r="H14" s="304">
        <v>71856.218685999993</v>
      </c>
      <c r="I14" s="303">
        <v>15645.396901</v>
      </c>
      <c r="J14" s="304">
        <v>529.46983997999996</v>
      </c>
      <c r="K14" s="303">
        <v>16157.013462999999</v>
      </c>
      <c r="L14" s="304">
        <v>1074.3617873999999</v>
      </c>
      <c r="M14" s="265">
        <v>6686.2659954999999</v>
      </c>
      <c r="N14" s="303">
        <v>11215.382310000001</v>
      </c>
      <c r="O14" s="304">
        <v>1353.5209261</v>
      </c>
      <c r="P14" s="303">
        <v>7374.6978781999996</v>
      </c>
      <c r="Q14" s="304">
        <v>1100.0311939000001</v>
      </c>
      <c r="R14" s="303">
        <v>10935.153098000001</v>
      </c>
      <c r="S14" s="304">
        <v>2783.1696803999998</v>
      </c>
      <c r="T14" s="303">
        <v>7599.9344644000003</v>
      </c>
      <c r="U14" s="304">
        <v>641.25177012999995</v>
      </c>
      <c r="V14" s="303">
        <v>158736.71697000001</v>
      </c>
      <c r="W14" s="304">
        <v>32286.890413000001</v>
      </c>
      <c r="X14" s="303">
        <v>13843.068906</v>
      </c>
      <c r="Y14" s="304">
        <v>2836.9859526999999</v>
      </c>
      <c r="Z14" s="303">
        <v>21.390746461999999</v>
      </c>
      <c r="AA14" s="304">
        <v>5.9357321538000001</v>
      </c>
      <c r="AB14" s="303">
        <v>3143.4071706999998</v>
      </c>
      <c r="AC14" s="304">
        <v>4350.8589261999996</v>
      </c>
      <c r="AD14" s="303">
        <v>412.96980967000002</v>
      </c>
      <c r="AE14" s="304">
        <v>63.478372612000001</v>
      </c>
      <c r="AF14" s="265">
        <v>3417.8562643</v>
      </c>
      <c r="AG14" s="305">
        <v>26428.604852</v>
      </c>
      <c r="AH14" s="265">
        <v>8356.2125555999992</v>
      </c>
      <c r="AI14" s="305">
        <v>11346.893501</v>
      </c>
      <c r="AJ14" s="265">
        <v>316.46386596000002</v>
      </c>
      <c r="AK14" s="306">
        <v>259.58453257999997</v>
      </c>
      <c r="AL14" s="398">
        <v>76</v>
      </c>
    </row>
    <row r="15" spans="1:50" x14ac:dyDescent="0.25">
      <c r="A15" s="307" t="s">
        <v>752</v>
      </c>
      <c r="B15" s="300" t="s">
        <v>1840</v>
      </c>
      <c r="C15" s="301">
        <v>44.235467247000003</v>
      </c>
      <c r="D15" s="58">
        <v>733</v>
      </c>
      <c r="E15" s="302">
        <v>43.71</v>
      </c>
      <c r="F15" s="303">
        <v>222385.60352999999</v>
      </c>
      <c r="G15" s="265">
        <v>176380.51010000001</v>
      </c>
      <c r="H15" s="304">
        <v>46005.093428</v>
      </c>
      <c r="I15" s="303">
        <v>10187.048604</v>
      </c>
      <c r="J15" s="304">
        <v>296.37124269999998</v>
      </c>
      <c r="K15" s="303">
        <v>7779.064488</v>
      </c>
      <c r="L15" s="304">
        <v>533.14495969999996</v>
      </c>
      <c r="M15" s="265">
        <v>3963.6724376000002</v>
      </c>
      <c r="N15" s="303">
        <v>8601.2647192000004</v>
      </c>
      <c r="O15" s="304">
        <v>1038.783858</v>
      </c>
      <c r="P15" s="303">
        <v>4000.2444206999999</v>
      </c>
      <c r="Q15" s="304">
        <v>637.38325913999995</v>
      </c>
      <c r="R15" s="303">
        <v>6004.3218728000002</v>
      </c>
      <c r="S15" s="304">
        <v>1500.8817987</v>
      </c>
      <c r="T15" s="303">
        <v>3709.5401442000002</v>
      </c>
      <c r="U15" s="304">
        <v>275.33264681999998</v>
      </c>
      <c r="V15" s="303">
        <v>107918.05799</v>
      </c>
      <c r="W15" s="304">
        <v>21840.040987</v>
      </c>
      <c r="X15" s="303">
        <v>6162.7497057999999</v>
      </c>
      <c r="Y15" s="304">
        <v>1235.6301177</v>
      </c>
      <c r="Z15" s="303">
        <v>12.571600136000001</v>
      </c>
      <c r="AA15" s="304">
        <v>3.2000959072000001</v>
      </c>
      <c r="AB15" s="303">
        <v>1469.118802</v>
      </c>
      <c r="AC15" s="304">
        <v>2497.1885809999999</v>
      </c>
      <c r="AD15" s="303">
        <v>377.49732945</v>
      </c>
      <c r="AE15" s="304">
        <v>67.596635190000001</v>
      </c>
      <c r="AF15" s="265">
        <v>1380.7142474</v>
      </c>
      <c r="AG15" s="305">
        <v>18550.990188</v>
      </c>
      <c r="AH15" s="265">
        <v>4950.6189089999998</v>
      </c>
      <c r="AI15" s="305">
        <v>6938.5819703999996</v>
      </c>
      <c r="AJ15" s="265">
        <v>289.53411038000002</v>
      </c>
      <c r="AK15" s="306">
        <v>164.45781074999999</v>
      </c>
      <c r="AL15" s="398">
        <v>83</v>
      </c>
    </row>
    <row r="16" spans="1:50" x14ac:dyDescent="0.25">
      <c r="A16" s="307" t="s">
        <v>753</v>
      </c>
      <c r="B16" s="300" t="s">
        <v>1841</v>
      </c>
      <c r="C16" s="301">
        <v>31.023204152000002</v>
      </c>
      <c r="D16" s="58">
        <v>1865</v>
      </c>
      <c r="E16" s="302">
        <v>34.950000000000003</v>
      </c>
      <c r="F16" s="303">
        <v>155963.40239999999</v>
      </c>
      <c r="G16" s="265">
        <v>123708.88151000001</v>
      </c>
      <c r="H16" s="304">
        <v>32254.520895000001</v>
      </c>
      <c r="I16" s="303">
        <v>9071.7729815999992</v>
      </c>
      <c r="J16" s="304">
        <v>293.51098969999998</v>
      </c>
      <c r="K16" s="303">
        <v>10331.3945</v>
      </c>
      <c r="L16" s="304">
        <v>689.79402788000004</v>
      </c>
      <c r="M16" s="265">
        <v>4272.4382557999998</v>
      </c>
      <c r="N16" s="303">
        <v>6452.1152198999998</v>
      </c>
      <c r="O16" s="304">
        <v>746.71187075</v>
      </c>
      <c r="P16" s="303">
        <v>4102.0786848999996</v>
      </c>
      <c r="Q16" s="304">
        <v>635.34016368000005</v>
      </c>
      <c r="R16" s="303">
        <v>5093.7894753999999</v>
      </c>
      <c r="S16" s="304">
        <v>1386.5412417</v>
      </c>
      <c r="T16" s="303">
        <v>3923.2157949000002</v>
      </c>
      <c r="U16" s="304">
        <v>283.25184595000002</v>
      </c>
      <c r="V16" s="303">
        <v>54233.331698000002</v>
      </c>
      <c r="W16" s="304">
        <v>11176.882208999999</v>
      </c>
      <c r="X16" s="303">
        <v>11585.630283</v>
      </c>
      <c r="Y16" s="304">
        <v>2239.9434505999998</v>
      </c>
      <c r="Z16" s="303">
        <v>7.6578030546999996</v>
      </c>
      <c r="AA16" s="304">
        <v>0.95820852550000002</v>
      </c>
      <c r="AB16" s="303">
        <v>2088.7518915999999</v>
      </c>
      <c r="AC16" s="304">
        <v>2761.8179123</v>
      </c>
      <c r="AD16" s="303">
        <v>488.94134716999997</v>
      </c>
      <c r="AE16" s="304">
        <v>77.276528588999994</v>
      </c>
      <c r="AF16" s="265">
        <v>2761.4245555000002</v>
      </c>
      <c r="AG16" s="305">
        <v>11651.739981000001</v>
      </c>
      <c r="AH16" s="265">
        <v>3869.5764669</v>
      </c>
      <c r="AI16" s="305">
        <v>5318.3563864999996</v>
      </c>
      <c r="AJ16" s="265">
        <v>306.24779867000001</v>
      </c>
      <c r="AK16" s="306">
        <v>112.91083157</v>
      </c>
      <c r="AL16" s="398">
        <v>90</v>
      </c>
    </row>
    <row r="17" spans="1:38" x14ac:dyDescent="0.25">
      <c r="A17" s="307" t="s">
        <v>754</v>
      </c>
      <c r="B17" s="300" t="s">
        <v>1842</v>
      </c>
      <c r="C17" s="301">
        <v>19.563029056000001</v>
      </c>
      <c r="D17" s="58">
        <v>2450</v>
      </c>
      <c r="E17" s="302">
        <v>21.22</v>
      </c>
      <c r="F17" s="303">
        <v>98349.498588000002</v>
      </c>
      <c r="G17" s="265">
        <v>77696.382104000004</v>
      </c>
      <c r="H17" s="304">
        <v>20653.116483999998</v>
      </c>
      <c r="I17" s="303">
        <v>5113.9952818000002</v>
      </c>
      <c r="J17" s="304">
        <v>152.0279754</v>
      </c>
      <c r="K17" s="303">
        <v>4658.5908800999996</v>
      </c>
      <c r="L17" s="304">
        <v>317.44503313000001</v>
      </c>
      <c r="M17" s="265">
        <v>2103.4898776999999</v>
      </c>
      <c r="N17" s="303">
        <v>4010.6811750000002</v>
      </c>
      <c r="O17" s="304">
        <v>485.66391261000001</v>
      </c>
      <c r="P17" s="303">
        <v>1930.9946204</v>
      </c>
      <c r="Q17" s="304">
        <v>299.52191833000001</v>
      </c>
      <c r="R17" s="303">
        <v>2737.8875025000002</v>
      </c>
      <c r="S17" s="304">
        <v>724.14621164000005</v>
      </c>
      <c r="T17" s="303">
        <v>1749.8091592000001</v>
      </c>
      <c r="U17" s="304">
        <v>134.02601401999999</v>
      </c>
      <c r="V17" s="303">
        <v>41009.884415</v>
      </c>
      <c r="W17" s="304">
        <v>8441.8997118999996</v>
      </c>
      <c r="X17" s="303">
        <v>5251.9305158999996</v>
      </c>
      <c r="Y17" s="304">
        <v>1189.9306163000001</v>
      </c>
      <c r="Z17" s="303">
        <v>4.0145698693999998</v>
      </c>
      <c r="AA17" s="304">
        <v>0.85356469800000001</v>
      </c>
      <c r="AB17" s="303">
        <v>1027.3980644000001</v>
      </c>
      <c r="AC17" s="304">
        <v>1380.7568914000001</v>
      </c>
      <c r="AD17" s="303">
        <v>382.11067272999998</v>
      </c>
      <c r="AE17" s="304">
        <v>60.381219057000003</v>
      </c>
      <c r="AF17" s="265">
        <v>1235.2862281</v>
      </c>
      <c r="AG17" s="305">
        <v>8050.3896470999998</v>
      </c>
      <c r="AH17" s="265">
        <v>2367.6211281000001</v>
      </c>
      <c r="AI17" s="305">
        <v>3215.3008439</v>
      </c>
      <c r="AJ17" s="265">
        <v>246.17367596</v>
      </c>
      <c r="AK17" s="306">
        <v>67.287261524000002</v>
      </c>
      <c r="AL17" s="398">
        <v>97</v>
      </c>
    </row>
    <row r="18" spans="1:38" x14ac:dyDescent="0.25">
      <c r="A18" s="307" t="s">
        <v>755</v>
      </c>
      <c r="B18" s="300" t="s">
        <v>1843</v>
      </c>
      <c r="C18" s="301">
        <v>13.465281604999999</v>
      </c>
      <c r="D18" s="58">
        <v>1966</v>
      </c>
      <c r="E18" s="302">
        <v>13.6</v>
      </c>
      <c r="F18" s="303">
        <v>67694.204736999993</v>
      </c>
      <c r="G18" s="265">
        <v>53405.252031999997</v>
      </c>
      <c r="H18" s="304">
        <v>14288.952703999999</v>
      </c>
      <c r="I18" s="303">
        <v>3221.4690521000002</v>
      </c>
      <c r="J18" s="304">
        <v>85.239797603</v>
      </c>
      <c r="K18" s="303">
        <v>2331.6858664000001</v>
      </c>
      <c r="L18" s="304">
        <v>164.14151382</v>
      </c>
      <c r="M18" s="265">
        <v>1185.1754225</v>
      </c>
      <c r="N18" s="303">
        <v>2921.1614623999999</v>
      </c>
      <c r="O18" s="304">
        <v>399.79063785</v>
      </c>
      <c r="P18" s="303">
        <v>1235.3492051000001</v>
      </c>
      <c r="Q18" s="304">
        <v>194.20413540999999</v>
      </c>
      <c r="R18" s="303">
        <v>1656.3190216999999</v>
      </c>
      <c r="S18" s="304">
        <v>433.01694766000003</v>
      </c>
      <c r="T18" s="303">
        <v>1001.1240012</v>
      </c>
      <c r="U18" s="304">
        <v>84.969352921999999</v>
      </c>
      <c r="V18" s="303">
        <v>31863.558156999999</v>
      </c>
      <c r="W18" s="304">
        <v>6870.1211144999997</v>
      </c>
      <c r="X18" s="303">
        <v>1671.4242391</v>
      </c>
      <c r="Y18" s="304">
        <v>327.34984859000002</v>
      </c>
      <c r="Z18" s="303">
        <v>9.6054884724999994</v>
      </c>
      <c r="AA18" s="304">
        <v>2.1076895340999999</v>
      </c>
      <c r="AB18" s="303">
        <v>579.17765730999997</v>
      </c>
      <c r="AC18" s="304">
        <v>762.96490286999995</v>
      </c>
      <c r="AD18" s="303">
        <v>347.78212704999999</v>
      </c>
      <c r="AE18" s="304">
        <v>57.819950269000003</v>
      </c>
      <c r="AF18" s="265">
        <v>522.80698218999999</v>
      </c>
      <c r="AG18" s="305">
        <v>5820.0517860999998</v>
      </c>
      <c r="AH18" s="265">
        <v>1546.6809825</v>
      </c>
      <c r="AI18" s="305">
        <v>2184.0744169</v>
      </c>
      <c r="AJ18" s="265">
        <v>166.12681491000001</v>
      </c>
      <c r="AK18" s="306">
        <v>48.906162786000003</v>
      </c>
      <c r="AL18" s="398">
        <v>100</v>
      </c>
    </row>
    <row r="19" spans="1:38" x14ac:dyDescent="0.25">
      <c r="A19" s="307" t="s">
        <v>756</v>
      </c>
      <c r="B19" s="300" t="s">
        <v>1844</v>
      </c>
      <c r="C19" s="301">
        <v>24.105772019</v>
      </c>
      <c r="D19" s="58">
        <v>221</v>
      </c>
      <c r="E19" s="302">
        <v>33.130000000000003</v>
      </c>
      <c r="F19" s="303">
        <v>121187.29591</v>
      </c>
      <c r="G19" s="265">
        <v>93606.890629999994</v>
      </c>
      <c r="H19" s="304">
        <v>27580.405279999999</v>
      </c>
      <c r="I19" s="303">
        <v>8867.0977700999993</v>
      </c>
      <c r="J19" s="304">
        <v>347.985321</v>
      </c>
      <c r="K19" s="303">
        <v>12741.302251999999</v>
      </c>
      <c r="L19" s="304">
        <v>828.48204138999995</v>
      </c>
      <c r="M19" s="265">
        <v>4880.8479559999996</v>
      </c>
      <c r="N19" s="303">
        <v>2877.0027789000001</v>
      </c>
      <c r="O19" s="304">
        <v>420.08236522999999</v>
      </c>
      <c r="P19" s="303">
        <v>1682.4162037999999</v>
      </c>
      <c r="Q19" s="304">
        <v>263.47284586000001</v>
      </c>
      <c r="R19" s="303">
        <v>4688.5315351999998</v>
      </c>
      <c r="S19" s="304">
        <v>1268.8525921</v>
      </c>
      <c r="T19" s="303">
        <v>2265.7686840000001</v>
      </c>
      <c r="U19" s="304">
        <v>155.15256590000001</v>
      </c>
      <c r="V19" s="303">
        <v>13138.542568000001</v>
      </c>
      <c r="W19" s="304">
        <v>2894.6328116999998</v>
      </c>
      <c r="X19" s="303">
        <v>29745.728575000001</v>
      </c>
      <c r="Y19" s="304">
        <v>6413.2656318999998</v>
      </c>
      <c r="Z19" s="303">
        <v>0</v>
      </c>
      <c r="AA19" s="304">
        <v>0</v>
      </c>
      <c r="AB19" s="303">
        <v>2551.5029980999998</v>
      </c>
      <c r="AC19" s="304">
        <v>3207.3641324999999</v>
      </c>
      <c r="AD19" s="303">
        <v>1045.4413129</v>
      </c>
      <c r="AE19" s="304">
        <v>79.645945498000003</v>
      </c>
      <c r="AF19" s="265">
        <v>3002.126906</v>
      </c>
      <c r="AG19" s="305">
        <v>9662.2263306000004</v>
      </c>
      <c r="AH19" s="265">
        <v>3415.6958883000002</v>
      </c>
      <c r="AI19" s="305">
        <v>4613.9774039000004</v>
      </c>
      <c r="AJ19" s="265">
        <v>88.364929216999997</v>
      </c>
      <c r="AK19" s="306">
        <v>41.785565290000001</v>
      </c>
      <c r="AL19" s="398">
        <v>38</v>
      </c>
    </row>
    <row r="20" spans="1:38" x14ac:dyDescent="0.25">
      <c r="A20" s="307" t="s">
        <v>757</v>
      </c>
      <c r="B20" s="300" t="s">
        <v>1845</v>
      </c>
      <c r="C20" s="301">
        <v>14.973204426000001</v>
      </c>
      <c r="D20" s="58">
        <v>410</v>
      </c>
      <c r="E20" s="302">
        <v>19.84</v>
      </c>
      <c r="F20" s="303">
        <v>75275.00692</v>
      </c>
      <c r="G20" s="265">
        <v>57654.635503999998</v>
      </c>
      <c r="H20" s="304">
        <v>17620.371416000002</v>
      </c>
      <c r="I20" s="303">
        <v>5312.0128001000003</v>
      </c>
      <c r="J20" s="304">
        <v>228.29095181</v>
      </c>
      <c r="K20" s="303">
        <v>8001.0764307999998</v>
      </c>
      <c r="L20" s="304">
        <v>541.38417084000002</v>
      </c>
      <c r="M20" s="265">
        <v>2878.3307243999998</v>
      </c>
      <c r="N20" s="303">
        <v>1517.0272722</v>
      </c>
      <c r="O20" s="304">
        <v>284.66089599999998</v>
      </c>
      <c r="P20" s="303">
        <v>786.37727591999999</v>
      </c>
      <c r="Q20" s="304">
        <v>144.54923181000001</v>
      </c>
      <c r="R20" s="303">
        <v>2816.1476398999998</v>
      </c>
      <c r="S20" s="304">
        <v>835.10931587000005</v>
      </c>
      <c r="T20" s="303">
        <v>1174.0436236</v>
      </c>
      <c r="U20" s="304">
        <v>92.626457517000006</v>
      </c>
      <c r="V20" s="303">
        <v>8248.0282384000002</v>
      </c>
      <c r="W20" s="304">
        <v>1763.9308303</v>
      </c>
      <c r="X20" s="303">
        <v>19797.60801</v>
      </c>
      <c r="Y20" s="304">
        <v>4196.5987735999997</v>
      </c>
      <c r="Z20" s="303">
        <v>1.306E-2</v>
      </c>
      <c r="AA20" s="304">
        <v>5.6170730000000004E-4</v>
      </c>
      <c r="AB20" s="303">
        <v>1446.5849138999999</v>
      </c>
      <c r="AC20" s="304">
        <v>2114.3181089999998</v>
      </c>
      <c r="AD20" s="303">
        <v>78.603986626999998</v>
      </c>
      <c r="AE20" s="304">
        <v>12.884474797999999</v>
      </c>
      <c r="AF20" s="265">
        <v>1525.2197266000001</v>
      </c>
      <c r="AG20" s="305">
        <v>6068.1532588</v>
      </c>
      <c r="AH20" s="265">
        <v>2241.4022869999999</v>
      </c>
      <c r="AI20" s="305">
        <v>2882.6489114000001</v>
      </c>
      <c r="AJ20" s="265">
        <v>268.59302439999999</v>
      </c>
      <c r="AK20" s="306">
        <v>18.781962462999999</v>
      </c>
      <c r="AL20" s="398">
        <v>54</v>
      </c>
    </row>
    <row r="21" spans="1:38" x14ac:dyDescent="0.25">
      <c r="A21" s="307" t="s">
        <v>758</v>
      </c>
      <c r="B21" s="300" t="s">
        <v>1846</v>
      </c>
      <c r="C21" s="301">
        <v>9.1395757337999992</v>
      </c>
      <c r="D21" s="58">
        <v>205</v>
      </c>
      <c r="E21" s="302">
        <v>12.7</v>
      </c>
      <c r="F21" s="303">
        <v>45947.521119999998</v>
      </c>
      <c r="G21" s="265">
        <v>34955.134167999997</v>
      </c>
      <c r="H21" s="304">
        <v>10992.386952000001</v>
      </c>
      <c r="I21" s="303">
        <v>3827.816163</v>
      </c>
      <c r="J21" s="304">
        <v>153.4370318</v>
      </c>
      <c r="K21" s="303">
        <v>5132.3252398000004</v>
      </c>
      <c r="L21" s="304">
        <v>341.43204133</v>
      </c>
      <c r="M21" s="265">
        <v>1875.2381183</v>
      </c>
      <c r="N21" s="303">
        <v>774.09839356999998</v>
      </c>
      <c r="O21" s="304">
        <v>136.17592450999999</v>
      </c>
      <c r="P21" s="303">
        <v>499.75155619999998</v>
      </c>
      <c r="Q21" s="304">
        <v>75.065864579999996</v>
      </c>
      <c r="R21" s="303">
        <v>1684.2645116000001</v>
      </c>
      <c r="S21" s="304">
        <v>500.14032868999999</v>
      </c>
      <c r="T21" s="303">
        <v>528.94250843999998</v>
      </c>
      <c r="U21" s="304">
        <v>39.232067321999999</v>
      </c>
      <c r="V21" s="303">
        <v>5644.2061788999999</v>
      </c>
      <c r="W21" s="304">
        <v>1271.194045</v>
      </c>
      <c r="X21" s="303">
        <v>10763.779885</v>
      </c>
      <c r="Y21" s="304">
        <v>2175.4491275</v>
      </c>
      <c r="Z21" s="303">
        <v>12.753314487999999</v>
      </c>
      <c r="AA21" s="304">
        <v>6.0647590732000003</v>
      </c>
      <c r="AB21" s="303">
        <v>1062.0997656</v>
      </c>
      <c r="AC21" s="304">
        <v>1359.2913994999999</v>
      </c>
      <c r="AD21" s="303">
        <v>86.750733541000002</v>
      </c>
      <c r="AE21" s="304">
        <v>13.098114873</v>
      </c>
      <c r="AF21" s="265">
        <v>809.17981563000001</v>
      </c>
      <c r="AG21" s="305">
        <v>3611.8008850000001</v>
      </c>
      <c r="AH21" s="265">
        <v>1531.9114145999999</v>
      </c>
      <c r="AI21" s="305">
        <v>1846.7718679</v>
      </c>
      <c r="AJ21" s="265">
        <v>157.40109623999999</v>
      </c>
      <c r="AK21" s="306">
        <v>27.848967254000002</v>
      </c>
      <c r="AL21" s="398">
        <v>60</v>
      </c>
    </row>
    <row r="22" spans="1:38" x14ac:dyDescent="0.25">
      <c r="A22" s="307" t="s">
        <v>759</v>
      </c>
      <c r="B22" s="300" t="s">
        <v>760</v>
      </c>
      <c r="C22" s="301">
        <v>38.115942199999999</v>
      </c>
      <c r="D22" s="58">
        <v>430</v>
      </c>
      <c r="E22" s="302">
        <v>28.01</v>
      </c>
      <c r="F22" s="303">
        <v>191620.82686</v>
      </c>
      <c r="G22" s="265">
        <v>155378.761</v>
      </c>
      <c r="H22" s="304">
        <v>36242.065861000003</v>
      </c>
      <c r="I22" s="303">
        <v>8627.3204151000009</v>
      </c>
      <c r="J22" s="304">
        <v>281.05586908999999</v>
      </c>
      <c r="K22" s="303">
        <v>5917.3802642000001</v>
      </c>
      <c r="L22" s="304">
        <v>490.01461520999999</v>
      </c>
      <c r="M22" s="265">
        <v>3657.6120227000001</v>
      </c>
      <c r="N22" s="303">
        <v>19769.508497999999</v>
      </c>
      <c r="O22" s="304">
        <v>1231.5553877</v>
      </c>
      <c r="P22" s="303">
        <v>3183.3281659999998</v>
      </c>
      <c r="Q22" s="304">
        <v>672.65123622999999</v>
      </c>
      <c r="R22" s="303">
        <v>4404.7871826000001</v>
      </c>
      <c r="S22" s="304">
        <v>1205.9544037999999</v>
      </c>
      <c r="T22" s="303">
        <v>3724.0824378000002</v>
      </c>
      <c r="U22" s="304">
        <v>253.77489668999999</v>
      </c>
      <c r="V22" s="303">
        <v>76147.751065999997</v>
      </c>
      <c r="W22" s="304">
        <v>17168.931667000001</v>
      </c>
      <c r="X22" s="303">
        <v>13454.921882000001</v>
      </c>
      <c r="Y22" s="304">
        <v>2691.9426269000001</v>
      </c>
      <c r="Z22" s="303">
        <v>2.9945581400000001E-2</v>
      </c>
      <c r="AA22" s="304">
        <v>1.2886047000000001E-3</v>
      </c>
      <c r="AB22" s="303">
        <v>2714.9389188999999</v>
      </c>
      <c r="AC22" s="304">
        <v>2388.0257587000001</v>
      </c>
      <c r="AD22" s="303">
        <v>1230.7997224999999</v>
      </c>
      <c r="AE22" s="304">
        <v>184.18899217000001</v>
      </c>
      <c r="AF22" s="265">
        <v>2547.1352917999998</v>
      </c>
      <c r="AG22" s="305">
        <v>10912.1839</v>
      </c>
      <c r="AH22" s="265">
        <v>3211.9746171000002</v>
      </c>
      <c r="AI22" s="305">
        <v>5212.6162041999996</v>
      </c>
      <c r="AJ22" s="265">
        <v>309.69183432</v>
      </c>
      <c r="AK22" s="306">
        <v>26.667746779000002</v>
      </c>
      <c r="AL22" s="398">
        <v>41</v>
      </c>
    </row>
    <row r="23" spans="1:38" x14ac:dyDescent="0.25">
      <c r="A23" s="307" t="s">
        <v>761</v>
      </c>
      <c r="B23" s="300" t="s">
        <v>1847</v>
      </c>
      <c r="C23" s="301">
        <v>3.6591071728000002</v>
      </c>
      <c r="D23" s="58">
        <v>429</v>
      </c>
      <c r="E23" s="302">
        <v>5.6</v>
      </c>
      <c r="F23" s="303">
        <v>18395.482350999999</v>
      </c>
      <c r="G23" s="265">
        <v>14702.01655</v>
      </c>
      <c r="H23" s="304">
        <v>3693.4658005000001</v>
      </c>
      <c r="I23" s="303">
        <v>2002.3241731999999</v>
      </c>
      <c r="J23" s="304">
        <v>62.279949647999999</v>
      </c>
      <c r="K23" s="303">
        <v>2882.3128622999998</v>
      </c>
      <c r="L23" s="304">
        <v>173.54078096999999</v>
      </c>
      <c r="M23" s="265">
        <v>949.78810706000002</v>
      </c>
      <c r="N23" s="303">
        <v>276.30600025000001</v>
      </c>
      <c r="O23" s="304">
        <v>44.705172585</v>
      </c>
      <c r="P23" s="303">
        <v>523.70427017999998</v>
      </c>
      <c r="Q23" s="304">
        <v>87.868912944000002</v>
      </c>
      <c r="R23" s="303">
        <v>362.71444530999997</v>
      </c>
      <c r="S23" s="304">
        <v>129.71691523999999</v>
      </c>
      <c r="T23" s="303">
        <v>223.89261844000001</v>
      </c>
      <c r="U23" s="304">
        <v>18.302702308000001</v>
      </c>
      <c r="V23" s="303">
        <v>922.96430068999996</v>
      </c>
      <c r="W23" s="304">
        <v>193.39396661999999</v>
      </c>
      <c r="X23" s="303">
        <v>3819.2155662999999</v>
      </c>
      <c r="Y23" s="304">
        <v>716.93677047999995</v>
      </c>
      <c r="Z23" s="303">
        <v>1.6200389277</v>
      </c>
      <c r="AA23" s="304">
        <v>0.32260815850000002</v>
      </c>
      <c r="AB23" s="303">
        <v>465.08536426000001</v>
      </c>
      <c r="AC23" s="304">
        <v>629.77638062000005</v>
      </c>
      <c r="AD23" s="303">
        <v>0</v>
      </c>
      <c r="AE23" s="304">
        <v>0</v>
      </c>
      <c r="AF23" s="265">
        <v>1418.4882995</v>
      </c>
      <c r="AG23" s="305">
        <v>1274.6694557000001</v>
      </c>
      <c r="AH23" s="265">
        <v>461.84372691999999</v>
      </c>
      <c r="AI23" s="305">
        <v>708.01398958000004</v>
      </c>
      <c r="AJ23" s="265">
        <v>39.900296585</v>
      </c>
      <c r="AK23" s="306">
        <v>5.7946757388999997</v>
      </c>
      <c r="AL23" s="398">
        <v>33</v>
      </c>
    </row>
    <row r="24" spans="1:38" x14ac:dyDescent="0.25">
      <c r="A24" s="307" t="s">
        <v>762</v>
      </c>
      <c r="B24" s="300" t="s">
        <v>1848</v>
      </c>
      <c r="C24" s="301">
        <v>15.192110488999999</v>
      </c>
      <c r="D24" s="58">
        <v>1729</v>
      </c>
      <c r="E24" s="302">
        <v>20.83</v>
      </c>
      <c r="F24" s="303">
        <v>76375.516531000001</v>
      </c>
      <c r="G24" s="265">
        <v>60165.870163</v>
      </c>
      <c r="H24" s="304">
        <v>16209.646369</v>
      </c>
      <c r="I24" s="303">
        <v>5977.9226928999997</v>
      </c>
      <c r="J24" s="304">
        <v>223.88138050000001</v>
      </c>
      <c r="K24" s="303">
        <v>9601.8368773999991</v>
      </c>
      <c r="L24" s="304">
        <v>606.17203752</v>
      </c>
      <c r="M24" s="265">
        <v>2831.5257875000002</v>
      </c>
      <c r="N24" s="303">
        <v>1934.0064872999999</v>
      </c>
      <c r="O24" s="304">
        <v>331.01526677999999</v>
      </c>
      <c r="P24" s="303">
        <v>4782.7063797999999</v>
      </c>
      <c r="Q24" s="304">
        <v>580.09629507</v>
      </c>
      <c r="R24" s="303">
        <v>2564.2288134999999</v>
      </c>
      <c r="S24" s="304">
        <v>747.32574937000004</v>
      </c>
      <c r="T24" s="303">
        <v>1750.7849236</v>
      </c>
      <c r="U24" s="304">
        <v>115.10203129</v>
      </c>
      <c r="V24" s="303">
        <v>13316.080402</v>
      </c>
      <c r="W24" s="304">
        <v>2819.7755711999998</v>
      </c>
      <c r="X24" s="303">
        <v>7964.4718026999999</v>
      </c>
      <c r="Y24" s="304">
        <v>1632.9586667999999</v>
      </c>
      <c r="Z24" s="303">
        <v>0.77410023890000002</v>
      </c>
      <c r="AA24" s="304">
        <v>0.1693176327</v>
      </c>
      <c r="AB24" s="303">
        <v>1629.5233132999999</v>
      </c>
      <c r="AC24" s="304">
        <v>2245.3415838999999</v>
      </c>
      <c r="AD24" s="303">
        <v>325.28882427000002</v>
      </c>
      <c r="AE24" s="304">
        <v>23.873715724</v>
      </c>
      <c r="AF24" s="265">
        <v>3378.2920994999999</v>
      </c>
      <c r="AG24" s="305">
        <v>5405.1247122000004</v>
      </c>
      <c r="AH24" s="265">
        <v>2139.3547976999998</v>
      </c>
      <c r="AI24" s="305">
        <v>3120.3657613</v>
      </c>
      <c r="AJ24" s="265">
        <v>299.46465094000001</v>
      </c>
      <c r="AK24" s="306">
        <v>28.052489130000001</v>
      </c>
      <c r="AL24" s="398">
        <v>40</v>
      </c>
    </row>
    <row r="25" spans="1:38" x14ac:dyDescent="0.25">
      <c r="A25" s="307" t="s">
        <v>763</v>
      </c>
      <c r="B25" s="300" t="s">
        <v>1849</v>
      </c>
      <c r="C25" s="301">
        <v>7.4772492774000003</v>
      </c>
      <c r="D25" s="58">
        <v>3897</v>
      </c>
      <c r="E25" s="302">
        <v>9.68</v>
      </c>
      <c r="F25" s="303">
        <v>37590.483311000004</v>
      </c>
      <c r="G25" s="265">
        <v>30017.450571000001</v>
      </c>
      <c r="H25" s="304">
        <v>7573.0327395000004</v>
      </c>
      <c r="I25" s="303">
        <v>3010.5427353</v>
      </c>
      <c r="J25" s="304">
        <v>103.61305101000001</v>
      </c>
      <c r="K25" s="303">
        <v>4737.6432897000004</v>
      </c>
      <c r="L25" s="304">
        <v>298.51170169</v>
      </c>
      <c r="M25" s="265">
        <v>1427.8318142000001</v>
      </c>
      <c r="N25" s="303">
        <v>786.00432923999995</v>
      </c>
      <c r="O25" s="304">
        <v>137.35535217</v>
      </c>
      <c r="P25" s="303">
        <v>2683.9891794</v>
      </c>
      <c r="Q25" s="304">
        <v>316.93964190999998</v>
      </c>
      <c r="R25" s="303">
        <v>1099.5230008999999</v>
      </c>
      <c r="S25" s="304">
        <v>339.22296098999999</v>
      </c>
      <c r="T25" s="303">
        <v>530.48401776000003</v>
      </c>
      <c r="U25" s="304">
        <v>34.205744559000003</v>
      </c>
      <c r="V25" s="303">
        <v>3698.2824799</v>
      </c>
      <c r="W25" s="304">
        <v>797.60247121999998</v>
      </c>
      <c r="X25" s="303">
        <v>6111.3193712000002</v>
      </c>
      <c r="Y25" s="304">
        <v>1231.2012714</v>
      </c>
      <c r="Z25" s="303">
        <v>1.0268108444999999</v>
      </c>
      <c r="AA25" s="304">
        <v>0.17333012240000001</v>
      </c>
      <c r="AB25" s="303">
        <v>921.30452955999999</v>
      </c>
      <c r="AC25" s="304">
        <v>1121.2807792999999</v>
      </c>
      <c r="AD25" s="303">
        <v>270.11144624000002</v>
      </c>
      <c r="AE25" s="304">
        <v>17.826004443999999</v>
      </c>
      <c r="AF25" s="265">
        <v>2812.28494</v>
      </c>
      <c r="AG25" s="305">
        <v>2543.6069391000001</v>
      </c>
      <c r="AH25" s="265">
        <v>975.51686960999996</v>
      </c>
      <c r="AI25" s="305">
        <v>1352.8357562000001</v>
      </c>
      <c r="AJ25" s="265">
        <v>215.84217011000001</v>
      </c>
      <c r="AK25" s="306">
        <v>14.401323049</v>
      </c>
      <c r="AL25" s="398">
        <v>45</v>
      </c>
    </row>
    <row r="26" spans="1:38" x14ac:dyDescent="0.25">
      <c r="A26" s="307" t="s">
        <v>764</v>
      </c>
      <c r="B26" s="300" t="s">
        <v>1850</v>
      </c>
      <c r="C26" s="301">
        <v>4.8111562012000002</v>
      </c>
      <c r="D26" s="58">
        <v>6152</v>
      </c>
      <c r="E26" s="302">
        <v>5.75</v>
      </c>
      <c r="F26" s="303">
        <v>24187.195073999999</v>
      </c>
      <c r="G26" s="265">
        <v>19390.601921000001</v>
      </c>
      <c r="H26" s="304">
        <v>4796.5931528000001</v>
      </c>
      <c r="I26" s="303">
        <v>1802.0797123</v>
      </c>
      <c r="J26" s="304">
        <v>60.893758046999999</v>
      </c>
      <c r="K26" s="303">
        <v>2802.4519282000001</v>
      </c>
      <c r="L26" s="304">
        <v>171.51497978</v>
      </c>
      <c r="M26" s="265">
        <v>884.21281525999996</v>
      </c>
      <c r="N26" s="303">
        <v>477.72797892</v>
      </c>
      <c r="O26" s="304">
        <v>85.699763884999996</v>
      </c>
      <c r="P26" s="303">
        <v>1817.6192676999999</v>
      </c>
      <c r="Q26" s="304">
        <v>208.43870150999999</v>
      </c>
      <c r="R26" s="303">
        <v>566.34638093000001</v>
      </c>
      <c r="S26" s="304">
        <v>189.28005091</v>
      </c>
      <c r="T26" s="303">
        <v>277.36981272000003</v>
      </c>
      <c r="U26" s="304">
        <v>18.229721220999998</v>
      </c>
      <c r="V26" s="303">
        <v>1579.6181730999999</v>
      </c>
      <c r="W26" s="304">
        <v>355.87646631000001</v>
      </c>
      <c r="X26" s="303">
        <v>5056.1215479000002</v>
      </c>
      <c r="Y26" s="304">
        <v>1033.1633426999999</v>
      </c>
      <c r="Z26" s="303">
        <v>1.1760988134000001</v>
      </c>
      <c r="AA26" s="304">
        <v>0.25315346230000002</v>
      </c>
      <c r="AB26" s="303">
        <v>564.24631123999995</v>
      </c>
      <c r="AC26" s="304">
        <v>658.75700117999997</v>
      </c>
      <c r="AD26" s="303">
        <v>172.38407692999999</v>
      </c>
      <c r="AE26" s="304">
        <v>11.063847846</v>
      </c>
      <c r="AF26" s="265">
        <v>2144.8903184999999</v>
      </c>
      <c r="AG26" s="305">
        <v>1666.9482848</v>
      </c>
      <c r="AH26" s="265">
        <v>590.78568012000005</v>
      </c>
      <c r="AI26" s="305">
        <v>864.55821344000003</v>
      </c>
      <c r="AJ26" s="265">
        <v>116.63668398</v>
      </c>
      <c r="AK26" s="306">
        <v>8.8510020706999999</v>
      </c>
      <c r="AL26" s="398">
        <v>59</v>
      </c>
    </row>
    <row r="27" spans="1:38" x14ac:dyDescent="0.25">
      <c r="A27" s="307" t="s">
        <v>765</v>
      </c>
      <c r="B27" s="300" t="s">
        <v>1851</v>
      </c>
      <c r="C27" s="301">
        <v>13.729464200000001</v>
      </c>
      <c r="D27" s="58">
        <v>340</v>
      </c>
      <c r="E27" s="302">
        <v>21.38</v>
      </c>
      <c r="F27" s="303">
        <v>69022.333710999999</v>
      </c>
      <c r="G27" s="265">
        <v>53579.573829000001</v>
      </c>
      <c r="H27" s="304">
        <v>15442.759883000001</v>
      </c>
      <c r="I27" s="303">
        <v>5308.3785288999998</v>
      </c>
      <c r="J27" s="304">
        <v>236.09691165999999</v>
      </c>
      <c r="K27" s="303">
        <v>10979.963978</v>
      </c>
      <c r="L27" s="304">
        <v>656.42719207000005</v>
      </c>
      <c r="M27" s="265">
        <v>2941.8701288000002</v>
      </c>
      <c r="N27" s="303">
        <v>1387.7729187</v>
      </c>
      <c r="O27" s="304">
        <v>222.01442840000001</v>
      </c>
      <c r="P27" s="303">
        <v>1429.2240879999999</v>
      </c>
      <c r="Q27" s="304">
        <v>240.98862195999999</v>
      </c>
      <c r="R27" s="303">
        <v>2942.0723827000002</v>
      </c>
      <c r="S27" s="304">
        <v>779.17775271000005</v>
      </c>
      <c r="T27" s="303">
        <v>1243.0047176</v>
      </c>
      <c r="U27" s="304">
        <v>74.795087702999993</v>
      </c>
      <c r="V27" s="303">
        <v>6581.2533233000004</v>
      </c>
      <c r="W27" s="304">
        <v>1480.2075437000001</v>
      </c>
      <c r="X27" s="303">
        <v>9390.7759953000004</v>
      </c>
      <c r="Y27" s="304">
        <v>1983.5136075999999</v>
      </c>
      <c r="Z27" s="303">
        <v>0.91211176469999999</v>
      </c>
      <c r="AA27" s="304">
        <v>0.17211382350000001</v>
      </c>
      <c r="AB27" s="303">
        <v>2265.9008012999998</v>
      </c>
      <c r="AC27" s="304">
        <v>2240.6451320000001</v>
      </c>
      <c r="AD27" s="303">
        <v>72.470924885000002</v>
      </c>
      <c r="AE27" s="304">
        <v>16.200317264999999</v>
      </c>
      <c r="AF27" s="265">
        <v>5865.6894308000001</v>
      </c>
      <c r="AG27" s="305">
        <v>4941.1477470999998</v>
      </c>
      <c r="AH27" s="265">
        <v>2451.6486568</v>
      </c>
      <c r="AI27" s="305">
        <v>3063.1794399</v>
      </c>
      <c r="AJ27" s="265">
        <v>205.18063685000001</v>
      </c>
      <c r="AK27" s="306">
        <v>21.649192106000001</v>
      </c>
      <c r="AL27" s="398">
        <v>39</v>
      </c>
    </row>
    <row r="28" spans="1:38" x14ac:dyDescent="0.25">
      <c r="A28" s="307" t="s">
        <v>766</v>
      </c>
      <c r="B28" s="300" t="s">
        <v>1852</v>
      </c>
      <c r="C28" s="301">
        <v>6.4041235201999998</v>
      </c>
      <c r="D28" s="58">
        <v>737</v>
      </c>
      <c r="E28" s="302">
        <v>8.68</v>
      </c>
      <c r="F28" s="303">
        <v>32195.542689000002</v>
      </c>
      <c r="G28" s="265">
        <v>25631.002950999999</v>
      </c>
      <c r="H28" s="304">
        <v>6564.5397378999996</v>
      </c>
      <c r="I28" s="303">
        <v>2682.090142</v>
      </c>
      <c r="J28" s="304">
        <v>91.305504232000004</v>
      </c>
      <c r="K28" s="303">
        <v>4301.1738492000004</v>
      </c>
      <c r="L28" s="304">
        <v>278.11518539999997</v>
      </c>
      <c r="M28" s="265">
        <v>1315.5336106</v>
      </c>
      <c r="N28" s="303">
        <v>578.83535781</v>
      </c>
      <c r="O28" s="304">
        <v>106.23373612</v>
      </c>
      <c r="P28" s="303">
        <v>632.36892284999999</v>
      </c>
      <c r="Q28" s="304">
        <v>101.37233537</v>
      </c>
      <c r="R28" s="303">
        <v>799.08816277999995</v>
      </c>
      <c r="S28" s="304">
        <v>274.54122211999999</v>
      </c>
      <c r="T28" s="303">
        <v>410.48848353</v>
      </c>
      <c r="U28" s="304">
        <v>30.922765004999999</v>
      </c>
      <c r="V28" s="303">
        <v>1125.329831</v>
      </c>
      <c r="W28" s="304">
        <v>243.21531031000001</v>
      </c>
      <c r="X28" s="303">
        <v>7598.7857925999997</v>
      </c>
      <c r="Y28" s="304">
        <v>1554.5195856</v>
      </c>
      <c r="Z28" s="303">
        <v>2.4949378562</v>
      </c>
      <c r="AA28" s="304">
        <v>0.3454153324</v>
      </c>
      <c r="AB28" s="303">
        <v>757.701955</v>
      </c>
      <c r="AC28" s="304">
        <v>979.90829299999996</v>
      </c>
      <c r="AD28" s="303">
        <v>23.184225545</v>
      </c>
      <c r="AE28" s="304">
        <v>6.0914482021999996</v>
      </c>
      <c r="AF28" s="265">
        <v>3865.9486344000002</v>
      </c>
      <c r="AG28" s="305">
        <v>2177.3554915999998</v>
      </c>
      <c r="AH28" s="265">
        <v>923.2753487</v>
      </c>
      <c r="AI28" s="305">
        <v>1162.9490141000001</v>
      </c>
      <c r="AJ28" s="265">
        <v>161.74600083000001</v>
      </c>
      <c r="AK28" s="306">
        <v>10.622128118999999</v>
      </c>
      <c r="AL28" s="398">
        <v>41</v>
      </c>
    </row>
    <row r="29" spans="1:38" x14ac:dyDescent="0.25">
      <c r="A29" s="307" t="s">
        <v>767</v>
      </c>
      <c r="B29" s="300" t="s">
        <v>1853</v>
      </c>
      <c r="C29" s="301">
        <v>3.0811180862000001</v>
      </c>
      <c r="D29" s="58">
        <v>1637</v>
      </c>
      <c r="E29" s="302">
        <v>3.19</v>
      </c>
      <c r="F29" s="303">
        <v>15489.749465000001</v>
      </c>
      <c r="G29" s="265">
        <v>12454.99977</v>
      </c>
      <c r="H29" s="304">
        <v>3034.7496956</v>
      </c>
      <c r="I29" s="303">
        <v>1283.1237418000001</v>
      </c>
      <c r="J29" s="304">
        <v>35.474725573999997</v>
      </c>
      <c r="K29" s="303">
        <v>1593.8194678</v>
      </c>
      <c r="L29" s="304">
        <v>99.622698946</v>
      </c>
      <c r="M29" s="265">
        <v>520.99909791000005</v>
      </c>
      <c r="N29" s="303">
        <v>126.48125807</v>
      </c>
      <c r="O29" s="304">
        <v>22.592999370000001</v>
      </c>
      <c r="P29" s="303">
        <v>248.23704178</v>
      </c>
      <c r="Q29" s="304">
        <v>36.837956013000003</v>
      </c>
      <c r="R29" s="303">
        <v>280.56144982000001</v>
      </c>
      <c r="S29" s="304">
        <v>122.49143540999999</v>
      </c>
      <c r="T29" s="303">
        <v>111.56724881</v>
      </c>
      <c r="U29" s="304">
        <v>11.554120774999999</v>
      </c>
      <c r="V29" s="303">
        <v>156.47759569999999</v>
      </c>
      <c r="W29" s="304">
        <v>36.442063965999999</v>
      </c>
      <c r="X29" s="303">
        <v>4816.4219970000004</v>
      </c>
      <c r="Y29" s="304">
        <v>1009.0581555</v>
      </c>
      <c r="Z29" s="303">
        <v>0.94852516799999997</v>
      </c>
      <c r="AA29" s="304">
        <v>0.124682529</v>
      </c>
      <c r="AB29" s="303">
        <v>373.44762802999998</v>
      </c>
      <c r="AC29" s="304">
        <v>375.72788978</v>
      </c>
      <c r="AD29" s="303">
        <v>12.121056109</v>
      </c>
      <c r="AE29" s="304">
        <v>2.6782281123999998</v>
      </c>
      <c r="AF29" s="265">
        <v>2153.2355468000001</v>
      </c>
      <c r="AG29" s="305">
        <v>1063.9320381</v>
      </c>
      <c r="AH29" s="265">
        <v>377.14310109000002</v>
      </c>
      <c r="AI29" s="305">
        <v>548.33007433</v>
      </c>
      <c r="AJ29" s="265">
        <v>64.648230268999995</v>
      </c>
      <c r="AK29" s="306">
        <v>5.6494109235999996</v>
      </c>
      <c r="AL29" s="398">
        <v>60</v>
      </c>
    </row>
    <row r="30" spans="1:38" x14ac:dyDescent="0.25">
      <c r="A30" s="307" t="s">
        <v>768</v>
      </c>
      <c r="B30" s="300" t="s">
        <v>1854</v>
      </c>
      <c r="C30" s="301">
        <v>7.4719200163000004</v>
      </c>
      <c r="D30" s="58">
        <v>303</v>
      </c>
      <c r="E30" s="302">
        <v>11.95</v>
      </c>
      <c r="F30" s="303">
        <v>37563.691440000002</v>
      </c>
      <c r="G30" s="265">
        <v>28808.845978000001</v>
      </c>
      <c r="H30" s="304">
        <v>8754.8454621000001</v>
      </c>
      <c r="I30" s="303">
        <v>3174.0106145</v>
      </c>
      <c r="J30" s="304">
        <v>114.81534232999999</v>
      </c>
      <c r="K30" s="303">
        <v>5205.2135077000003</v>
      </c>
      <c r="L30" s="304">
        <v>334.37537341000001</v>
      </c>
      <c r="M30" s="265">
        <v>1754.7179815</v>
      </c>
      <c r="N30" s="303">
        <v>758.64922994000005</v>
      </c>
      <c r="O30" s="304">
        <v>123.20760727</v>
      </c>
      <c r="P30" s="303">
        <v>1802.5936116</v>
      </c>
      <c r="Q30" s="304">
        <v>242.47400697</v>
      </c>
      <c r="R30" s="303">
        <v>1257.8089133000001</v>
      </c>
      <c r="S30" s="304">
        <v>343.74877922000002</v>
      </c>
      <c r="T30" s="303">
        <v>405.03886463999999</v>
      </c>
      <c r="U30" s="304">
        <v>35.161954131999998</v>
      </c>
      <c r="V30" s="303">
        <v>4566.4704062000001</v>
      </c>
      <c r="W30" s="304">
        <v>1171.038335</v>
      </c>
      <c r="X30" s="303">
        <v>5846.8874924000002</v>
      </c>
      <c r="Y30" s="304">
        <v>1237.2855838999999</v>
      </c>
      <c r="Z30" s="303">
        <v>16.104806601</v>
      </c>
      <c r="AA30" s="304">
        <v>6.6228902376000001</v>
      </c>
      <c r="AB30" s="303">
        <v>825.54821427000002</v>
      </c>
      <c r="AC30" s="304">
        <v>1194.5007424</v>
      </c>
      <c r="AD30" s="303">
        <v>213.21974308</v>
      </c>
      <c r="AE30" s="304">
        <v>23.072333172</v>
      </c>
      <c r="AF30" s="265">
        <v>1128.5141679999999</v>
      </c>
      <c r="AG30" s="305">
        <v>2726.2113128000001</v>
      </c>
      <c r="AH30" s="265">
        <v>1149.3275473000001</v>
      </c>
      <c r="AI30" s="305">
        <v>1690.2826594999999</v>
      </c>
      <c r="AJ30" s="265">
        <v>199.61532922000001</v>
      </c>
      <c r="AK30" s="306">
        <v>17.174088848</v>
      </c>
      <c r="AL30" s="398">
        <v>46</v>
      </c>
    </row>
    <row r="31" spans="1:38" x14ac:dyDescent="0.25">
      <c r="A31" s="307" t="s">
        <v>769</v>
      </c>
      <c r="B31" s="300" t="s">
        <v>1855</v>
      </c>
      <c r="C31" s="301">
        <v>5.1203404224</v>
      </c>
      <c r="D31" s="58">
        <v>453</v>
      </c>
      <c r="E31" s="302">
        <v>6.98</v>
      </c>
      <c r="F31" s="303">
        <v>25741.561375000001</v>
      </c>
      <c r="G31" s="265">
        <v>19943.576764000001</v>
      </c>
      <c r="H31" s="304">
        <v>5797.9846119000003</v>
      </c>
      <c r="I31" s="303">
        <v>2041.5511486</v>
      </c>
      <c r="J31" s="304">
        <v>70.293170017999998</v>
      </c>
      <c r="K31" s="303">
        <v>2985.5346233999999</v>
      </c>
      <c r="L31" s="304">
        <v>194.76718217000001</v>
      </c>
      <c r="M31" s="265">
        <v>1082.5002093000001</v>
      </c>
      <c r="N31" s="303">
        <v>425.10504895000003</v>
      </c>
      <c r="O31" s="304">
        <v>69.350739492000002</v>
      </c>
      <c r="P31" s="303">
        <v>1447.8528655</v>
      </c>
      <c r="Q31" s="304">
        <v>182.88070282999999</v>
      </c>
      <c r="R31" s="303">
        <v>616.93615651000005</v>
      </c>
      <c r="S31" s="304">
        <v>203.61977555000001</v>
      </c>
      <c r="T31" s="303">
        <v>239.39411813000001</v>
      </c>
      <c r="U31" s="304">
        <v>19.537645587</v>
      </c>
      <c r="V31" s="303">
        <v>2486.7886502000001</v>
      </c>
      <c r="W31" s="304">
        <v>619.31495426000004</v>
      </c>
      <c r="X31" s="303">
        <v>5657.7034892000001</v>
      </c>
      <c r="Y31" s="304">
        <v>1138.2023687000001</v>
      </c>
      <c r="Z31" s="303">
        <v>1.9360037528</v>
      </c>
      <c r="AA31" s="304">
        <v>0.3072706402</v>
      </c>
      <c r="AB31" s="303">
        <v>530.47383819000004</v>
      </c>
      <c r="AC31" s="304">
        <v>745.11533530999998</v>
      </c>
      <c r="AD31" s="303">
        <v>105.37786896</v>
      </c>
      <c r="AE31" s="304">
        <v>9.1439672538999996</v>
      </c>
      <c r="AF31" s="265">
        <v>1083.4452563</v>
      </c>
      <c r="AG31" s="305">
        <v>1893.1172764</v>
      </c>
      <c r="AH31" s="265">
        <v>687.48278765999999</v>
      </c>
      <c r="AI31" s="305">
        <v>1143.2293874</v>
      </c>
      <c r="AJ31" s="265">
        <v>49.541709789999999</v>
      </c>
      <c r="AK31" s="306">
        <v>11.057825446000001</v>
      </c>
      <c r="AL31" s="398">
        <v>48</v>
      </c>
    </row>
    <row r="32" spans="1:38" x14ac:dyDescent="0.25">
      <c r="A32" s="307" t="s">
        <v>770</v>
      </c>
      <c r="B32" s="300" t="s">
        <v>1856</v>
      </c>
      <c r="C32" s="301">
        <v>3.2699887806999999</v>
      </c>
      <c r="D32" s="58">
        <v>1128</v>
      </c>
      <c r="E32" s="302">
        <v>3.41</v>
      </c>
      <c r="F32" s="303">
        <v>16439.261836000001</v>
      </c>
      <c r="G32" s="265">
        <v>12799.764761</v>
      </c>
      <c r="H32" s="304">
        <v>3639.4970754999999</v>
      </c>
      <c r="I32" s="303">
        <v>1093.2096122999999</v>
      </c>
      <c r="J32" s="304">
        <v>35.358085045000003</v>
      </c>
      <c r="K32" s="303">
        <v>1317.8153480000001</v>
      </c>
      <c r="L32" s="304">
        <v>87.773694035000005</v>
      </c>
      <c r="M32" s="265">
        <v>528.93159627</v>
      </c>
      <c r="N32" s="303">
        <v>224.4098252</v>
      </c>
      <c r="O32" s="304">
        <v>40.711372769</v>
      </c>
      <c r="P32" s="303">
        <v>693.88919427999997</v>
      </c>
      <c r="Q32" s="304">
        <v>104.51358559000001</v>
      </c>
      <c r="R32" s="303">
        <v>151.38335312000001</v>
      </c>
      <c r="S32" s="304">
        <v>84.623004249000005</v>
      </c>
      <c r="T32" s="303">
        <v>111.13121183</v>
      </c>
      <c r="U32" s="304">
        <v>13.396202999</v>
      </c>
      <c r="V32" s="303">
        <v>1707.8058443</v>
      </c>
      <c r="W32" s="304">
        <v>429.78654266000001</v>
      </c>
      <c r="X32" s="303">
        <v>4841.5422527000001</v>
      </c>
      <c r="Y32" s="304">
        <v>1027.1584839</v>
      </c>
      <c r="Z32" s="303">
        <v>0.8109364362</v>
      </c>
      <c r="AA32" s="304">
        <v>0.26528306740000002</v>
      </c>
      <c r="AB32" s="303">
        <v>306.28992198999998</v>
      </c>
      <c r="AC32" s="304">
        <v>379.33038676000001</v>
      </c>
      <c r="AD32" s="303">
        <v>65.443353818000006</v>
      </c>
      <c r="AE32" s="304">
        <v>8.1036466045999997</v>
      </c>
      <c r="AF32" s="265">
        <v>910.23132055999997</v>
      </c>
      <c r="AG32" s="305">
        <v>1166.4713131999999</v>
      </c>
      <c r="AH32" s="265">
        <v>406.17569271999997</v>
      </c>
      <c r="AI32" s="305">
        <v>668.29871394999998</v>
      </c>
      <c r="AJ32" s="265">
        <v>27.135782715000001</v>
      </c>
      <c r="AK32" s="306">
        <v>7.2662753581999997</v>
      </c>
      <c r="AL32" s="398">
        <v>68</v>
      </c>
    </row>
    <row r="33" spans="1:38" x14ac:dyDescent="0.25">
      <c r="A33" s="307" t="s">
        <v>771</v>
      </c>
      <c r="B33" s="300" t="s">
        <v>1857</v>
      </c>
      <c r="C33" s="301">
        <v>0.51795319809999996</v>
      </c>
      <c r="D33" s="58">
        <v>10987</v>
      </c>
      <c r="E33" s="302">
        <v>1.02</v>
      </c>
      <c r="F33" s="303">
        <v>2603.9135953</v>
      </c>
      <c r="G33" s="265">
        <v>1968.9597596999999</v>
      </c>
      <c r="H33" s="304">
        <v>634.95383557000002</v>
      </c>
      <c r="I33" s="303">
        <v>276.48718500000001</v>
      </c>
      <c r="J33" s="304">
        <v>6.6283414401999998</v>
      </c>
      <c r="K33" s="303">
        <v>102.9423931</v>
      </c>
      <c r="L33" s="304">
        <v>11.179653255</v>
      </c>
      <c r="M33" s="265">
        <v>88.804947282000001</v>
      </c>
      <c r="N33" s="303">
        <v>5.3503929609999998</v>
      </c>
      <c r="O33" s="304">
        <v>0.95482977719999995</v>
      </c>
      <c r="P33" s="303">
        <v>19.129157755000001</v>
      </c>
      <c r="Q33" s="304">
        <v>0.42034056590000002</v>
      </c>
      <c r="R33" s="303">
        <v>10.457078767</v>
      </c>
      <c r="S33" s="304">
        <v>4.9848402038000001</v>
      </c>
      <c r="T33" s="303">
        <v>14.297162948</v>
      </c>
      <c r="U33" s="304">
        <v>2.8481739759</v>
      </c>
      <c r="V33" s="303">
        <v>2.4725311914999999</v>
      </c>
      <c r="W33" s="304">
        <v>0.63621213899999995</v>
      </c>
      <c r="X33" s="303">
        <v>1264.8283463</v>
      </c>
      <c r="Y33" s="304">
        <v>320.64142457999998</v>
      </c>
      <c r="Z33" s="303">
        <v>2.2391063400000001E-2</v>
      </c>
      <c r="AA33" s="304">
        <v>7.5448776000000004E-3</v>
      </c>
      <c r="AB33" s="303">
        <v>37.65165064</v>
      </c>
      <c r="AC33" s="304">
        <v>55.047108825000002</v>
      </c>
      <c r="AD33" s="303">
        <v>0.99590910259999998</v>
      </c>
      <c r="AE33" s="304">
        <v>0.35277908159999999</v>
      </c>
      <c r="AF33" s="265">
        <v>24.174410733999999</v>
      </c>
      <c r="AG33" s="305">
        <v>179.10226046</v>
      </c>
      <c r="AH33" s="265">
        <v>66.179169025999997</v>
      </c>
      <c r="AI33" s="305">
        <v>102.98478754999999</v>
      </c>
      <c r="AJ33" s="265">
        <v>2.0883414866000001</v>
      </c>
      <c r="AK33" s="306">
        <v>2.2442312047000001</v>
      </c>
      <c r="AL33" s="398">
        <v>206</v>
      </c>
    </row>
    <row r="34" spans="1:38" x14ac:dyDescent="0.25">
      <c r="A34" s="307" t="s">
        <v>772</v>
      </c>
      <c r="B34" s="300" t="s">
        <v>1858</v>
      </c>
      <c r="C34" s="301">
        <v>7.6518042006</v>
      </c>
      <c r="D34" s="58">
        <v>367</v>
      </c>
      <c r="E34" s="302">
        <v>15.5</v>
      </c>
      <c r="F34" s="303">
        <v>38468.025798000002</v>
      </c>
      <c r="G34" s="265">
        <v>29770.953144999999</v>
      </c>
      <c r="H34" s="304">
        <v>8697.0726534000005</v>
      </c>
      <c r="I34" s="303">
        <v>3897.9469727999999</v>
      </c>
      <c r="J34" s="304">
        <v>156.03490542</v>
      </c>
      <c r="K34" s="303">
        <v>7433.576634</v>
      </c>
      <c r="L34" s="304">
        <v>416.89386115999997</v>
      </c>
      <c r="M34" s="265">
        <v>2414.5002767999999</v>
      </c>
      <c r="N34" s="303">
        <v>1497.048579</v>
      </c>
      <c r="O34" s="304">
        <v>160.71280547999999</v>
      </c>
      <c r="P34" s="303">
        <v>904.09027706999996</v>
      </c>
      <c r="Q34" s="304">
        <v>158.75008575999999</v>
      </c>
      <c r="R34" s="303">
        <v>1875.1591025</v>
      </c>
      <c r="S34" s="304">
        <v>539.86065988999997</v>
      </c>
      <c r="T34" s="303">
        <v>825.29071801999999</v>
      </c>
      <c r="U34" s="304">
        <v>77.020300719000005</v>
      </c>
      <c r="V34" s="303">
        <v>2831.670255</v>
      </c>
      <c r="W34" s="304">
        <v>571.20663254999999</v>
      </c>
      <c r="X34" s="303">
        <v>4254.6916737000001</v>
      </c>
      <c r="Y34" s="304">
        <v>942.21032477999995</v>
      </c>
      <c r="Z34" s="303">
        <v>1.2642582425</v>
      </c>
      <c r="AA34" s="304">
        <v>8.3631512300000002E-2</v>
      </c>
      <c r="AB34" s="303">
        <v>1067.2842429</v>
      </c>
      <c r="AC34" s="304">
        <v>1529.2857572</v>
      </c>
      <c r="AD34" s="303">
        <v>242.42202804999999</v>
      </c>
      <c r="AE34" s="304">
        <v>35.612660206999998</v>
      </c>
      <c r="AF34" s="265">
        <v>1088.7093534999999</v>
      </c>
      <c r="AG34" s="305">
        <v>2854.4326823000001</v>
      </c>
      <c r="AH34" s="265">
        <v>1280.4676045000001</v>
      </c>
      <c r="AI34" s="305">
        <v>1305.4795895</v>
      </c>
      <c r="AJ34" s="265">
        <v>85.907097184999998</v>
      </c>
      <c r="AK34" s="306">
        <v>20.412828384000001</v>
      </c>
      <c r="AL34" s="398">
        <v>63</v>
      </c>
    </row>
    <row r="35" spans="1:38" x14ac:dyDescent="0.25">
      <c r="A35" s="307" t="s">
        <v>773</v>
      </c>
      <c r="B35" s="300" t="s">
        <v>1859</v>
      </c>
      <c r="C35" s="301">
        <v>2.7671130512</v>
      </c>
      <c r="D35" s="58">
        <v>334</v>
      </c>
      <c r="E35" s="302">
        <v>4.05</v>
      </c>
      <c r="F35" s="303">
        <v>13911.147417</v>
      </c>
      <c r="G35" s="265">
        <v>10943.138677999999</v>
      </c>
      <c r="H35" s="304">
        <v>2968.0087391000002</v>
      </c>
      <c r="I35" s="303">
        <v>1391.4128882</v>
      </c>
      <c r="J35" s="304">
        <v>43.618450658999997</v>
      </c>
      <c r="K35" s="303">
        <v>2065.9767244999998</v>
      </c>
      <c r="L35" s="304">
        <v>139.29180964</v>
      </c>
      <c r="M35" s="265">
        <v>744.91864422000003</v>
      </c>
      <c r="N35" s="303">
        <v>303.76682629999999</v>
      </c>
      <c r="O35" s="304">
        <v>39.681947379999997</v>
      </c>
      <c r="P35" s="303">
        <v>347.27979871000002</v>
      </c>
      <c r="Q35" s="304">
        <v>59.383188625999999</v>
      </c>
      <c r="R35" s="303">
        <v>547.52568079000002</v>
      </c>
      <c r="S35" s="304">
        <v>162.18076425000001</v>
      </c>
      <c r="T35" s="303">
        <v>214.85895250999999</v>
      </c>
      <c r="U35" s="304">
        <v>27.788466331999999</v>
      </c>
      <c r="V35" s="303">
        <v>455.57403591000002</v>
      </c>
      <c r="W35" s="304">
        <v>109.64690648</v>
      </c>
      <c r="X35" s="303">
        <v>3261.3396269</v>
      </c>
      <c r="Y35" s="304">
        <v>656.57299118000003</v>
      </c>
      <c r="Z35" s="303">
        <v>0</v>
      </c>
      <c r="AA35" s="304">
        <v>0</v>
      </c>
      <c r="AB35" s="303">
        <v>322.38485106000002</v>
      </c>
      <c r="AC35" s="304">
        <v>488.92940256000003</v>
      </c>
      <c r="AD35" s="303">
        <v>87.672457969999996</v>
      </c>
      <c r="AE35" s="304">
        <v>9.6393149820000001</v>
      </c>
      <c r="AF35" s="265">
        <v>660.99756278999996</v>
      </c>
      <c r="AG35" s="305">
        <v>920.57355186999996</v>
      </c>
      <c r="AH35" s="265">
        <v>382.91436575</v>
      </c>
      <c r="AI35" s="305">
        <v>442.87880726999998</v>
      </c>
      <c r="AJ35" s="265">
        <v>18.722810841000001</v>
      </c>
      <c r="AK35" s="306">
        <v>5.6165893891999996</v>
      </c>
      <c r="AL35" s="398">
        <v>80</v>
      </c>
    </row>
    <row r="36" spans="1:38" x14ac:dyDescent="0.25">
      <c r="A36" s="307" t="s">
        <v>774</v>
      </c>
      <c r="B36" s="300" t="s">
        <v>1860</v>
      </c>
      <c r="C36" s="301">
        <v>1.1746837095</v>
      </c>
      <c r="D36" s="58">
        <v>2144</v>
      </c>
      <c r="E36" s="302">
        <v>1.44</v>
      </c>
      <c r="F36" s="303">
        <v>5905.5043827</v>
      </c>
      <c r="G36" s="265">
        <v>4573.3663016</v>
      </c>
      <c r="H36" s="304">
        <v>1332.1380810999999</v>
      </c>
      <c r="I36" s="303">
        <v>467.73242490000001</v>
      </c>
      <c r="J36" s="304">
        <v>13.648661558000001</v>
      </c>
      <c r="K36" s="303">
        <v>467.01399050999999</v>
      </c>
      <c r="L36" s="304">
        <v>41.300976368000001</v>
      </c>
      <c r="M36" s="265">
        <v>212.55613183</v>
      </c>
      <c r="N36" s="303">
        <v>94.046410426999998</v>
      </c>
      <c r="O36" s="304">
        <v>14.063373521000001</v>
      </c>
      <c r="P36" s="303">
        <v>109.08143294</v>
      </c>
      <c r="Q36" s="304">
        <v>10.388637271</v>
      </c>
      <c r="R36" s="303">
        <v>63.283855035999999</v>
      </c>
      <c r="S36" s="304">
        <v>26.153884509000001</v>
      </c>
      <c r="T36" s="303">
        <v>41.389863943999998</v>
      </c>
      <c r="U36" s="304">
        <v>5.7350308852999996</v>
      </c>
      <c r="V36" s="303">
        <v>17.932497211000001</v>
      </c>
      <c r="W36" s="304">
        <v>3.5940966692999998</v>
      </c>
      <c r="X36" s="303">
        <v>2464.4418313000001</v>
      </c>
      <c r="Y36" s="304">
        <v>562.12847653999995</v>
      </c>
      <c r="Z36" s="303">
        <v>0.36925541039999998</v>
      </c>
      <c r="AA36" s="304">
        <v>0.21658829290000001</v>
      </c>
      <c r="AB36" s="303">
        <v>107.02715821</v>
      </c>
      <c r="AC36" s="304">
        <v>132.64263265</v>
      </c>
      <c r="AD36" s="303">
        <v>28.114975922999999</v>
      </c>
      <c r="AE36" s="304">
        <v>2.9948099977</v>
      </c>
      <c r="AF36" s="265">
        <v>236.34803289999999</v>
      </c>
      <c r="AG36" s="305">
        <v>400.38846933999997</v>
      </c>
      <c r="AH36" s="265">
        <v>149.38760758999999</v>
      </c>
      <c r="AI36" s="305">
        <v>228.37132747999999</v>
      </c>
      <c r="AJ36" s="265">
        <v>2.1794689258000002</v>
      </c>
      <c r="AK36" s="306">
        <v>2.9724806175</v>
      </c>
      <c r="AL36" s="398">
        <v>178</v>
      </c>
    </row>
    <row r="37" spans="1:38" x14ac:dyDescent="0.25">
      <c r="A37" s="307" t="s">
        <v>775</v>
      </c>
      <c r="B37" s="300" t="s">
        <v>1861</v>
      </c>
      <c r="C37" s="301">
        <v>4.3289105300999999</v>
      </c>
      <c r="D37" s="58">
        <v>857</v>
      </c>
      <c r="E37" s="302">
        <v>8.66</v>
      </c>
      <c r="F37" s="303">
        <v>21762.794445</v>
      </c>
      <c r="G37" s="265">
        <v>16609.417882000002</v>
      </c>
      <c r="H37" s="304">
        <v>5153.3765632000004</v>
      </c>
      <c r="I37" s="303">
        <v>2382.0292801999999</v>
      </c>
      <c r="J37" s="304">
        <v>83.666794554999996</v>
      </c>
      <c r="K37" s="303">
        <v>4040.1991778000001</v>
      </c>
      <c r="L37" s="304">
        <v>246.86416188999999</v>
      </c>
      <c r="M37" s="265">
        <v>1339.8103229999999</v>
      </c>
      <c r="N37" s="303">
        <v>442.81775369000002</v>
      </c>
      <c r="O37" s="304">
        <v>81.701632473999993</v>
      </c>
      <c r="P37" s="303">
        <v>454.71936350999999</v>
      </c>
      <c r="Q37" s="304">
        <v>70.906017859000002</v>
      </c>
      <c r="R37" s="303">
        <v>774.17014167000002</v>
      </c>
      <c r="S37" s="304">
        <v>231.55874523</v>
      </c>
      <c r="T37" s="303">
        <v>476.11955820999998</v>
      </c>
      <c r="U37" s="304">
        <v>33.340479678000001</v>
      </c>
      <c r="V37" s="303">
        <v>614.76975927000001</v>
      </c>
      <c r="W37" s="304">
        <v>158.98917588</v>
      </c>
      <c r="X37" s="303">
        <v>3817.3844853999999</v>
      </c>
      <c r="Y37" s="304">
        <v>811.05769550000002</v>
      </c>
      <c r="Z37" s="303">
        <v>1.6701726487999999</v>
      </c>
      <c r="AA37" s="304">
        <v>0.22706272350000001</v>
      </c>
      <c r="AB37" s="303">
        <v>497.64053106</v>
      </c>
      <c r="AC37" s="304">
        <v>887.81547474000001</v>
      </c>
      <c r="AD37" s="303">
        <v>110.34301279</v>
      </c>
      <c r="AE37" s="304">
        <v>24.955598473999999</v>
      </c>
      <c r="AF37" s="265">
        <v>807.03277275000005</v>
      </c>
      <c r="AG37" s="305">
        <v>1691.0574693000001</v>
      </c>
      <c r="AH37" s="265">
        <v>743.96195840999997</v>
      </c>
      <c r="AI37" s="305">
        <v>848.02908667999998</v>
      </c>
      <c r="AJ37" s="265">
        <v>73.911173039000005</v>
      </c>
      <c r="AK37" s="306">
        <v>16.045586462999999</v>
      </c>
      <c r="AL37" s="398">
        <v>112</v>
      </c>
    </row>
    <row r="38" spans="1:38" x14ac:dyDescent="0.25">
      <c r="A38" s="307" t="s">
        <v>776</v>
      </c>
      <c r="B38" s="300" t="s">
        <v>1862</v>
      </c>
      <c r="C38" s="301">
        <v>1.2143145958999999</v>
      </c>
      <c r="D38" s="58">
        <v>3487</v>
      </c>
      <c r="E38" s="302">
        <v>1.54</v>
      </c>
      <c r="F38" s="303">
        <v>6104.7413102</v>
      </c>
      <c r="G38" s="265">
        <v>4688.5433769000001</v>
      </c>
      <c r="H38" s="304">
        <v>1416.1979332999999</v>
      </c>
      <c r="I38" s="303">
        <v>467.08442020000001</v>
      </c>
      <c r="J38" s="304">
        <v>17.561927217000001</v>
      </c>
      <c r="K38" s="303">
        <v>560.25746162999997</v>
      </c>
      <c r="L38" s="304">
        <v>43.139072218000003</v>
      </c>
      <c r="M38" s="265">
        <v>237.00683863</v>
      </c>
      <c r="N38" s="303">
        <v>44.930155458999998</v>
      </c>
      <c r="O38" s="304">
        <v>8.4760078540000006</v>
      </c>
      <c r="P38" s="303">
        <v>31.682094255999999</v>
      </c>
      <c r="Q38" s="304">
        <v>5.4216849263000002</v>
      </c>
      <c r="R38" s="303">
        <v>56.000896355999998</v>
      </c>
      <c r="S38" s="304">
        <v>24.118515679000001</v>
      </c>
      <c r="T38" s="303">
        <v>42.394643445</v>
      </c>
      <c r="U38" s="304">
        <v>5.8888203370000003</v>
      </c>
      <c r="V38" s="303">
        <v>25.692860449000001</v>
      </c>
      <c r="W38" s="304">
        <v>4.8346347396000002</v>
      </c>
      <c r="X38" s="303">
        <v>2678.7502109000002</v>
      </c>
      <c r="Y38" s="304">
        <v>586.07653916000004</v>
      </c>
      <c r="Z38" s="303">
        <v>1.7323191203999999</v>
      </c>
      <c r="AA38" s="304">
        <v>0.88938587179999995</v>
      </c>
      <c r="AB38" s="303">
        <v>81.083248280000007</v>
      </c>
      <c r="AC38" s="304">
        <v>150.39603794000001</v>
      </c>
      <c r="AD38" s="303">
        <v>9.8651166572999998</v>
      </c>
      <c r="AE38" s="304">
        <v>2.0962879868000002</v>
      </c>
      <c r="AF38" s="265">
        <v>159.99589055999999</v>
      </c>
      <c r="AG38" s="305">
        <v>421.95789091</v>
      </c>
      <c r="AH38" s="265">
        <v>179.99388447999999</v>
      </c>
      <c r="AI38" s="305">
        <v>245.23479527999999</v>
      </c>
      <c r="AJ38" s="265">
        <v>7.5949412455000003</v>
      </c>
      <c r="AK38" s="306">
        <v>4.5847283495999998</v>
      </c>
      <c r="AL38" s="398">
        <v>154</v>
      </c>
    </row>
    <row r="39" spans="1:38" x14ac:dyDescent="0.25">
      <c r="A39" s="307" t="s">
        <v>777</v>
      </c>
      <c r="B39" s="300" t="s">
        <v>1863</v>
      </c>
      <c r="C39" s="301">
        <v>0.29373320609999998</v>
      </c>
      <c r="D39" s="58">
        <v>1580</v>
      </c>
      <c r="E39" s="302">
        <v>1</v>
      </c>
      <c r="F39" s="303">
        <v>1476.6891903000001</v>
      </c>
      <c r="G39" s="265">
        <v>1215.2170736</v>
      </c>
      <c r="H39" s="304">
        <v>261.47211671000002</v>
      </c>
      <c r="I39" s="303">
        <v>74.069023658000006</v>
      </c>
      <c r="J39" s="304">
        <v>4.7854288544000001</v>
      </c>
      <c r="K39" s="303">
        <v>206.58267462000001</v>
      </c>
      <c r="L39" s="304">
        <v>20.988865595</v>
      </c>
      <c r="M39" s="265">
        <v>112.46279258</v>
      </c>
      <c r="N39" s="303">
        <v>460.08868833999998</v>
      </c>
      <c r="O39" s="304">
        <v>20.217435647999999</v>
      </c>
      <c r="P39" s="303">
        <v>6.0279171107999998</v>
      </c>
      <c r="Q39" s="304">
        <v>1.3361642354000001</v>
      </c>
      <c r="R39" s="303">
        <v>105.13749908</v>
      </c>
      <c r="S39" s="304">
        <v>5.9409297841999997</v>
      </c>
      <c r="T39" s="303">
        <v>59.153065441000003</v>
      </c>
      <c r="U39" s="304">
        <v>3.0778183544000002</v>
      </c>
      <c r="V39" s="303">
        <v>9.6823768652000002</v>
      </c>
      <c r="W39" s="304">
        <v>1.667240319</v>
      </c>
      <c r="X39" s="303">
        <v>6.8037556842000004</v>
      </c>
      <c r="Y39" s="304">
        <v>2.0064131424</v>
      </c>
      <c r="Z39" s="303">
        <v>0</v>
      </c>
      <c r="AA39" s="304">
        <v>0</v>
      </c>
      <c r="AB39" s="303">
        <v>201.54086982000001</v>
      </c>
      <c r="AC39" s="304">
        <v>74.690159417999993</v>
      </c>
      <c r="AD39" s="303">
        <v>7.2950917700000006E-2</v>
      </c>
      <c r="AE39" s="304">
        <v>8.2751834999999999E-3</v>
      </c>
      <c r="AF39" s="265">
        <v>2.5673995709000001</v>
      </c>
      <c r="AG39" s="305">
        <v>55.134463910999997</v>
      </c>
      <c r="AH39" s="265">
        <v>13.548194815</v>
      </c>
      <c r="AI39" s="305">
        <v>28.651141368000001</v>
      </c>
      <c r="AJ39" s="265">
        <v>4.70242627E-2</v>
      </c>
      <c r="AK39" s="306">
        <v>0.40062172219999997</v>
      </c>
      <c r="AL39" s="398">
        <v>25</v>
      </c>
    </row>
    <row r="40" spans="1:38" x14ac:dyDescent="0.25">
      <c r="A40" s="307" t="s">
        <v>778</v>
      </c>
      <c r="B40" s="300" t="s">
        <v>1864</v>
      </c>
      <c r="C40" s="301">
        <v>3.0560015356000001</v>
      </c>
      <c r="D40" s="58">
        <v>484</v>
      </c>
      <c r="E40" s="302">
        <v>6.74</v>
      </c>
      <c r="F40" s="303">
        <v>15363.480668</v>
      </c>
      <c r="G40" s="265">
        <v>11983.705144</v>
      </c>
      <c r="H40" s="304">
        <v>3379.7755238999998</v>
      </c>
      <c r="I40" s="303">
        <v>2405.9094613000002</v>
      </c>
      <c r="J40" s="304">
        <v>85.498327189999998</v>
      </c>
      <c r="K40" s="303">
        <v>4008.4499657000001</v>
      </c>
      <c r="L40" s="304">
        <v>231.27554312000001</v>
      </c>
      <c r="M40" s="265">
        <v>1597.6801975000001</v>
      </c>
      <c r="N40" s="303">
        <v>331.54308531999999</v>
      </c>
      <c r="O40" s="304">
        <v>49.392897832999999</v>
      </c>
      <c r="P40" s="303">
        <v>449.95866769999998</v>
      </c>
      <c r="Q40" s="304">
        <v>78.070736433999997</v>
      </c>
      <c r="R40" s="303">
        <v>945.62072119000004</v>
      </c>
      <c r="S40" s="304">
        <v>127.37361325000001</v>
      </c>
      <c r="T40" s="303">
        <v>363.65366303000002</v>
      </c>
      <c r="U40" s="304">
        <v>38.281302312000001</v>
      </c>
      <c r="V40" s="303">
        <v>759.59780263000005</v>
      </c>
      <c r="W40" s="304">
        <v>176.59075031</v>
      </c>
      <c r="X40" s="303">
        <v>64.783741731000006</v>
      </c>
      <c r="Y40" s="304">
        <v>14.13269088</v>
      </c>
      <c r="Z40" s="303">
        <v>0.33595601860000002</v>
      </c>
      <c r="AA40" s="304">
        <v>5.0461336799999999E-2</v>
      </c>
      <c r="AB40" s="303">
        <v>463.72350539000001</v>
      </c>
      <c r="AC40" s="304">
        <v>783.20268997000005</v>
      </c>
      <c r="AD40" s="303">
        <v>1.2692246921000001</v>
      </c>
      <c r="AE40" s="304">
        <v>7.4461791299999996E-2</v>
      </c>
      <c r="AF40" s="265">
        <v>4.1667679173999996</v>
      </c>
      <c r="AG40" s="305">
        <v>1398.3678239000001</v>
      </c>
      <c r="AH40" s="265">
        <v>483.49183554000001</v>
      </c>
      <c r="AI40" s="305">
        <v>458.30786761000002</v>
      </c>
      <c r="AJ40" s="265">
        <v>37.971453183999998</v>
      </c>
      <c r="AK40" s="306">
        <v>4.7054531033</v>
      </c>
      <c r="AL40" s="398">
        <v>25</v>
      </c>
    </row>
    <row r="41" spans="1:38" x14ac:dyDescent="0.25">
      <c r="A41" s="307" t="s">
        <v>779</v>
      </c>
      <c r="B41" s="300" t="s">
        <v>1865</v>
      </c>
      <c r="C41" s="301">
        <v>1.6105192483999999</v>
      </c>
      <c r="D41" s="58">
        <v>1292</v>
      </c>
      <c r="E41" s="302">
        <v>3.4</v>
      </c>
      <c r="F41" s="303">
        <v>8096.5866834999997</v>
      </c>
      <c r="G41" s="265">
        <v>6253.2317467000003</v>
      </c>
      <c r="H41" s="304">
        <v>1843.3549367999999</v>
      </c>
      <c r="I41" s="303">
        <v>1576.7112304</v>
      </c>
      <c r="J41" s="304">
        <v>59.062228486000002</v>
      </c>
      <c r="K41" s="303">
        <v>2082.8376738000002</v>
      </c>
      <c r="L41" s="304">
        <v>139.22122084</v>
      </c>
      <c r="M41" s="265">
        <v>1030.0565085000001</v>
      </c>
      <c r="N41" s="303">
        <v>83.473525203999998</v>
      </c>
      <c r="O41" s="304">
        <v>15.264665522</v>
      </c>
      <c r="P41" s="303">
        <v>212.70544361</v>
      </c>
      <c r="Q41" s="304">
        <v>37.799082042999999</v>
      </c>
      <c r="R41" s="303">
        <v>563.64436547000003</v>
      </c>
      <c r="S41" s="304">
        <v>50.560286099999999</v>
      </c>
      <c r="T41" s="303">
        <v>155.17444497</v>
      </c>
      <c r="U41" s="304">
        <v>12.567070862</v>
      </c>
      <c r="V41" s="303">
        <v>13.466151393000001</v>
      </c>
      <c r="W41" s="304">
        <v>3.2381278638</v>
      </c>
      <c r="X41" s="303">
        <v>41.679096221999998</v>
      </c>
      <c r="Y41" s="304">
        <v>8.887926233</v>
      </c>
      <c r="Z41" s="303">
        <v>0.43397190400000002</v>
      </c>
      <c r="AA41" s="304">
        <v>5.7045510799999997E-2</v>
      </c>
      <c r="AB41" s="303">
        <v>336.69514572000003</v>
      </c>
      <c r="AC41" s="304">
        <v>527.44213919000003</v>
      </c>
      <c r="AD41" s="303">
        <v>0.64458539859999997</v>
      </c>
      <c r="AE41" s="304">
        <v>0.1080399915</v>
      </c>
      <c r="AF41" s="265">
        <v>0.74926856890000004</v>
      </c>
      <c r="AG41" s="305">
        <v>665.78619327000001</v>
      </c>
      <c r="AH41" s="265">
        <v>242.27531930999999</v>
      </c>
      <c r="AI41" s="305">
        <v>232.22259976000001</v>
      </c>
      <c r="AJ41" s="265">
        <v>1.4546964938</v>
      </c>
      <c r="AK41" s="306">
        <v>2.3686309109999999</v>
      </c>
      <c r="AL41" s="398">
        <v>30</v>
      </c>
    </row>
    <row r="42" spans="1:38" x14ac:dyDescent="0.25">
      <c r="A42" s="307" t="s">
        <v>780</v>
      </c>
      <c r="B42" s="300" t="s">
        <v>1866</v>
      </c>
      <c r="C42" s="301">
        <v>10.926247922</v>
      </c>
      <c r="D42" s="58">
        <v>445</v>
      </c>
      <c r="E42" s="302">
        <v>15.93</v>
      </c>
      <c r="F42" s="303">
        <v>54929.684022000001</v>
      </c>
      <c r="G42" s="265">
        <v>43300.99166</v>
      </c>
      <c r="H42" s="304">
        <v>11628.692362</v>
      </c>
      <c r="I42" s="303">
        <v>4007.9004083</v>
      </c>
      <c r="J42" s="304">
        <v>143.64809159000001</v>
      </c>
      <c r="K42" s="303">
        <v>6456.9098144</v>
      </c>
      <c r="L42" s="304">
        <v>411.79678342</v>
      </c>
      <c r="M42" s="265">
        <v>2141.4157157999998</v>
      </c>
      <c r="N42" s="303">
        <v>2082.5643218999999</v>
      </c>
      <c r="O42" s="304">
        <v>218.10775778999999</v>
      </c>
      <c r="P42" s="303">
        <v>1276.5203894000001</v>
      </c>
      <c r="Q42" s="304">
        <v>201.09341295999999</v>
      </c>
      <c r="R42" s="303">
        <v>2358.2747333000002</v>
      </c>
      <c r="S42" s="304">
        <v>594.25416689999997</v>
      </c>
      <c r="T42" s="303">
        <v>1231.0314224000001</v>
      </c>
      <c r="U42" s="304">
        <v>99.301700819999994</v>
      </c>
      <c r="V42" s="303">
        <v>19589.520881</v>
      </c>
      <c r="W42" s="304">
        <v>3983.6873323999998</v>
      </c>
      <c r="X42" s="303">
        <v>463.95626418000001</v>
      </c>
      <c r="Y42" s="304">
        <v>90.964326835999998</v>
      </c>
      <c r="Z42" s="303">
        <v>13.291481908</v>
      </c>
      <c r="AA42" s="304">
        <v>2.6476222854000002</v>
      </c>
      <c r="AB42" s="303">
        <v>713.53728980999995</v>
      </c>
      <c r="AC42" s="304">
        <v>1310.1011490000001</v>
      </c>
      <c r="AD42" s="303">
        <v>42.446411902999998</v>
      </c>
      <c r="AE42" s="304">
        <v>11.386936773</v>
      </c>
      <c r="AF42" s="265">
        <v>70.838291935000001</v>
      </c>
      <c r="AG42" s="305">
        <v>4043.0125849999999</v>
      </c>
      <c r="AH42" s="265">
        <v>1271.8233918000001</v>
      </c>
      <c r="AI42" s="305">
        <v>1746.2832395999999</v>
      </c>
      <c r="AJ42" s="265">
        <v>305.85697026999998</v>
      </c>
      <c r="AK42" s="306">
        <v>47.511128319000001</v>
      </c>
      <c r="AL42" s="398">
        <v>84</v>
      </c>
    </row>
    <row r="43" spans="1:38" x14ac:dyDescent="0.25">
      <c r="A43" s="307" t="s">
        <v>781</v>
      </c>
      <c r="B43" s="300" t="s">
        <v>1867</v>
      </c>
      <c r="C43" s="301">
        <v>6.4124720749000002</v>
      </c>
      <c r="D43" s="58">
        <v>526</v>
      </c>
      <c r="E43" s="302">
        <v>7.55</v>
      </c>
      <c r="F43" s="303">
        <v>32237.513499000001</v>
      </c>
      <c r="G43" s="265">
        <v>25495.284259</v>
      </c>
      <c r="H43" s="304">
        <v>6742.2292393999996</v>
      </c>
      <c r="I43" s="303">
        <v>2003.1821660000001</v>
      </c>
      <c r="J43" s="304">
        <v>67.486120026999998</v>
      </c>
      <c r="K43" s="303">
        <v>2438.6736067000002</v>
      </c>
      <c r="L43" s="304">
        <v>164.84023074000001</v>
      </c>
      <c r="M43" s="265">
        <v>882.40464508000002</v>
      </c>
      <c r="N43" s="303">
        <v>1055.9592802</v>
      </c>
      <c r="O43" s="304">
        <v>164.55022894999999</v>
      </c>
      <c r="P43" s="303">
        <v>850.24605396000004</v>
      </c>
      <c r="Q43" s="304">
        <v>138.90081810000001</v>
      </c>
      <c r="R43" s="303">
        <v>1011.8539679</v>
      </c>
      <c r="S43" s="304">
        <v>250.14199260000001</v>
      </c>
      <c r="T43" s="303">
        <v>430.88172818999999</v>
      </c>
      <c r="U43" s="304">
        <v>38.080617967999999</v>
      </c>
      <c r="V43" s="303">
        <v>13792.234702</v>
      </c>
      <c r="W43" s="304">
        <v>2869.7329519999998</v>
      </c>
      <c r="X43" s="303">
        <v>300.60791674000001</v>
      </c>
      <c r="Y43" s="304">
        <v>64.639784501999998</v>
      </c>
      <c r="Z43" s="303">
        <v>1.1868141160000001</v>
      </c>
      <c r="AA43" s="304">
        <v>0.13437430040000001</v>
      </c>
      <c r="AB43" s="303">
        <v>436.27348367000002</v>
      </c>
      <c r="AC43" s="304">
        <v>579.29225858999996</v>
      </c>
      <c r="AD43" s="303">
        <v>43.665822982999998</v>
      </c>
      <c r="AE43" s="304">
        <v>8.3159374638999992</v>
      </c>
      <c r="AF43" s="265">
        <v>71.696706528999997</v>
      </c>
      <c r="AG43" s="305">
        <v>2529.4413631000002</v>
      </c>
      <c r="AH43" s="265">
        <v>690.52570804000004</v>
      </c>
      <c r="AI43" s="305">
        <v>1037.0402566</v>
      </c>
      <c r="AJ43" s="265">
        <v>288.14242876999998</v>
      </c>
      <c r="AK43" s="306">
        <v>27.381532994000001</v>
      </c>
      <c r="AL43" s="398">
        <v>92</v>
      </c>
    </row>
    <row r="44" spans="1:38" x14ac:dyDescent="0.25">
      <c r="A44" s="307" t="s">
        <v>782</v>
      </c>
      <c r="B44" s="300" t="s">
        <v>1868</v>
      </c>
      <c r="C44" s="301">
        <v>3.9924471174999998</v>
      </c>
      <c r="D44" s="58">
        <v>460</v>
      </c>
      <c r="E44" s="302">
        <v>3.47</v>
      </c>
      <c r="F44" s="303">
        <v>20071.287069999998</v>
      </c>
      <c r="G44" s="265">
        <v>16178.260244999999</v>
      </c>
      <c r="H44" s="304">
        <v>3893.0268248000002</v>
      </c>
      <c r="I44" s="303">
        <v>1021.2068272</v>
      </c>
      <c r="J44" s="304">
        <v>22.349076220000001</v>
      </c>
      <c r="K44" s="303">
        <v>1027.3425185000001</v>
      </c>
      <c r="L44" s="304">
        <v>49.045154916999998</v>
      </c>
      <c r="M44" s="265">
        <v>406.42745307000001</v>
      </c>
      <c r="N44" s="303">
        <v>774.72831303999999</v>
      </c>
      <c r="O44" s="304">
        <v>92.422804217000007</v>
      </c>
      <c r="P44" s="303">
        <v>585.57723930999998</v>
      </c>
      <c r="Q44" s="304">
        <v>98.394408509000002</v>
      </c>
      <c r="R44" s="303">
        <v>534.30096837999997</v>
      </c>
      <c r="S44" s="304">
        <v>133.26327683</v>
      </c>
      <c r="T44" s="303">
        <v>170.08874723</v>
      </c>
      <c r="U44" s="304">
        <v>17.375897243000001</v>
      </c>
      <c r="V44" s="303">
        <v>9344.8484442000008</v>
      </c>
      <c r="W44" s="304">
        <v>1845.2816534000001</v>
      </c>
      <c r="X44" s="303">
        <v>577.00428356999998</v>
      </c>
      <c r="Y44" s="304">
        <v>103.40172884</v>
      </c>
      <c r="Z44" s="303">
        <v>2.8885762021999999</v>
      </c>
      <c r="AA44" s="304">
        <v>0.69434870429999995</v>
      </c>
      <c r="AB44" s="303">
        <v>243.81459401999999</v>
      </c>
      <c r="AC44" s="304">
        <v>241.87996246</v>
      </c>
      <c r="AD44" s="303">
        <v>35.578975440999997</v>
      </c>
      <c r="AE44" s="304">
        <v>7.5484235064999998</v>
      </c>
      <c r="AF44" s="265">
        <v>39.480295216999998</v>
      </c>
      <c r="AG44" s="305">
        <v>1678.3378419999999</v>
      </c>
      <c r="AH44" s="265">
        <v>323.34186984000002</v>
      </c>
      <c r="AI44" s="305">
        <v>598.66343615000005</v>
      </c>
      <c r="AJ44" s="265">
        <v>80.131973324000001</v>
      </c>
      <c r="AK44" s="306">
        <v>15.867978135</v>
      </c>
      <c r="AL44" s="398">
        <v>91</v>
      </c>
    </row>
    <row r="45" spans="1:38" x14ac:dyDescent="0.25">
      <c r="A45" s="307" t="s">
        <v>783</v>
      </c>
      <c r="B45" s="300" t="s">
        <v>1869</v>
      </c>
      <c r="C45" s="301">
        <v>0.44141527400000002</v>
      </c>
      <c r="D45" s="58">
        <v>339</v>
      </c>
      <c r="E45" s="302">
        <v>1.03</v>
      </c>
      <c r="F45" s="303">
        <v>2219.1333835999999</v>
      </c>
      <c r="G45" s="265">
        <v>1647.47523</v>
      </c>
      <c r="H45" s="304">
        <v>571.65815364000002</v>
      </c>
      <c r="I45" s="303">
        <v>103.26554302</v>
      </c>
      <c r="J45" s="304">
        <v>7.2411258702000003</v>
      </c>
      <c r="K45" s="303">
        <v>323.83432398999997</v>
      </c>
      <c r="L45" s="304">
        <v>31.763317232999999</v>
      </c>
      <c r="M45" s="265">
        <v>147.22527676999999</v>
      </c>
      <c r="N45" s="303">
        <v>475.55471077999999</v>
      </c>
      <c r="O45" s="304">
        <v>147.1675391</v>
      </c>
      <c r="P45" s="303">
        <v>20.528991828999999</v>
      </c>
      <c r="Q45" s="304">
        <v>3.8677964365999999</v>
      </c>
      <c r="R45" s="303">
        <v>83.032584315999998</v>
      </c>
      <c r="S45" s="304">
        <v>18.358745914</v>
      </c>
      <c r="T45" s="303">
        <v>250.79536400999999</v>
      </c>
      <c r="U45" s="304">
        <v>6.3632739440000003</v>
      </c>
      <c r="V45" s="303">
        <v>15.268716932</v>
      </c>
      <c r="W45" s="304">
        <v>1.8838579557999999</v>
      </c>
      <c r="X45" s="303">
        <v>24.886873052999999</v>
      </c>
      <c r="Y45" s="304">
        <v>4.7491086401000002</v>
      </c>
      <c r="Z45" s="303">
        <v>0</v>
      </c>
      <c r="AA45" s="304">
        <v>0</v>
      </c>
      <c r="AB45" s="303">
        <v>169.74648866000001</v>
      </c>
      <c r="AC45" s="304">
        <v>120.99674872</v>
      </c>
      <c r="AD45" s="303">
        <v>4.1108251238999998</v>
      </c>
      <c r="AE45" s="304">
        <v>0.24317846900000001</v>
      </c>
      <c r="AF45" s="265">
        <v>4.5200731858000003</v>
      </c>
      <c r="AG45" s="305">
        <v>140.13441313000001</v>
      </c>
      <c r="AH45" s="265">
        <v>42.301245717</v>
      </c>
      <c r="AI45" s="305">
        <v>69.193431109000002</v>
      </c>
      <c r="AJ45" s="265">
        <v>0.52420354869999997</v>
      </c>
      <c r="AK45" s="306">
        <v>1.5756261680999999</v>
      </c>
      <c r="AL45" s="398">
        <v>21</v>
      </c>
    </row>
    <row r="46" spans="1:38" x14ac:dyDescent="0.25">
      <c r="A46" s="307" t="s">
        <v>784</v>
      </c>
      <c r="B46" s="300" t="s">
        <v>1870</v>
      </c>
      <c r="C46" s="301">
        <v>2.8242789706</v>
      </c>
      <c r="D46" s="58">
        <v>5933</v>
      </c>
      <c r="E46" s="302">
        <v>9.98</v>
      </c>
      <c r="F46" s="303">
        <v>14198.538468999999</v>
      </c>
      <c r="G46" s="265">
        <v>10442.386365</v>
      </c>
      <c r="H46" s="304">
        <v>3756.1521045</v>
      </c>
      <c r="I46" s="303">
        <v>1988.8317741000001</v>
      </c>
      <c r="J46" s="304">
        <v>81.930179530000004</v>
      </c>
      <c r="K46" s="303">
        <v>4619.7974412000003</v>
      </c>
      <c r="L46" s="304">
        <v>282.36728529999999</v>
      </c>
      <c r="M46" s="265">
        <v>1419.41245</v>
      </c>
      <c r="N46" s="303">
        <v>268.17821824999999</v>
      </c>
      <c r="O46" s="304">
        <v>38.837327723000001</v>
      </c>
      <c r="P46" s="303">
        <v>203.73713871999999</v>
      </c>
      <c r="Q46" s="304">
        <v>31.363288020999999</v>
      </c>
      <c r="R46" s="303">
        <v>854.10252902000002</v>
      </c>
      <c r="S46" s="304">
        <v>235.16668659999999</v>
      </c>
      <c r="T46" s="303">
        <v>283.63181154</v>
      </c>
      <c r="U46" s="304">
        <v>32.97146429</v>
      </c>
      <c r="V46" s="303">
        <v>40.003618760999998</v>
      </c>
      <c r="W46" s="304">
        <v>10.307609181</v>
      </c>
      <c r="X46" s="303">
        <v>16.051198349</v>
      </c>
      <c r="Y46" s="304">
        <v>3.5825051081999999</v>
      </c>
      <c r="Z46" s="303">
        <v>10.687082244000001</v>
      </c>
      <c r="AA46" s="304">
        <v>3.8896118155999999</v>
      </c>
      <c r="AB46" s="303">
        <v>507.31148856999999</v>
      </c>
      <c r="AC46" s="304">
        <v>900.94205867999995</v>
      </c>
      <c r="AD46" s="303">
        <v>6.4728640308000003</v>
      </c>
      <c r="AE46" s="304">
        <v>1.8994053833</v>
      </c>
      <c r="AF46" s="265">
        <v>2.4814518294000001</v>
      </c>
      <c r="AG46" s="305">
        <v>1118.1880123999999</v>
      </c>
      <c r="AH46" s="265">
        <v>708.13286570000002</v>
      </c>
      <c r="AI46" s="305">
        <v>446.17701424000001</v>
      </c>
      <c r="AJ46" s="265">
        <v>64.300807852000005</v>
      </c>
      <c r="AK46" s="306">
        <v>17.783280659999999</v>
      </c>
      <c r="AL46" s="398">
        <v>230</v>
      </c>
    </row>
    <row r="47" spans="1:38" x14ac:dyDescent="0.25">
      <c r="A47" s="307" t="s">
        <v>785</v>
      </c>
      <c r="B47" s="300" t="s">
        <v>1871</v>
      </c>
      <c r="C47" s="301">
        <v>1.3261092113999999</v>
      </c>
      <c r="D47" s="58">
        <v>6491</v>
      </c>
      <c r="E47" s="302">
        <v>4.93</v>
      </c>
      <c r="F47" s="303">
        <v>6666.7679956000002</v>
      </c>
      <c r="G47" s="265">
        <v>4870.0954453000004</v>
      </c>
      <c r="H47" s="304">
        <v>1796.6725503</v>
      </c>
      <c r="I47" s="303">
        <v>953.46916084999998</v>
      </c>
      <c r="J47" s="304">
        <v>39.181977136</v>
      </c>
      <c r="K47" s="303">
        <v>2102.6903978999999</v>
      </c>
      <c r="L47" s="304">
        <v>139.24744172000001</v>
      </c>
      <c r="M47" s="265">
        <v>717.00738474000002</v>
      </c>
      <c r="N47" s="303">
        <v>85.348359450000004</v>
      </c>
      <c r="O47" s="304">
        <v>14.957722567999999</v>
      </c>
      <c r="P47" s="303">
        <v>78.215635464000002</v>
      </c>
      <c r="Q47" s="304">
        <v>12.258774928999999</v>
      </c>
      <c r="R47" s="303">
        <v>379.96091913999999</v>
      </c>
      <c r="S47" s="304">
        <v>105.78148604</v>
      </c>
      <c r="T47" s="303">
        <v>128.49097062000001</v>
      </c>
      <c r="U47" s="304">
        <v>16.097844651999999</v>
      </c>
      <c r="V47" s="303">
        <v>8.8352967762999999</v>
      </c>
      <c r="W47" s="304">
        <v>1.9892610812</v>
      </c>
      <c r="X47" s="303">
        <v>4.5629702116999997</v>
      </c>
      <c r="Y47" s="304">
        <v>0.89979218559999996</v>
      </c>
      <c r="Z47" s="303">
        <v>16.324142478999999</v>
      </c>
      <c r="AA47" s="304">
        <v>5.1296773173999997</v>
      </c>
      <c r="AB47" s="303">
        <v>258.96781838999999</v>
      </c>
      <c r="AC47" s="304">
        <v>429.50027556999999</v>
      </c>
      <c r="AD47" s="303">
        <v>1.7338266239</v>
      </c>
      <c r="AE47" s="304">
        <v>0.54740270869999996</v>
      </c>
      <c r="AF47" s="265">
        <v>1.2034690364</v>
      </c>
      <c r="AG47" s="305">
        <v>552.21097315999998</v>
      </c>
      <c r="AH47" s="265">
        <v>336.82948886000003</v>
      </c>
      <c r="AI47" s="305">
        <v>213.94256164000001</v>
      </c>
      <c r="AJ47" s="265">
        <v>50.976894704000003</v>
      </c>
      <c r="AK47" s="306">
        <v>10.406069602000001</v>
      </c>
      <c r="AL47" s="398">
        <v>261</v>
      </c>
    </row>
    <row r="48" spans="1:38" x14ac:dyDescent="0.25">
      <c r="A48" s="307" t="s">
        <v>786</v>
      </c>
      <c r="B48" s="300" t="s">
        <v>1872</v>
      </c>
      <c r="C48" s="301">
        <v>2.4465389935999999</v>
      </c>
      <c r="D48" s="58">
        <v>6226</v>
      </c>
      <c r="E48" s="302">
        <v>8.4</v>
      </c>
      <c r="F48" s="303">
        <v>12299.520826</v>
      </c>
      <c r="G48" s="265">
        <v>9000.8371456999994</v>
      </c>
      <c r="H48" s="304">
        <v>3298.6836800999999</v>
      </c>
      <c r="I48" s="303">
        <v>1727.7911713000001</v>
      </c>
      <c r="J48" s="304">
        <v>69.248204223000002</v>
      </c>
      <c r="K48" s="303">
        <v>3562.2600421000002</v>
      </c>
      <c r="L48" s="304">
        <v>222.89246324999999</v>
      </c>
      <c r="M48" s="265">
        <v>1199.0709652999999</v>
      </c>
      <c r="N48" s="303">
        <v>315.08068993000001</v>
      </c>
      <c r="O48" s="304">
        <v>48.106516061999997</v>
      </c>
      <c r="P48" s="303">
        <v>274.72862096</v>
      </c>
      <c r="Q48" s="304">
        <v>42.176137945000001</v>
      </c>
      <c r="R48" s="303">
        <v>729.91813882999998</v>
      </c>
      <c r="S48" s="304">
        <v>205.49231760000001</v>
      </c>
      <c r="T48" s="303">
        <v>311.90443622999999</v>
      </c>
      <c r="U48" s="304">
        <v>31.733725263</v>
      </c>
      <c r="V48" s="303">
        <v>187.95932768</v>
      </c>
      <c r="W48" s="304">
        <v>41.032342065000002</v>
      </c>
      <c r="X48" s="303">
        <v>23.598512891999999</v>
      </c>
      <c r="Y48" s="304">
        <v>5.3707532562999996</v>
      </c>
      <c r="Z48" s="303">
        <v>10.66473547</v>
      </c>
      <c r="AA48" s="304">
        <v>3.9479844810000002</v>
      </c>
      <c r="AB48" s="303">
        <v>385.86562021999998</v>
      </c>
      <c r="AC48" s="304">
        <v>752.16521890000001</v>
      </c>
      <c r="AD48" s="303">
        <v>15.814014462999999</v>
      </c>
      <c r="AE48" s="304">
        <v>2.9536307962000001</v>
      </c>
      <c r="AF48" s="265">
        <v>5.2403105173000002</v>
      </c>
      <c r="AG48" s="305">
        <v>1028.9141198</v>
      </c>
      <c r="AH48" s="265">
        <v>627.09588394000002</v>
      </c>
      <c r="AI48" s="305">
        <v>390.61588546000002</v>
      </c>
      <c r="AJ48" s="265">
        <v>61.629951366999997</v>
      </c>
      <c r="AK48" s="306">
        <v>16.249105422</v>
      </c>
      <c r="AL48" s="398">
        <v>232</v>
      </c>
    </row>
    <row r="49" spans="1:38" x14ac:dyDescent="0.25">
      <c r="A49" s="307" t="s">
        <v>787</v>
      </c>
      <c r="B49" s="300" t="s">
        <v>1873</v>
      </c>
      <c r="C49" s="301">
        <v>0.98056805989999996</v>
      </c>
      <c r="D49" s="58">
        <v>6885</v>
      </c>
      <c r="E49" s="302">
        <v>3.41</v>
      </c>
      <c r="F49" s="303">
        <v>4929.6239730999996</v>
      </c>
      <c r="G49" s="265">
        <v>3656.6804244</v>
      </c>
      <c r="H49" s="304">
        <v>1272.9435487000001</v>
      </c>
      <c r="I49" s="303">
        <v>740.53964529999996</v>
      </c>
      <c r="J49" s="304">
        <v>26.366978811999999</v>
      </c>
      <c r="K49" s="303">
        <v>1368.4384201</v>
      </c>
      <c r="L49" s="304">
        <v>91.594852798999995</v>
      </c>
      <c r="M49" s="265">
        <v>507.54303159</v>
      </c>
      <c r="N49" s="303">
        <v>115.81624542</v>
      </c>
      <c r="O49" s="304">
        <v>19.133495095000001</v>
      </c>
      <c r="P49" s="303">
        <v>130.30303737</v>
      </c>
      <c r="Q49" s="304">
        <v>19.299925122000001</v>
      </c>
      <c r="R49" s="303">
        <v>276.86245530999997</v>
      </c>
      <c r="S49" s="304">
        <v>79.207442701999994</v>
      </c>
      <c r="T49" s="303">
        <v>132.80515156000001</v>
      </c>
      <c r="U49" s="304">
        <v>15.374569894</v>
      </c>
      <c r="V49" s="303">
        <v>39.259941435000002</v>
      </c>
      <c r="W49" s="304">
        <v>9.7710368224999993</v>
      </c>
      <c r="X49" s="303">
        <v>7.6154367897000004</v>
      </c>
      <c r="Y49" s="304">
        <v>1.7408239423</v>
      </c>
      <c r="Z49" s="303">
        <v>25.108705461</v>
      </c>
      <c r="AA49" s="304">
        <v>8.0758794823999995</v>
      </c>
      <c r="AB49" s="303">
        <v>164.77836678</v>
      </c>
      <c r="AC49" s="304">
        <v>292.48359017000001</v>
      </c>
      <c r="AD49" s="303">
        <v>3.0509769413000001</v>
      </c>
      <c r="AE49" s="304">
        <v>0.71019874360000002</v>
      </c>
      <c r="AF49" s="265">
        <v>2.7744450761000001</v>
      </c>
      <c r="AG49" s="305">
        <v>434.27889003000001</v>
      </c>
      <c r="AH49" s="265">
        <v>216.84720110000001</v>
      </c>
      <c r="AI49" s="305">
        <v>149.60767921999999</v>
      </c>
      <c r="AJ49" s="265">
        <v>43.761703001000001</v>
      </c>
      <c r="AK49" s="306">
        <v>6.4738470360000004</v>
      </c>
      <c r="AL49" s="398">
        <v>267</v>
      </c>
    </row>
    <row r="50" spans="1:38" x14ac:dyDescent="0.25">
      <c r="A50" s="307" t="s">
        <v>788</v>
      </c>
      <c r="B50" s="300" t="s">
        <v>1874</v>
      </c>
      <c r="C50" s="301">
        <v>0.79186533039999996</v>
      </c>
      <c r="D50" s="58">
        <v>1790</v>
      </c>
      <c r="E50" s="302">
        <v>1.45</v>
      </c>
      <c r="F50" s="303">
        <v>3980.9560150000002</v>
      </c>
      <c r="G50" s="265">
        <v>3043.9849711000002</v>
      </c>
      <c r="H50" s="304">
        <v>936.97104396999998</v>
      </c>
      <c r="I50" s="303">
        <v>557.08453887999997</v>
      </c>
      <c r="J50" s="304">
        <v>27.303748142</v>
      </c>
      <c r="K50" s="303">
        <v>777.95551202000001</v>
      </c>
      <c r="L50" s="304">
        <v>55.552714152999997</v>
      </c>
      <c r="M50" s="265">
        <v>283.61622334999998</v>
      </c>
      <c r="N50" s="303">
        <v>30.351393291000001</v>
      </c>
      <c r="O50" s="304">
        <v>5.2933646016999996</v>
      </c>
      <c r="P50" s="303">
        <v>99.944636216999996</v>
      </c>
      <c r="Q50" s="304">
        <v>19.271883492000001</v>
      </c>
      <c r="R50" s="303">
        <v>206.54641169999999</v>
      </c>
      <c r="S50" s="304">
        <v>47.027532460000003</v>
      </c>
      <c r="T50" s="303">
        <v>449.07344458</v>
      </c>
      <c r="U50" s="304">
        <v>80.647839829999995</v>
      </c>
      <c r="V50" s="303">
        <v>28.374544477000001</v>
      </c>
      <c r="W50" s="304">
        <v>3.9054858201</v>
      </c>
      <c r="X50" s="303">
        <v>390.88860583000002</v>
      </c>
      <c r="Y50" s="304">
        <v>92.558820666000003</v>
      </c>
      <c r="Z50" s="303">
        <v>0</v>
      </c>
      <c r="AA50" s="304">
        <v>0</v>
      </c>
      <c r="AB50" s="303">
        <v>135.59369554</v>
      </c>
      <c r="AC50" s="304">
        <v>186.96564566000001</v>
      </c>
      <c r="AD50" s="303">
        <v>3.4334765692999998</v>
      </c>
      <c r="AE50" s="304">
        <v>0.50697404970000004</v>
      </c>
      <c r="AF50" s="265">
        <v>12.262522983</v>
      </c>
      <c r="AG50" s="305">
        <v>249.51701485000001</v>
      </c>
      <c r="AH50" s="265">
        <v>105.73313598999999</v>
      </c>
      <c r="AI50" s="305">
        <v>123.86641847999999</v>
      </c>
      <c r="AJ50" s="265">
        <v>6.8604801011000003</v>
      </c>
      <c r="AK50" s="306">
        <v>0.81995129830000002</v>
      </c>
      <c r="AL50" s="398">
        <v>64</v>
      </c>
    </row>
    <row r="51" spans="1:38" x14ac:dyDescent="0.25">
      <c r="A51" s="307" t="s">
        <v>789</v>
      </c>
      <c r="B51" s="300" t="s">
        <v>1875</v>
      </c>
      <c r="C51" s="301">
        <v>3.2818192375000002</v>
      </c>
      <c r="D51" s="58">
        <v>1937</v>
      </c>
      <c r="E51" s="302">
        <v>9.18</v>
      </c>
      <c r="F51" s="303">
        <v>16498.737262999999</v>
      </c>
      <c r="G51" s="265">
        <v>12263.161821</v>
      </c>
      <c r="H51" s="304">
        <v>4235.5754422999998</v>
      </c>
      <c r="I51" s="303">
        <v>2298.4905239</v>
      </c>
      <c r="J51" s="304">
        <v>86.360490971999994</v>
      </c>
      <c r="K51" s="303">
        <v>4338.3653838999999</v>
      </c>
      <c r="L51" s="304">
        <v>291.11641800000001</v>
      </c>
      <c r="M51" s="265">
        <v>1556.2993690000001</v>
      </c>
      <c r="N51" s="303">
        <v>368.21844582</v>
      </c>
      <c r="O51" s="304">
        <v>59.984495314999997</v>
      </c>
      <c r="P51" s="303">
        <v>559.33574219000002</v>
      </c>
      <c r="Q51" s="304">
        <v>93.954918199999994</v>
      </c>
      <c r="R51" s="303">
        <v>1018.3011501</v>
      </c>
      <c r="S51" s="304">
        <v>262.26693562999998</v>
      </c>
      <c r="T51" s="303">
        <v>820.23277962999998</v>
      </c>
      <c r="U51" s="304">
        <v>55.682093395999999</v>
      </c>
      <c r="V51" s="303">
        <v>211.44597955</v>
      </c>
      <c r="W51" s="304">
        <v>43.775730449000001</v>
      </c>
      <c r="X51" s="303">
        <v>107.0802008</v>
      </c>
      <c r="Y51" s="304">
        <v>26.264839614</v>
      </c>
      <c r="Z51" s="303">
        <v>6.1422220444000004</v>
      </c>
      <c r="AA51" s="304">
        <v>2.3182344563999999</v>
      </c>
      <c r="AB51" s="303">
        <v>538.78953065999997</v>
      </c>
      <c r="AC51" s="304">
        <v>986.33624772999997</v>
      </c>
      <c r="AD51" s="303">
        <v>111.16770903</v>
      </c>
      <c r="AE51" s="304">
        <v>9.6569982973999995</v>
      </c>
      <c r="AF51" s="265">
        <v>21.066956960999999</v>
      </c>
      <c r="AG51" s="305">
        <v>1259.9900926</v>
      </c>
      <c r="AH51" s="265">
        <v>683.11121885</v>
      </c>
      <c r="AI51" s="305">
        <v>555.41724693000003</v>
      </c>
      <c r="AJ51" s="265">
        <v>107.57971585999999</v>
      </c>
      <c r="AK51" s="306">
        <v>19.985593090999998</v>
      </c>
      <c r="AL51" s="398">
        <v>172</v>
      </c>
    </row>
    <row r="52" spans="1:38" x14ac:dyDescent="0.25">
      <c r="A52" s="307" t="s">
        <v>790</v>
      </c>
      <c r="B52" s="300" t="s">
        <v>1876</v>
      </c>
      <c r="C52" s="301">
        <v>1.2519365150999999</v>
      </c>
      <c r="D52" s="58">
        <v>4959</v>
      </c>
      <c r="E52" s="302">
        <v>3.42</v>
      </c>
      <c r="F52" s="303">
        <v>6293.8785283999996</v>
      </c>
      <c r="G52" s="265">
        <v>4736.2844513999999</v>
      </c>
      <c r="H52" s="304">
        <v>1557.594077</v>
      </c>
      <c r="I52" s="303">
        <v>772.24423737999996</v>
      </c>
      <c r="J52" s="304">
        <v>30.364300194999998</v>
      </c>
      <c r="K52" s="303">
        <v>1435.5744396</v>
      </c>
      <c r="L52" s="304">
        <v>103.29402507</v>
      </c>
      <c r="M52" s="265">
        <v>554.83154866999996</v>
      </c>
      <c r="N52" s="303">
        <v>129.04536493000001</v>
      </c>
      <c r="O52" s="304">
        <v>24.352078643999999</v>
      </c>
      <c r="P52" s="303">
        <v>409.72305275999997</v>
      </c>
      <c r="Q52" s="304">
        <v>73.374551322000002</v>
      </c>
      <c r="R52" s="303">
        <v>288.47013844999998</v>
      </c>
      <c r="S52" s="304">
        <v>79.598004114999995</v>
      </c>
      <c r="T52" s="303">
        <v>393.29876761000003</v>
      </c>
      <c r="U52" s="304">
        <v>24.538076899</v>
      </c>
      <c r="V52" s="303">
        <v>32.797923036</v>
      </c>
      <c r="W52" s="304">
        <v>7.3902377799999996</v>
      </c>
      <c r="X52" s="303">
        <v>179.52479077999999</v>
      </c>
      <c r="Y52" s="304">
        <v>42.980986713</v>
      </c>
      <c r="Z52" s="303">
        <v>11.229784076</v>
      </c>
      <c r="AA52" s="304">
        <v>3.5239154610000001</v>
      </c>
      <c r="AB52" s="303">
        <v>219.12514128000001</v>
      </c>
      <c r="AC52" s="304">
        <v>350.80583159999998</v>
      </c>
      <c r="AD52" s="303">
        <v>84.054665771000003</v>
      </c>
      <c r="AE52" s="304">
        <v>6.3146236251000003</v>
      </c>
      <c r="AF52" s="265">
        <v>11.431408906</v>
      </c>
      <c r="AG52" s="305">
        <v>474.55400997999999</v>
      </c>
      <c r="AH52" s="265">
        <v>217.57951682000001</v>
      </c>
      <c r="AI52" s="305">
        <v>225.95202291999999</v>
      </c>
      <c r="AJ52" s="265">
        <v>95.089738234999999</v>
      </c>
      <c r="AK52" s="306">
        <v>12.815345824</v>
      </c>
      <c r="AL52" s="398">
        <v>227</v>
      </c>
    </row>
    <row r="53" spans="1:38" x14ac:dyDescent="0.25">
      <c r="A53" s="307" t="s">
        <v>791</v>
      </c>
      <c r="B53" s="300" t="s">
        <v>1877</v>
      </c>
      <c r="C53" s="301">
        <v>3.4085220429</v>
      </c>
      <c r="D53" s="58">
        <v>2633</v>
      </c>
      <c r="E53" s="302">
        <v>10.42</v>
      </c>
      <c r="F53" s="303">
        <v>17135.712106999999</v>
      </c>
      <c r="G53" s="265">
        <v>12809.553891</v>
      </c>
      <c r="H53" s="304">
        <v>4326.1582159999998</v>
      </c>
      <c r="I53" s="303">
        <v>2371.4292644000002</v>
      </c>
      <c r="J53" s="304">
        <v>87.253279147000001</v>
      </c>
      <c r="K53" s="303">
        <v>4731.9498262999996</v>
      </c>
      <c r="L53" s="304">
        <v>293.03523328</v>
      </c>
      <c r="M53" s="265">
        <v>1552.1065332000001</v>
      </c>
      <c r="N53" s="303">
        <v>431.59966343000002</v>
      </c>
      <c r="O53" s="304">
        <v>60.450854114000002</v>
      </c>
      <c r="P53" s="303">
        <v>397.76440243000002</v>
      </c>
      <c r="Q53" s="304">
        <v>64.831585509000007</v>
      </c>
      <c r="R53" s="303">
        <v>1240.7231442</v>
      </c>
      <c r="S53" s="304">
        <v>310.26283907999999</v>
      </c>
      <c r="T53" s="303">
        <v>575.67405873999996</v>
      </c>
      <c r="U53" s="304">
        <v>55.580317989000001</v>
      </c>
      <c r="V53" s="303">
        <v>410.77903737000003</v>
      </c>
      <c r="W53" s="304">
        <v>97.955155173999998</v>
      </c>
      <c r="X53" s="303">
        <v>87.223736055000003</v>
      </c>
      <c r="Y53" s="304">
        <v>19.544945255999998</v>
      </c>
      <c r="Z53" s="303">
        <v>5.7177615913000004</v>
      </c>
      <c r="AA53" s="304">
        <v>1.8111022989000001</v>
      </c>
      <c r="AB53" s="303">
        <v>529.18626702999995</v>
      </c>
      <c r="AC53" s="304">
        <v>956.16083931000003</v>
      </c>
      <c r="AD53" s="303">
        <v>31.934920983000001</v>
      </c>
      <c r="AE53" s="304">
        <v>7.0135526026999999</v>
      </c>
      <c r="AF53" s="265">
        <v>8.2771126141</v>
      </c>
      <c r="AG53" s="305">
        <v>1392.257337</v>
      </c>
      <c r="AH53" s="265">
        <v>762.80850480000004</v>
      </c>
      <c r="AI53" s="305">
        <v>546.61219149999999</v>
      </c>
      <c r="AJ53" s="265">
        <v>86.677918841999997</v>
      </c>
      <c r="AK53" s="306">
        <v>19.090722403000001</v>
      </c>
      <c r="AL53" s="398">
        <v>201</v>
      </c>
    </row>
    <row r="54" spans="1:38" x14ac:dyDescent="0.25">
      <c r="A54" s="307" t="s">
        <v>792</v>
      </c>
      <c r="B54" s="300" t="s">
        <v>1878</v>
      </c>
      <c r="C54" s="301">
        <v>1.9738110180999999</v>
      </c>
      <c r="D54" s="58">
        <v>5327</v>
      </c>
      <c r="E54" s="302">
        <v>3.16</v>
      </c>
      <c r="F54" s="303">
        <v>9922.9686454999992</v>
      </c>
      <c r="G54" s="265">
        <v>7889.2373035000001</v>
      </c>
      <c r="H54" s="304">
        <v>2033.7313420999999</v>
      </c>
      <c r="I54" s="303">
        <v>799.19130457999995</v>
      </c>
      <c r="J54" s="304">
        <v>29.921551222000002</v>
      </c>
      <c r="K54" s="303">
        <v>1313.7377607000001</v>
      </c>
      <c r="L54" s="304">
        <v>91.933054329000001</v>
      </c>
      <c r="M54" s="265">
        <v>498.41489467999997</v>
      </c>
      <c r="N54" s="303">
        <v>398.84261076000001</v>
      </c>
      <c r="O54" s="304">
        <v>46.264843515000003</v>
      </c>
      <c r="P54" s="303">
        <v>176.60036819000001</v>
      </c>
      <c r="Q54" s="304">
        <v>28.039399009</v>
      </c>
      <c r="R54" s="303">
        <v>339.94126002000002</v>
      </c>
      <c r="S54" s="304">
        <v>90.028129141999997</v>
      </c>
      <c r="T54" s="303">
        <v>3796.5889221000002</v>
      </c>
      <c r="U54" s="304">
        <v>615.50318884000001</v>
      </c>
      <c r="V54" s="303">
        <v>75.134100742000001</v>
      </c>
      <c r="W54" s="304">
        <v>17.422227447000001</v>
      </c>
      <c r="X54" s="303">
        <v>107.44260545</v>
      </c>
      <c r="Y54" s="304">
        <v>26.331230889</v>
      </c>
      <c r="Z54" s="303">
        <v>12.434032577</v>
      </c>
      <c r="AA54" s="304">
        <v>4.6184457773999998</v>
      </c>
      <c r="AB54" s="303">
        <v>170.60149562999999</v>
      </c>
      <c r="AC54" s="304">
        <v>297.28004463000002</v>
      </c>
      <c r="AD54" s="303">
        <v>19.539188343999999</v>
      </c>
      <c r="AE54" s="304">
        <v>3.5978466749</v>
      </c>
      <c r="AF54" s="265">
        <v>5.3859517522000004</v>
      </c>
      <c r="AG54" s="305">
        <v>463.17530139000002</v>
      </c>
      <c r="AH54" s="265">
        <v>215.99284524999999</v>
      </c>
      <c r="AI54" s="305">
        <v>229.16370431000001</v>
      </c>
      <c r="AJ54" s="265">
        <v>45.005465434000001</v>
      </c>
      <c r="AK54" s="306">
        <v>4.8368721204999998</v>
      </c>
      <c r="AL54" s="398">
        <v>248</v>
      </c>
    </row>
    <row r="55" spans="1:38" x14ac:dyDescent="0.25">
      <c r="A55" s="307" t="s">
        <v>793</v>
      </c>
      <c r="B55" s="300" t="s">
        <v>1879</v>
      </c>
      <c r="C55" s="301">
        <v>0.3476369272</v>
      </c>
      <c r="D55" s="58">
        <v>10999</v>
      </c>
      <c r="E55" s="302">
        <v>1.1399999999999999</v>
      </c>
      <c r="F55" s="303">
        <v>1747.6801459999999</v>
      </c>
      <c r="G55" s="265">
        <v>1463.9044856</v>
      </c>
      <c r="H55" s="304">
        <v>283.77566037000003</v>
      </c>
      <c r="I55" s="303">
        <v>202.22383081999999</v>
      </c>
      <c r="J55" s="304">
        <v>6.8563747391999996</v>
      </c>
      <c r="K55" s="303">
        <v>244.47890548000001</v>
      </c>
      <c r="L55" s="304">
        <v>15.743137145</v>
      </c>
      <c r="M55" s="265">
        <v>136.15155848000001</v>
      </c>
      <c r="N55" s="303">
        <v>606.11519318000001</v>
      </c>
      <c r="O55" s="304">
        <v>18.123706909999999</v>
      </c>
      <c r="P55" s="303">
        <v>31.043089082000002</v>
      </c>
      <c r="Q55" s="304">
        <v>4.7178306752000001</v>
      </c>
      <c r="R55" s="303">
        <v>47.150579940999997</v>
      </c>
      <c r="S55" s="304">
        <v>12.523169763</v>
      </c>
      <c r="T55" s="303">
        <v>78.979367902000007</v>
      </c>
      <c r="U55" s="304">
        <v>13.692867472</v>
      </c>
      <c r="V55" s="303">
        <v>5.3578484508999997</v>
      </c>
      <c r="W55" s="304">
        <v>1.4452908906999999</v>
      </c>
      <c r="X55" s="303">
        <v>30.956406973</v>
      </c>
      <c r="Y55" s="304">
        <v>12.152039192</v>
      </c>
      <c r="Z55" s="303">
        <v>1.8327186586999999</v>
      </c>
      <c r="AA55" s="304">
        <v>0.53453503889999998</v>
      </c>
      <c r="AB55" s="303">
        <v>57.076027379999999</v>
      </c>
      <c r="AC55" s="304">
        <v>58.200054977000001</v>
      </c>
      <c r="AD55" s="303">
        <v>5.5738589002000003</v>
      </c>
      <c r="AE55" s="304">
        <v>1.2322004215</v>
      </c>
      <c r="AF55" s="265">
        <v>0.80169148580000005</v>
      </c>
      <c r="AG55" s="305">
        <v>83.730061543999994</v>
      </c>
      <c r="AH55" s="265">
        <v>28.806110824000001</v>
      </c>
      <c r="AI55" s="305">
        <v>35.893997499000001</v>
      </c>
      <c r="AJ55" s="265">
        <v>5.0104060696000001</v>
      </c>
      <c r="AK55" s="306">
        <v>1.2772861205999999</v>
      </c>
      <c r="AL55" s="398">
        <v>190</v>
      </c>
    </row>
    <row r="56" spans="1:38" x14ac:dyDescent="0.25">
      <c r="A56" s="307" t="s">
        <v>794</v>
      </c>
      <c r="B56" s="300" t="s">
        <v>1880</v>
      </c>
      <c r="C56" s="301">
        <v>1.4621776501999999</v>
      </c>
      <c r="D56" s="58">
        <v>2195</v>
      </c>
      <c r="E56" s="302">
        <v>3.6</v>
      </c>
      <c r="F56" s="303">
        <v>7350.8268238000001</v>
      </c>
      <c r="G56" s="265">
        <v>5809.0452029999997</v>
      </c>
      <c r="H56" s="304">
        <v>1541.7816207000001</v>
      </c>
      <c r="I56" s="303">
        <v>916.58718003000001</v>
      </c>
      <c r="J56" s="304">
        <v>35.356131568999999</v>
      </c>
      <c r="K56" s="303">
        <v>1588.1908725999999</v>
      </c>
      <c r="L56" s="304">
        <v>104.22172359</v>
      </c>
      <c r="M56" s="265">
        <v>546.86283174000005</v>
      </c>
      <c r="N56" s="303">
        <v>354.19597446</v>
      </c>
      <c r="O56" s="304">
        <v>33.483015023</v>
      </c>
      <c r="P56" s="303">
        <v>288.47664357999997</v>
      </c>
      <c r="Q56" s="304">
        <v>42.814243501999997</v>
      </c>
      <c r="R56" s="303">
        <v>353.84597144999998</v>
      </c>
      <c r="S56" s="304">
        <v>86.992926252999993</v>
      </c>
      <c r="T56" s="303">
        <v>1217.4302267999999</v>
      </c>
      <c r="U56" s="304">
        <v>64.468467102000005</v>
      </c>
      <c r="V56" s="303">
        <v>125.77824274</v>
      </c>
      <c r="W56" s="304">
        <v>28.513260656</v>
      </c>
      <c r="X56" s="303">
        <v>60.517560535999998</v>
      </c>
      <c r="Y56" s="304">
        <v>14.844458521</v>
      </c>
      <c r="Z56" s="303">
        <v>5.1042577262000002</v>
      </c>
      <c r="AA56" s="304">
        <v>1.4236448287000001</v>
      </c>
      <c r="AB56" s="303">
        <v>178.75974206999999</v>
      </c>
      <c r="AC56" s="304">
        <v>333.68215003</v>
      </c>
      <c r="AD56" s="303">
        <v>9.9616627740000006</v>
      </c>
      <c r="AE56" s="304">
        <v>1.1095840287000001</v>
      </c>
      <c r="AF56" s="265">
        <v>4.6751384218999998</v>
      </c>
      <c r="AG56" s="305">
        <v>476.41753940000001</v>
      </c>
      <c r="AH56" s="265">
        <v>238.45385876</v>
      </c>
      <c r="AI56" s="305">
        <v>202.29457571</v>
      </c>
      <c r="AJ56" s="265">
        <v>28.335194644000001</v>
      </c>
      <c r="AK56" s="306">
        <v>8.0297452906999993</v>
      </c>
      <c r="AL56" s="398">
        <v>154</v>
      </c>
    </row>
    <row r="57" spans="1:38" x14ac:dyDescent="0.25">
      <c r="A57" s="307" t="s">
        <v>795</v>
      </c>
      <c r="B57" s="300" t="s">
        <v>1881</v>
      </c>
      <c r="C57" s="301">
        <v>0.63227028340000002</v>
      </c>
      <c r="D57" s="58">
        <v>19629</v>
      </c>
      <c r="E57" s="302">
        <v>1.0900000000000001</v>
      </c>
      <c r="F57" s="303">
        <v>3178.6215296</v>
      </c>
      <c r="G57" s="265">
        <v>2911.5510276</v>
      </c>
      <c r="H57" s="304">
        <v>267.07050206999997</v>
      </c>
      <c r="I57" s="303">
        <v>136.64512657</v>
      </c>
      <c r="J57" s="304">
        <v>4.1193147430000003</v>
      </c>
      <c r="K57" s="303">
        <v>157.07656822000001</v>
      </c>
      <c r="L57" s="304">
        <v>12.503050415000001</v>
      </c>
      <c r="M57" s="265">
        <v>98.412349074999995</v>
      </c>
      <c r="N57" s="303">
        <v>26.508228358</v>
      </c>
      <c r="O57" s="304">
        <v>2.1284655610000001</v>
      </c>
      <c r="P57" s="303">
        <v>22.846427682000002</v>
      </c>
      <c r="Q57" s="304">
        <v>3.2983713307000002</v>
      </c>
      <c r="R57" s="303">
        <v>24.682761497000001</v>
      </c>
      <c r="S57" s="304">
        <v>6.6800675718000004</v>
      </c>
      <c r="T57" s="303">
        <v>2338.3379712999999</v>
      </c>
      <c r="U57" s="304">
        <v>78.246864009999996</v>
      </c>
      <c r="V57" s="303">
        <v>1.5768746749</v>
      </c>
      <c r="W57" s="304">
        <v>0.33486108609999998</v>
      </c>
      <c r="X57" s="303">
        <v>20.109459793999999</v>
      </c>
      <c r="Y57" s="304">
        <v>3.5949064539000002</v>
      </c>
      <c r="Z57" s="303">
        <v>0.58664295119999998</v>
      </c>
      <c r="AA57" s="304">
        <v>0.16196647280000001</v>
      </c>
      <c r="AB57" s="303">
        <v>30.606851962</v>
      </c>
      <c r="AC57" s="304">
        <v>36.051117967000003</v>
      </c>
      <c r="AD57" s="303">
        <v>3.6852636397</v>
      </c>
      <c r="AE57" s="304">
        <v>0.80591540070000001</v>
      </c>
      <c r="AF57" s="265">
        <v>7.5622001264999996</v>
      </c>
      <c r="AG57" s="305">
        <v>115.44290285</v>
      </c>
      <c r="AH57" s="265">
        <v>19.135962675999998</v>
      </c>
      <c r="AI57" s="305">
        <v>25.772603341</v>
      </c>
      <c r="AJ57" s="265">
        <v>1.0830891453</v>
      </c>
      <c r="AK57" s="306">
        <v>0.62534473290000003</v>
      </c>
      <c r="AL57" s="398">
        <v>174</v>
      </c>
    </row>
    <row r="58" spans="1:38" x14ac:dyDescent="0.25">
      <c r="A58" s="307" t="s">
        <v>796</v>
      </c>
      <c r="B58" s="300" t="s">
        <v>1882</v>
      </c>
      <c r="C58" s="301">
        <v>1.5166285728</v>
      </c>
      <c r="D58" s="58">
        <v>1698</v>
      </c>
      <c r="E58" s="302">
        <v>4.75</v>
      </c>
      <c r="F58" s="303">
        <v>7624.5687336000001</v>
      </c>
      <c r="G58" s="265">
        <v>5717.9501645</v>
      </c>
      <c r="H58" s="304">
        <v>1906.6185691999999</v>
      </c>
      <c r="I58" s="303">
        <v>1067.7605257</v>
      </c>
      <c r="J58" s="304">
        <v>39.649701436000001</v>
      </c>
      <c r="K58" s="303">
        <v>2055.0703432999999</v>
      </c>
      <c r="L58" s="304">
        <v>134.59614372999999</v>
      </c>
      <c r="M58" s="265">
        <v>707.69140722999998</v>
      </c>
      <c r="N58" s="303">
        <v>177.83632098000001</v>
      </c>
      <c r="O58" s="304">
        <v>24.218908854999999</v>
      </c>
      <c r="P58" s="303">
        <v>414.97505496000002</v>
      </c>
      <c r="Q58" s="304">
        <v>62.151061317</v>
      </c>
      <c r="R58" s="303">
        <v>582.07477361999997</v>
      </c>
      <c r="S58" s="304">
        <v>154.25984396000001</v>
      </c>
      <c r="T58" s="303">
        <v>162.80297017999999</v>
      </c>
      <c r="U58" s="304">
        <v>20.912047440999999</v>
      </c>
      <c r="V58" s="303">
        <v>105.93817857000001</v>
      </c>
      <c r="W58" s="304">
        <v>31.008016342000001</v>
      </c>
      <c r="X58" s="303">
        <v>28.798079738999999</v>
      </c>
      <c r="Y58" s="304">
        <v>5.5758133539000001</v>
      </c>
      <c r="Z58" s="303">
        <v>8.4337476673000005</v>
      </c>
      <c r="AA58" s="304">
        <v>2.9761651090000001</v>
      </c>
      <c r="AB58" s="303">
        <v>217.09986748</v>
      </c>
      <c r="AC58" s="304">
        <v>419.03422067999998</v>
      </c>
      <c r="AD58" s="303">
        <v>23.156336546999999</v>
      </c>
      <c r="AE58" s="304">
        <v>3.6122337944999998</v>
      </c>
      <c r="AF58" s="265">
        <v>8.8183887968000008</v>
      </c>
      <c r="AG58" s="305">
        <v>565.11222842999996</v>
      </c>
      <c r="AH58" s="265">
        <v>285.12185727999997</v>
      </c>
      <c r="AI58" s="305">
        <v>248.41686403</v>
      </c>
      <c r="AJ58" s="265">
        <v>57.860181056999998</v>
      </c>
      <c r="AK58" s="306">
        <v>9.6074519770000002</v>
      </c>
      <c r="AL58" s="398">
        <v>179</v>
      </c>
    </row>
    <row r="59" spans="1:38" x14ac:dyDescent="0.25">
      <c r="A59" s="307" t="s">
        <v>797</v>
      </c>
      <c r="B59" s="300" t="s">
        <v>1883</v>
      </c>
      <c r="C59" s="301">
        <v>0.53393289420000001</v>
      </c>
      <c r="D59" s="58">
        <v>10430</v>
      </c>
      <c r="E59" s="302">
        <v>1.77</v>
      </c>
      <c r="F59" s="303">
        <v>2684.2485520999999</v>
      </c>
      <c r="G59" s="265">
        <v>2029.7610179999999</v>
      </c>
      <c r="H59" s="304">
        <v>654.48753409999995</v>
      </c>
      <c r="I59" s="303">
        <v>411.56526184000001</v>
      </c>
      <c r="J59" s="304">
        <v>13.809143173000001</v>
      </c>
      <c r="K59" s="303">
        <v>605.0808313</v>
      </c>
      <c r="L59" s="304">
        <v>41.691432648000003</v>
      </c>
      <c r="M59" s="265">
        <v>244.82288921</v>
      </c>
      <c r="N59" s="303">
        <v>54.353583815999997</v>
      </c>
      <c r="O59" s="304">
        <v>7.5717977198000002</v>
      </c>
      <c r="P59" s="303">
        <v>220.38932724</v>
      </c>
      <c r="Q59" s="304">
        <v>30.816149158999998</v>
      </c>
      <c r="R59" s="303">
        <v>190.16087203000001</v>
      </c>
      <c r="S59" s="304">
        <v>52.203202777000001</v>
      </c>
      <c r="T59" s="303">
        <v>61.028401211000002</v>
      </c>
      <c r="U59" s="304">
        <v>9.0874867400999992</v>
      </c>
      <c r="V59" s="303">
        <v>36.777543581000003</v>
      </c>
      <c r="W59" s="304">
        <v>11.517102459</v>
      </c>
      <c r="X59" s="303">
        <v>7.7667873160000003</v>
      </c>
      <c r="Y59" s="304">
        <v>1.6393242611000001</v>
      </c>
      <c r="Z59" s="303">
        <v>24.220655111999999</v>
      </c>
      <c r="AA59" s="304">
        <v>6.5006032094000004</v>
      </c>
      <c r="AB59" s="303">
        <v>74.156405316000004</v>
      </c>
      <c r="AC59" s="304">
        <v>141.90141324999999</v>
      </c>
      <c r="AD59" s="303">
        <v>10.536275658999999</v>
      </c>
      <c r="AE59" s="304">
        <v>1.7332339583</v>
      </c>
      <c r="AF59" s="265">
        <v>4.0662363625999998</v>
      </c>
      <c r="AG59" s="305">
        <v>203.81548135</v>
      </c>
      <c r="AH59" s="265">
        <v>84.694507107000007</v>
      </c>
      <c r="AI59" s="305">
        <v>89.774088625999994</v>
      </c>
      <c r="AJ59" s="265">
        <v>38.546560307999997</v>
      </c>
      <c r="AK59" s="306">
        <v>4.0219553849</v>
      </c>
      <c r="AL59" s="398">
        <v>258</v>
      </c>
    </row>
    <row r="60" spans="1:38" x14ac:dyDescent="0.25">
      <c r="A60" s="307" t="s">
        <v>798</v>
      </c>
      <c r="B60" s="300" t="s">
        <v>1884</v>
      </c>
      <c r="C60" s="301">
        <v>4.3932632393000004</v>
      </c>
      <c r="D60" s="58">
        <v>5491</v>
      </c>
      <c r="E60" s="302">
        <v>12.4</v>
      </c>
      <c r="F60" s="303">
        <v>22086.315749000001</v>
      </c>
      <c r="G60" s="265">
        <v>16602.330791</v>
      </c>
      <c r="H60" s="304">
        <v>5483.9849587999997</v>
      </c>
      <c r="I60" s="303">
        <v>2718.6022951</v>
      </c>
      <c r="J60" s="304">
        <v>99.115541070999996</v>
      </c>
      <c r="K60" s="303">
        <v>6035.9460408000004</v>
      </c>
      <c r="L60" s="304">
        <v>356.73960853</v>
      </c>
      <c r="M60" s="265">
        <v>1782.5598405999999</v>
      </c>
      <c r="N60" s="303">
        <v>506.27567936999998</v>
      </c>
      <c r="O60" s="304">
        <v>68.504972894999995</v>
      </c>
      <c r="P60" s="303">
        <v>768.61377543000003</v>
      </c>
      <c r="Q60" s="304">
        <v>117.53075286000001</v>
      </c>
      <c r="R60" s="303">
        <v>2139.0091054999998</v>
      </c>
      <c r="S60" s="304">
        <v>515.37894890999996</v>
      </c>
      <c r="T60" s="303">
        <v>474.71869045</v>
      </c>
      <c r="U60" s="304">
        <v>47.311299353999999</v>
      </c>
      <c r="V60" s="303">
        <v>789.11881495</v>
      </c>
      <c r="W60" s="304">
        <v>180.60935140999999</v>
      </c>
      <c r="X60" s="303">
        <v>68.545156784</v>
      </c>
      <c r="Y60" s="304">
        <v>15.641985253</v>
      </c>
      <c r="Z60" s="303">
        <v>3.2195195934999998</v>
      </c>
      <c r="AA60" s="304">
        <v>1.0008145329</v>
      </c>
      <c r="AB60" s="303">
        <v>595.74194038999997</v>
      </c>
      <c r="AC60" s="304">
        <v>1140.2202787000001</v>
      </c>
      <c r="AD60" s="303">
        <v>50.188083337000002</v>
      </c>
      <c r="AE60" s="304">
        <v>7.0874947214999997</v>
      </c>
      <c r="AF60" s="265">
        <v>29.555379497000001</v>
      </c>
      <c r="AG60" s="305">
        <v>1769.3868623000001</v>
      </c>
      <c r="AH60" s="265">
        <v>940.39419628999997</v>
      </c>
      <c r="AI60" s="305">
        <v>741.61021827000002</v>
      </c>
      <c r="AJ60" s="265">
        <v>97.852835382999999</v>
      </c>
      <c r="AK60" s="306">
        <v>25.83626713</v>
      </c>
      <c r="AL60" s="398">
        <v>175</v>
      </c>
    </row>
    <row r="61" spans="1:38" x14ac:dyDescent="0.25">
      <c r="A61" s="307" t="s">
        <v>799</v>
      </c>
      <c r="B61" s="300" t="s">
        <v>1885</v>
      </c>
      <c r="C61" s="301">
        <v>2.2353808619</v>
      </c>
      <c r="D61" s="58">
        <v>8461</v>
      </c>
      <c r="E61" s="302">
        <v>6.28</v>
      </c>
      <c r="F61" s="303">
        <v>11237.9625</v>
      </c>
      <c r="G61" s="265">
        <v>8465.9775138999994</v>
      </c>
      <c r="H61" s="304">
        <v>2771.9849862000001</v>
      </c>
      <c r="I61" s="303">
        <v>1472.4958803</v>
      </c>
      <c r="J61" s="304">
        <v>53.12201314</v>
      </c>
      <c r="K61" s="303">
        <v>2930.1622969</v>
      </c>
      <c r="L61" s="304">
        <v>183.04683831</v>
      </c>
      <c r="M61" s="265">
        <v>952.17627358000004</v>
      </c>
      <c r="N61" s="303">
        <v>210.22574632999999</v>
      </c>
      <c r="O61" s="304">
        <v>31.242313442</v>
      </c>
      <c r="P61" s="303">
        <v>524.59252058000004</v>
      </c>
      <c r="Q61" s="304">
        <v>75.140227264000004</v>
      </c>
      <c r="R61" s="303">
        <v>1035.7528508</v>
      </c>
      <c r="S61" s="304">
        <v>255.35518655000001</v>
      </c>
      <c r="T61" s="303">
        <v>225.20684664000001</v>
      </c>
      <c r="U61" s="304">
        <v>22.374165668</v>
      </c>
      <c r="V61" s="303">
        <v>361.16913853</v>
      </c>
      <c r="W61" s="304">
        <v>83.570777348999997</v>
      </c>
      <c r="X61" s="303">
        <v>51.345165772999998</v>
      </c>
      <c r="Y61" s="304">
        <v>10.713708553</v>
      </c>
      <c r="Z61" s="303">
        <v>4.2357590574000001</v>
      </c>
      <c r="AA61" s="304">
        <v>1.0419968023999999</v>
      </c>
      <c r="AB61" s="303">
        <v>297.55142876000002</v>
      </c>
      <c r="AC61" s="304">
        <v>583.42092799</v>
      </c>
      <c r="AD61" s="303">
        <v>29.849532224000001</v>
      </c>
      <c r="AE61" s="304">
        <v>4.6328269134999998</v>
      </c>
      <c r="AF61" s="265">
        <v>16.184837181999999</v>
      </c>
      <c r="AG61" s="305">
        <v>936.29486003</v>
      </c>
      <c r="AH61" s="265">
        <v>428.16934517999999</v>
      </c>
      <c r="AI61" s="305">
        <v>383.98671849999999</v>
      </c>
      <c r="AJ61" s="265">
        <v>61.622634673999997</v>
      </c>
      <c r="AK61" s="306">
        <v>13.279683087</v>
      </c>
      <c r="AL61" s="398">
        <v>208</v>
      </c>
    </row>
    <row r="62" spans="1:38" x14ac:dyDescent="0.25">
      <c r="A62" s="307" t="s">
        <v>800</v>
      </c>
      <c r="B62" s="300" t="s">
        <v>1886</v>
      </c>
      <c r="C62" s="301">
        <v>1.2254122331999999</v>
      </c>
      <c r="D62" s="58">
        <v>13873</v>
      </c>
      <c r="E62" s="302">
        <v>3.51</v>
      </c>
      <c r="F62" s="303">
        <v>6160.5326229000002</v>
      </c>
      <c r="G62" s="265">
        <v>4652.4730546999999</v>
      </c>
      <c r="H62" s="304">
        <v>1508.0595682000001</v>
      </c>
      <c r="I62" s="303">
        <v>846.12210211000001</v>
      </c>
      <c r="J62" s="304">
        <v>29.668853438999999</v>
      </c>
      <c r="K62" s="303">
        <v>1508.1606176</v>
      </c>
      <c r="L62" s="304">
        <v>97.209303703000003</v>
      </c>
      <c r="M62" s="265">
        <v>524.99911106000002</v>
      </c>
      <c r="N62" s="303">
        <v>106.2349431</v>
      </c>
      <c r="O62" s="304">
        <v>15.836567934</v>
      </c>
      <c r="P62" s="303">
        <v>359.31012292999998</v>
      </c>
      <c r="Q62" s="304">
        <v>51.488306811000001</v>
      </c>
      <c r="R62" s="303">
        <v>506.27910315999998</v>
      </c>
      <c r="S62" s="304">
        <v>128.31854532</v>
      </c>
      <c r="T62" s="303">
        <v>129.24737902000001</v>
      </c>
      <c r="U62" s="304">
        <v>14.068482182</v>
      </c>
      <c r="V62" s="303">
        <v>170.22481869000001</v>
      </c>
      <c r="W62" s="304">
        <v>40.052612990999997</v>
      </c>
      <c r="X62" s="303">
        <v>34.159798010000003</v>
      </c>
      <c r="Y62" s="304">
        <v>7.0525846746000003</v>
      </c>
      <c r="Z62" s="303">
        <v>11.237639459</v>
      </c>
      <c r="AA62" s="304">
        <v>2.8590680736</v>
      </c>
      <c r="AB62" s="303">
        <v>165.32839659999999</v>
      </c>
      <c r="AC62" s="304">
        <v>320.03426300000001</v>
      </c>
      <c r="AD62" s="303">
        <v>38.295609712000001</v>
      </c>
      <c r="AE62" s="304">
        <v>5.7396850285000003</v>
      </c>
      <c r="AF62" s="265">
        <v>24.261071927</v>
      </c>
      <c r="AG62" s="305">
        <v>562.28259629000001</v>
      </c>
      <c r="AH62" s="265">
        <v>218.01902910000001</v>
      </c>
      <c r="AI62" s="305">
        <v>205.21687302000001</v>
      </c>
      <c r="AJ62" s="265">
        <v>32.162670732999999</v>
      </c>
      <c r="AK62" s="306">
        <v>6.6624671518999996</v>
      </c>
      <c r="AL62" s="398">
        <v>257</v>
      </c>
    </row>
    <row r="63" spans="1:38" x14ac:dyDescent="0.25">
      <c r="A63" s="307" t="s">
        <v>801</v>
      </c>
      <c r="B63" s="300" t="s">
        <v>1887</v>
      </c>
      <c r="C63" s="301">
        <v>0.80727828020000003</v>
      </c>
      <c r="D63" s="58">
        <v>3840</v>
      </c>
      <c r="E63" s="302">
        <v>1.86</v>
      </c>
      <c r="F63" s="303">
        <v>4058.4417601</v>
      </c>
      <c r="G63" s="265">
        <v>3147.7880544</v>
      </c>
      <c r="H63" s="304">
        <v>910.65370565000001</v>
      </c>
      <c r="I63" s="303">
        <v>465.86821248000001</v>
      </c>
      <c r="J63" s="304">
        <v>17.527354535000001</v>
      </c>
      <c r="K63" s="303">
        <v>693.34500555</v>
      </c>
      <c r="L63" s="304">
        <v>52.84709754</v>
      </c>
      <c r="M63" s="265">
        <v>290.23124866000001</v>
      </c>
      <c r="N63" s="303">
        <v>76.066596207000003</v>
      </c>
      <c r="O63" s="304">
        <v>13.322014148999999</v>
      </c>
      <c r="P63" s="303">
        <v>298.85346485999997</v>
      </c>
      <c r="Q63" s="304">
        <v>45.147709573</v>
      </c>
      <c r="R63" s="303">
        <v>301.20791155000001</v>
      </c>
      <c r="S63" s="304">
        <v>81.228426497000001</v>
      </c>
      <c r="T63" s="303">
        <v>58.762697205000002</v>
      </c>
      <c r="U63" s="304">
        <v>6.3074855602</v>
      </c>
      <c r="V63" s="303">
        <v>157.04479006</v>
      </c>
      <c r="W63" s="304">
        <v>36.879650980999998</v>
      </c>
      <c r="X63" s="303">
        <v>20.643742128</v>
      </c>
      <c r="Y63" s="304">
        <v>3.3811702578</v>
      </c>
      <c r="Z63" s="303">
        <v>17.753090587999999</v>
      </c>
      <c r="AA63" s="304">
        <v>5.2480779483999997</v>
      </c>
      <c r="AB63" s="303">
        <v>133.63087340000001</v>
      </c>
      <c r="AC63" s="304">
        <v>191.69311618</v>
      </c>
      <c r="AD63" s="303">
        <v>23.855196156000002</v>
      </c>
      <c r="AE63" s="304">
        <v>3.1300119</v>
      </c>
      <c r="AF63" s="265">
        <v>15.514193827</v>
      </c>
      <c r="AG63" s="305">
        <v>326.04139194999999</v>
      </c>
      <c r="AH63" s="265">
        <v>111.89963922</v>
      </c>
      <c r="AI63" s="305">
        <v>136.13888499000001</v>
      </c>
      <c r="AJ63" s="265">
        <v>461.88453246</v>
      </c>
      <c r="AK63" s="306">
        <v>12.988173665</v>
      </c>
      <c r="AL63" s="398">
        <v>248</v>
      </c>
    </row>
    <row r="64" spans="1:38" x14ac:dyDescent="0.25">
      <c r="A64" s="307" t="s">
        <v>802</v>
      </c>
      <c r="B64" s="300" t="s">
        <v>1888</v>
      </c>
      <c r="C64" s="301">
        <v>1.1616100726</v>
      </c>
      <c r="D64" s="58">
        <v>8540</v>
      </c>
      <c r="E64" s="302">
        <v>3.52</v>
      </c>
      <c r="F64" s="303">
        <v>5839.7790986999998</v>
      </c>
      <c r="G64" s="265">
        <v>4431.6297581999997</v>
      </c>
      <c r="H64" s="304">
        <v>1408.1493405000001</v>
      </c>
      <c r="I64" s="303">
        <v>842.69196166999996</v>
      </c>
      <c r="J64" s="304">
        <v>29.405603741</v>
      </c>
      <c r="K64" s="303">
        <v>1410.52514</v>
      </c>
      <c r="L64" s="304">
        <v>94.425378678000001</v>
      </c>
      <c r="M64" s="265">
        <v>530.87408608999999</v>
      </c>
      <c r="N64" s="303">
        <v>395.85950405</v>
      </c>
      <c r="O64" s="304">
        <v>27.694056324999998</v>
      </c>
      <c r="P64" s="303">
        <v>218.75110481999999</v>
      </c>
      <c r="Q64" s="304">
        <v>32.584835730999998</v>
      </c>
      <c r="R64" s="303">
        <v>294.84693411000001</v>
      </c>
      <c r="S64" s="304">
        <v>78.221269950999996</v>
      </c>
      <c r="T64" s="303">
        <v>162.46772376000001</v>
      </c>
      <c r="U64" s="304">
        <v>16.684163909999999</v>
      </c>
      <c r="V64" s="303">
        <v>129.06994189</v>
      </c>
      <c r="W64" s="304">
        <v>30.36998109</v>
      </c>
      <c r="X64" s="303">
        <v>113.62705355999999</v>
      </c>
      <c r="Y64" s="304">
        <v>27.854967499000001</v>
      </c>
      <c r="Z64" s="303">
        <v>18.207766629000002</v>
      </c>
      <c r="AA64" s="304">
        <v>6.3913030040000001</v>
      </c>
      <c r="AB64" s="303">
        <v>163.32910089999999</v>
      </c>
      <c r="AC64" s="304">
        <v>311.20278767999997</v>
      </c>
      <c r="AD64" s="303">
        <v>14.517294868</v>
      </c>
      <c r="AE64" s="304">
        <v>2.3583572486</v>
      </c>
      <c r="AF64" s="265">
        <v>6.4861648779000003</v>
      </c>
      <c r="AG64" s="305">
        <v>445.16601831000003</v>
      </c>
      <c r="AH64" s="265">
        <v>202.89281897000001</v>
      </c>
      <c r="AI64" s="305">
        <v>188.95284988</v>
      </c>
      <c r="AJ64" s="265">
        <v>37.139315627999999</v>
      </c>
      <c r="AK64" s="306">
        <v>7.1816138334000001</v>
      </c>
      <c r="AL64" s="398">
        <v>249</v>
      </c>
    </row>
    <row r="65" spans="1:38" x14ac:dyDescent="0.25">
      <c r="A65" s="307" t="s">
        <v>803</v>
      </c>
      <c r="B65" s="300" t="s">
        <v>1889</v>
      </c>
      <c r="C65" s="301">
        <v>0.36399024629999999</v>
      </c>
      <c r="D65" s="58">
        <v>19898</v>
      </c>
      <c r="E65" s="302">
        <v>1.17</v>
      </c>
      <c r="F65" s="303">
        <v>1829.8934236</v>
      </c>
      <c r="G65" s="265">
        <v>1551.9123921</v>
      </c>
      <c r="H65" s="304">
        <v>277.98103151999999</v>
      </c>
      <c r="I65" s="303">
        <v>204.63177530999999</v>
      </c>
      <c r="J65" s="304">
        <v>6.9931468801000003</v>
      </c>
      <c r="K65" s="303">
        <v>239.40427222</v>
      </c>
      <c r="L65" s="304">
        <v>15.980518575</v>
      </c>
      <c r="M65" s="265">
        <v>131.3435661</v>
      </c>
      <c r="N65" s="303">
        <v>745.95213876000003</v>
      </c>
      <c r="O65" s="304">
        <v>17.092337762</v>
      </c>
      <c r="P65" s="303">
        <v>33.544118476999998</v>
      </c>
      <c r="Q65" s="304">
        <v>5.1659760723000003</v>
      </c>
      <c r="R65" s="303">
        <v>37.704416549999998</v>
      </c>
      <c r="S65" s="304">
        <v>10.519509080000001</v>
      </c>
      <c r="T65" s="303">
        <v>35.543257009999998</v>
      </c>
      <c r="U65" s="304">
        <v>3.7045379448000002</v>
      </c>
      <c r="V65" s="303">
        <v>2.9331615907000002</v>
      </c>
      <c r="W65" s="304">
        <v>0.66895090089999998</v>
      </c>
      <c r="X65" s="303">
        <v>38.347597211999997</v>
      </c>
      <c r="Y65" s="304">
        <v>14.119645273</v>
      </c>
      <c r="Z65" s="303">
        <v>4.8161358972999997</v>
      </c>
      <c r="AA65" s="304">
        <v>1.4303306165</v>
      </c>
      <c r="AB65" s="303">
        <v>48.289719281000004</v>
      </c>
      <c r="AC65" s="304">
        <v>57.685454225000001</v>
      </c>
      <c r="AD65" s="303">
        <v>5.6462948142</v>
      </c>
      <c r="AE65" s="304">
        <v>1.4915247019</v>
      </c>
      <c r="AF65" s="265">
        <v>0.93426885380000002</v>
      </c>
      <c r="AG65" s="305">
        <v>91.573315922000006</v>
      </c>
      <c r="AH65" s="265">
        <v>29.230521080999999</v>
      </c>
      <c r="AI65" s="305">
        <v>34.812144934999999</v>
      </c>
      <c r="AJ65" s="265">
        <v>9.0979019908000005</v>
      </c>
      <c r="AK65" s="306">
        <v>1.2368856059</v>
      </c>
      <c r="AL65" s="398">
        <v>248</v>
      </c>
    </row>
    <row r="66" spans="1:38" x14ac:dyDescent="0.25">
      <c r="A66" s="307" t="s">
        <v>804</v>
      </c>
      <c r="B66" s="300" t="s">
        <v>1890</v>
      </c>
      <c r="C66" s="301">
        <v>4.2473553512000004</v>
      </c>
      <c r="D66" s="58">
        <v>1938</v>
      </c>
      <c r="E66" s="302">
        <v>10.76</v>
      </c>
      <c r="F66" s="303">
        <v>21352.790915000001</v>
      </c>
      <c r="G66" s="265">
        <v>16480.046418999998</v>
      </c>
      <c r="H66" s="304">
        <v>4872.7444963999997</v>
      </c>
      <c r="I66" s="303">
        <v>3089.9326772999998</v>
      </c>
      <c r="J66" s="304">
        <v>102.00762069</v>
      </c>
      <c r="K66" s="303">
        <v>5045.2054269</v>
      </c>
      <c r="L66" s="304">
        <v>297.12047152000002</v>
      </c>
      <c r="M66" s="265">
        <v>1647.5620085</v>
      </c>
      <c r="N66" s="303">
        <v>792.11385123000002</v>
      </c>
      <c r="O66" s="304">
        <v>111.84379486</v>
      </c>
      <c r="P66" s="303">
        <v>668.91415510000002</v>
      </c>
      <c r="Q66" s="304">
        <v>107.11767439</v>
      </c>
      <c r="R66" s="303">
        <v>791.80811473000006</v>
      </c>
      <c r="S66" s="304">
        <v>218.45209030000001</v>
      </c>
      <c r="T66" s="303">
        <v>1648.0131345</v>
      </c>
      <c r="U66" s="304">
        <v>156.55847089</v>
      </c>
      <c r="V66" s="303">
        <v>1263.1639110000001</v>
      </c>
      <c r="W66" s="304">
        <v>269.02522764000003</v>
      </c>
      <c r="X66" s="303">
        <v>201.5736556</v>
      </c>
      <c r="Y66" s="304">
        <v>38.699215381000002</v>
      </c>
      <c r="Z66" s="303">
        <v>8.5292671392999999</v>
      </c>
      <c r="AA66" s="304">
        <v>2.3798696914000002</v>
      </c>
      <c r="AB66" s="303">
        <v>641.92607064000003</v>
      </c>
      <c r="AC66" s="304">
        <v>1045.5582761000001</v>
      </c>
      <c r="AD66" s="303">
        <v>19.118114228</v>
      </c>
      <c r="AE66" s="304">
        <v>3.0872330324999999</v>
      </c>
      <c r="AF66" s="265">
        <v>12.976896962</v>
      </c>
      <c r="AG66" s="305">
        <v>1583.1748656</v>
      </c>
      <c r="AH66" s="265">
        <v>758.94630744000006</v>
      </c>
      <c r="AI66" s="305">
        <v>659.22865482999998</v>
      </c>
      <c r="AJ66" s="265">
        <v>143.51736787999999</v>
      </c>
      <c r="AK66" s="306">
        <v>25.236491436000001</v>
      </c>
      <c r="AL66" s="398">
        <v>198</v>
      </c>
    </row>
    <row r="67" spans="1:38" x14ac:dyDescent="0.25">
      <c r="A67" s="307" t="s">
        <v>805</v>
      </c>
      <c r="B67" s="300" t="s">
        <v>1891</v>
      </c>
      <c r="C67" s="301">
        <v>0.95519867579999995</v>
      </c>
      <c r="D67" s="58">
        <v>2486</v>
      </c>
      <c r="E67" s="302">
        <v>2.93</v>
      </c>
      <c r="F67" s="303">
        <v>4802.0841017000002</v>
      </c>
      <c r="G67" s="265">
        <v>3805.7340746999998</v>
      </c>
      <c r="H67" s="304">
        <v>996.35002695000003</v>
      </c>
      <c r="I67" s="303">
        <v>685.09552756000005</v>
      </c>
      <c r="J67" s="304">
        <v>22.245306956</v>
      </c>
      <c r="K67" s="303">
        <v>1076.0743496</v>
      </c>
      <c r="L67" s="304">
        <v>74.247048006</v>
      </c>
      <c r="M67" s="265">
        <v>378.86682674999997</v>
      </c>
      <c r="N67" s="303">
        <v>569.89288511999996</v>
      </c>
      <c r="O67" s="304">
        <v>27.335581120000001</v>
      </c>
      <c r="P67" s="303">
        <v>145.27028849000001</v>
      </c>
      <c r="Q67" s="304">
        <v>22.680847323999998</v>
      </c>
      <c r="R67" s="303">
        <v>124.98202501</v>
      </c>
      <c r="S67" s="304">
        <v>36.831360834999998</v>
      </c>
      <c r="T67" s="303">
        <v>261.72940765999999</v>
      </c>
      <c r="U67" s="304">
        <v>23.763266582</v>
      </c>
      <c r="V67" s="303">
        <v>113.26464002</v>
      </c>
      <c r="W67" s="304">
        <v>23.418553332999998</v>
      </c>
      <c r="X67" s="303">
        <v>58.334267775999997</v>
      </c>
      <c r="Y67" s="304">
        <v>10.718939718</v>
      </c>
      <c r="Z67" s="303">
        <v>8.8121154866999998</v>
      </c>
      <c r="AA67" s="304">
        <v>2.8013633962000002</v>
      </c>
      <c r="AB67" s="303">
        <v>155.08317549</v>
      </c>
      <c r="AC67" s="304">
        <v>234.41809534999999</v>
      </c>
      <c r="AD67" s="303">
        <v>6.1908963705</v>
      </c>
      <c r="AE67" s="304">
        <v>1.2147400880999999</v>
      </c>
      <c r="AF67" s="265">
        <v>2.4662648551999999</v>
      </c>
      <c r="AG67" s="305">
        <v>341.78212159999998</v>
      </c>
      <c r="AH67" s="265">
        <v>132.20800948999999</v>
      </c>
      <c r="AI67" s="305">
        <v>131.42141806999999</v>
      </c>
      <c r="AJ67" s="265">
        <v>125.77707205999999</v>
      </c>
      <c r="AK67" s="306">
        <v>5.1577075856999999</v>
      </c>
      <c r="AL67" s="398">
        <v>206</v>
      </c>
    </row>
    <row r="68" spans="1:38" x14ac:dyDescent="0.25">
      <c r="A68" s="307" t="s">
        <v>806</v>
      </c>
      <c r="B68" s="300" t="s">
        <v>1892</v>
      </c>
      <c r="C68" s="301">
        <v>1.7287751706000001</v>
      </c>
      <c r="D68" s="58">
        <v>303</v>
      </c>
      <c r="E68" s="302">
        <v>4.91</v>
      </c>
      <c r="F68" s="303">
        <v>8691.0963893999997</v>
      </c>
      <c r="G68" s="265">
        <v>6544.5841086</v>
      </c>
      <c r="H68" s="304">
        <v>2146.5122806999998</v>
      </c>
      <c r="I68" s="303">
        <v>1405.2118826999999</v>
      </c>
      <c r="J68" s="304">
        <v>52.157319260999998</v>
      </c>
      <c r="K68" s="303">
        <v>2348.8103882</v>
      </c>
      <c r="L68" s="304">
        <v>167.63620241999999</v>
      </c>
      <c r="M68" s="265">
        <v>763.29852812000001</v>
      </c>
      <c r="N68" s="303">
        <v>380.68819768999998</v>
      </c>
      <c r="O68" s="304">
        <v>50.827232987000002</v>
      </c>
      <c r="P68" s="303">
        <v>352.71728277</v>
      </c>
      <c r="Q68" s="304">
        <v>57.082112703</v>
      </c>
      <c r="R68" s="303">
        <v>134.00299017</v>
      </c>
      <c r="S68" s="304">
        <v>48.550835403000001</v>
      </c>
      <c r="T68" s="303">
        <v>469.51148412999999</v>
      </c>
      <c r="U68" s="304">
        <v>37.090779017000003</v>
      </c>
      <c r="V68" s="303">
        <v>287.24582280999999</v>
      </c>
      <c r="W68" s="304">
        <v>78.020539545000005</v>
      </c>
      <c r="X68" s="303">
        <v>42.536060630000001</v>
      </c>
      <c r="Y68" s="304">
        <v>9.8639661221000008</v>
      </c>
      <c r="Z68" s="303">
        <v>30.215248241000001</v>
      </c>
      <c r="AA68" s="304">
        <v>11.292350545</v>
      </c>
      <c r="AB68" s="303">
        <v>202.41243227000001</v>
      </c>
      <c r="AC68" s="304">
        <v>505.06167082000002</v>
      </c>
      <c r="AD68" s="303">
        <v>4.8034497888000001</v>
      </c>
      <c r="AE68" s="304">
        <v>1.274334165</v>
      </c>
      <c r="AF68" s="265">
        <v>3.8951986996999999</v>
      </c>
      <c r="AG68" s="305">
        <v>588.04894625999998</v>
      </c>
      <c r="AH68" s="265">
        <v>296.11742594999998</v>
      </c>
      <c r="AI68" s="305">
        <v>290.98488699000001</v>
      </c>
      <c r="AJ68" s="265">
        <v>66.193086660000006</v>
      </c>
      <c r="AK68" s="306">
        <v>5.5457342936999998</v>
      </c>
      <c r="AL68" s="398">
        <v>108</v>
      </c>
    </row>
    <row r="69" spans="1:38" x14ac:dyDescent="0.25">
      <c r="A69" s="307" t="s">
        <v>807</v>
      </c>
      <c r="B69" s="300" t="s">
        <v>1893</v>
      </c>
      <c r="C69" s="301">
        <v>0.81348520550000003</v>
      </c>
      <c r="D69" s="58">
        <v>1672</v>
      </c>
      <c r="E69" s="302">
        <v>2.41</v>
      </c>
      <c r="F69" s="303">
        <v>4089.6459255999998</v>
      </c>
      <c r="G69" s="265">
        <v>3078.0598783999999</v>
      </c>
      <c r="H69" s="304">
        <v>1011.5860472000001</v>
      </c>
      <c r="I69" s="303">
        <v>741.74804555000003</v>
      </c>
      <c r="J69" s="304">
        <v>25.638181236000001</v>
      </c>
      <c r="K69" s="303">
        <v>1154.1683634999999</v>
      </c>
      <c r="L69" s="304">
        <v>74.768714806000006</v>
      </c>
      <c r="M69" s="265">
        <v>413.5614233</v>
      </c>
      <c r="N69" s="303">
        <v>182.83870042000001</v>
      </c>
      <c r="O69" s="304">
        <v>29.706743477</v>
      </c>
      <c r="P69" s="303">
        <v>121.10891737999999</v>
      </c>
      <c r="Q69" s="304">
        <v>18.901529185000001</v>
      </c>
      <c r="R69" s="303">
        <v>36.100989208000001</v>
      </c>
      <c r="S69" s="304">
        <v>17.717642844</v>
      </c>
      <c r="T69" s="303">
        <v>166.82494996</v>
      </c>
      <c r="U69" s="304">
        <v>19.12305169</v>
      </c>
      <c r="V69" s="303">
        <v>61.396453629</v>
      </c>
      <c r="W69" s="304">
        <v>12.481167847</v>
      </c>
      <c r="X69" s="303">
        <v>20.117610583000001</v>
      </c>
      <c r="Y69" s="304">
        <v>4.3728286811999997</v>
      </c>
      <c r="Z69" s="303">
        <v>35.682510149999999</v>
      </c>
      <c r="AA69" s="304">
        <v>11.581378064999999</v>
      </c>
      <c r="AB69" s="303">
        <v>106.16632774</v>
      </c>
      <c r="AC69" s="304">
        <v>250.49043725000001</v>
      </c>
      <c r="AD69" s="303">
        <v>5.0021787296999998</v>
      </c>
      <c r="AE69" s="304">
        <v>0.45738456700000002</v>
      </c>
      <c r="AF69" s="265">
        <v>1.9279660586</v>
      </c>
      <c r="AG69" s="305">
        <v>298.13436657</v>
      </c>
      <c r="AH69" s="265">
        <v>134.49309866999999</v>
      </c>
      <c r="AI69" s="305">
        <v>124.97021660999999</v>
      </c>
      <c r="AJ69" s="265">
        <v>16.003174348999998</v>
      </c>
      <c r="AK69" s="306">
        <v>4.1615735244999996</v>
      </c>
      <c r="AL69" s="398">
        <v>175</v>
      </c>
    </row>
    <row r="70" spans="1:38" x14ac:dyDescent="0.25">
      <c r="A70" s="307" t="s">
        <v>808</v>
      </c>
      <c r="B70" s="300" t="s">
        <v>1894</v>
      </c>
      <c r="C70" s="301">
        <v>1.6951067485</v>
      </c>
      <c r="D70" s="58">
        <v>758</v>
      </c>
      <c r="E70" s="302">
        <v>4.8600000000000003</v>
      </c>
      <c r="F70" s="303">
        <v>8521.8346447000004</v>
      </c>
      <c r="G70" s="265">
        <v>6472.2225417</v>
      </c>
      <c r="H70" s="304">
        <v>2049.6121029999999</v>
      </c>
      <c r="I70" s="303">
        <v>1214.3677705</v>
      </c>
      <c r="J70" s="304">
        <v>42.991489864999998</v>
      </c>
      <c r="K70" s="303">
        <v>2074.9757850000001</v>
      </c>
      <c r="L70" s="304">
        <v>128.92548729999999</v>
      </c>
      <c r="M70" s="265">
        <v>690.37828442</v>
      </c>
      <c r="N70" s="303">
        <v>228.70347871000001</v>
      </c>
      <c r="O70" s="304">
        <v>29.871763691000002</v>
      </c>
      <c r="P70" s="303">
        <v>244.88283575</v>
      </c>
      <c r="Q70" s="304">
        <v>40.828346426000003</v>
      </c>
      <c r="R70" s="303">
        <v>433.09439415999998</v>
      </c>
      <c r="S70" s="304">
        <v>115.39153020000001</v>
      </c>
      <c r="T70" s="303">
        <v>227.05262153000001</v>
      </c>
      <c r="U70" s="304">
        <v>24.435038162000001</v>
      </c>
      <c r="V70" s="303">
        <v>860.27112261000002</v>
      </c>
      <c r="W70" s="304">
        <v>181.41410814</v>
      </c>
      <c r="X70" s="303">
        <v>22.906708305999999</v>
      </c>
      <c r="Y70" s="304">
        <v>4.1734633099999998</v>
      </c>
      <c r="Z70" s="303">
        <v>3.103151558</v>
      </c>
      <c r="AA70" s="304">
        <v>1.1777193971</v>
      </c>
      <c r="AB70" s="303">
        <v>213.10684616</v>
      </c>
      <c r="AC70" s="304">
        <v>431.97856261999999</v>
      </c>
      <c r="AD70" s="303">
        <v>13.920336394</v>
      </c>
      <c r="AE70" s="304">
        <v>3.0459881331999998</v>
      </c>
      <c r="AF70" s="265">
        <v>5.3564168456000001</v>
      </c>
      <c r="AG70" s="305">
        <v>645.12629563999997</v>
      </c>
      <c r="AH70" s="265">
        <v>269.34611696000002</v>
      </c>
      <c r="AI70" s="305">
        <v>280.56366904999999</v>
      </c>
      <c r="AJ70" s="265">
        <v>73.224076858000004</v>
      </c>
      <c r="AK70" s="306">
        <v>17.221237044999999</v>
      </c>
      <c r="AL70" s="398">
        <v>156</v>
      </c>
    </row>
    <row r="71" spans="1:38" x14ac:dyDescent="0.25">
      <c r="A71" s="307" t="s">
        <v>809</v>
      </c>
      <c r="B71" s="300" t="s">
        <v>1895</v>
      </c>
      <c r="C71" s="301">
        <v>0.41391330300000001</v>
      </c>
      <c r="D71" s="58">
        <v>1757</v>
      </c>
      <c r="E71" s="302">
        <v>1.57</v>
      </c>
      <c r="F71" s="303">
        <v>2080.8723276000001</v>
      </c>
      <c r="G71" s="265">
        <v>1578.2322435999999</v>
      </c>
      <c r="H71" s="304">
        <v>502.64008403999998</v>
      </c>
      <c r="I71" s="303">
        <v>323.41299694000003</v>
      </c>
      <c r="J71" s="304">
        <v>11.468531214</v>
      </c>
      <c r="K71" s="303">
        <v>472.92938342000002</v>
      </c>
      <c r="L71" s="304">
        <v>32.755878174999999</v>
      </c>
      <c r="M71" s="265">
        <v>209.67133655000001</v>
      </c>
      <c r="N71" s="303">
        <v>49.147456212999998</v>
      </c>
      <c r="O71" s="304">
        <v>6.5561754986</v>
      </c>
      <c r="P71" s="303">
        <v>64.961011933999998</v>
      </c>
      <c r="Q71" s="304">
        <v>10.766327594</v>
      </c>
      <c r="R71" s="303">
        <v>78.396648591000002</v>
      </c>
      <c r="S71" s="304">
        <v>23.414754901999999</v>
      </c>
      <c r="T71" s="303">
        <v>45.172569135000003</v>
      </c>
      <c r="U71" s="304">
        <v>8.4177746710000001</v>
      </c>
      <c r="V71" s="303">
        <v>104.30236188000001</v>
      </c>
      <c r="W71" s="304">
        <v>23.123124442000002</v>
      </c>
      <c r="X71" s="303">
        <v>9.2683244195000007</v>
      </c>
      <c r="Y71" s="304">
        <v>2.0850280323999999</v>
      </c>
      <c r="Z71" s="303">
        <v>18.975830472999998</v>
      </c>
      <c r="AA71" s="304">
        <v>5.6256708491999996</v>
      </c>
      <c r="AB71" s="303">
        <v>61.819395471</v>
      </c>
      <c r="AC71" s="304">
        <v>109.03518314999999</v>
      </c>
      <c r="AD71" s="303">
        <v>39.865785418000002</v>
      </c>
      <c r="AE71" s="304">
        <v>11.865362657</v>
      </c>
      <c r="AF71" s="265">
        <v>7.3486426755999998</v>
      </c>
      <c r="AG71" s="305">
        <v>177.68295799000001</v>
      </c>
      <c r="AH71" s="265">
        <v>62.004554284000001</v>
      </c>
      <c r="AI71" s="305">
        <v>59.215317353000003</v>
      </c>
      <c r="AJ71" s="265">
        <v>47.512273702000002</v>
      </c>
      <c r="AK71" s="306">
        <v>4.0716699710000004</v>
      </c>
      <c r="AL71" s="398">
        <v>190</v>
      </c>
    </row>
    <row r="72" spans="1:38" x14ac:dyDescent="0.25">
      <c r="A72" s="307" t="s">
        <v>810</v>
      </c>
      <c r="B72" s="300" t="s">
        <v>1896</v>
      </c>
      <c r="C72" s="301">
        <v>0.34188377689999999</v>
      </c>
      <c r="D72" s="58">
        <v>1566</v>
      </c>
      <c r="E72" s="302">
        <v>1.21</v>
      </c>
      <c r="F72" s="303">
        <v>1718.7572502999999</v>
      </c>
      <c r="G72" s="265">
        <v>1296.9816143</v>
      </c>
      <c r="H72" s="304">
        <v>421.77563601999998</v>
      </c>
      <c r="I72" s="303">
        <v>389.12748540000001</v>
      </c>
      <c r="J72" s="304">
        <v>10.844979637</v>
      </c>
      <c r="K72" s="303">
        <v>435.90570695999997</v>
      </c>
      <c r="L72" s="304">
        <v>27.481528397000002</v>
      </c>
      <c r="M72" s="265">
        <v>169.83471560000001</v>
      </c>
      <c r="N72" s="303">
        <v>39.050231066000002</v>
      </c>
      <c r="O72" s="304">
        <v>6.7491522203000001</v>
      </c>
      <c r="P72" s="303">
        <v>30.324497910000002</v>
      </c>
      <c r="Q72" s="304">
        <v>4.6195104354999996</v>
      </c>
      <c r="R72" s="303">
        <v>22.547391867000002</v>
      </c>
      <c r="S72" s="304">
        <v>9.9319499194999992</v>
      </c>
      <c r="T72" s="303">
        <v>20.693615386000001</v>
      </c>
      <c r="U72" s="304">
        <v>3.2087635484999999</v>
      </c>
      <c r="V72" s="303">
        <v>68.454673248999995</v>
      </c>
      <c r="W72" s="304">
        <v>15.859589084</v>
      </c>
      <c r="X72" s="303">
        <v>12.972840623</v>
      </c>
      <c r="Y72" s="304">
        <v>2.2641831487999999</v>
      </c>
      <c r="Z72" s="303">
        <v>31.645927727</v>
      </c>
      <c r="AA72" s="304">
        <v>8.5383393754999997</v>
      </c>
      <c r="AB72" s="303">
        <v>43.507578143000003</v>
      </c>
      <c r="AC72" s="304">
        <v>109.13722377000001</v>
      </c>
      <c r="AD72" s="303">
        <v>6.1086845000000002E-3</v>
      </c>
      <c r="AE72" s="304">
        <v>1.5756705000000001E-3</v>
      </c>
      <c r="AF72" s="265">
        <v>0.431293431</v>
      </c>
      <c r="AG72" s="305">
        <v>137.41879639999999</v>
      </c>
      <c r="AH72" s="265">
        <v>49.871851421999999</v>
      </c>
      <c r="AI72" s="305">
        <v>51.978041681000001</v>
      </c>
      <c r="AJ72" s="265">
        <v>14.555005766000001</v>
      </c>
      <c r="AK72" s="306">
        <v>1.7946938129000001</v>
      </c>
      <c r="AL72" s="398">
        <v>146</v>
      </c>
    </row>
    <row r="73" spans="1:38" x14ac:dyDescent="0.25">
      <c r="A73" s="307" t="s">
        <v>811</v>
      </c>
      <c r="B73" s="300" t="s">
        <v>1897</v>
      </c>
      <c r="C73" s="301">
        <v>1.6247310619999999</v>
      </c>
      <c r="D73" s="58">
        <v>9610</v>
      </c>
      <c r="E73" s="302">
        <v>4.16</v>
      </c>
      <c r="F73" s="303">
        <v>8168.0339395000001</v>
      </c>
      <c r="G73" s="265">
        <v>6233.2931480999996</v>
      </c>
      <c r="H73" s="304">
        <v>1934.7407914</v>
      </c>
      <c r="I73" s="303">
        <v>1211.6317223999999</v>
      </c>
      <c r="J73" s="304">
        <v>44.729938070000003</v>
      </c>
      <c r="K73" s="303">
        <v>2020.4373204999999</v>
      </c>
      <c r="L73" s="304">
        <v>123.50538247999999</v>
      </c>
      <c r="M73" s="265">
        <v>684.22366991000001</v>
      </c>
      <c r="N73" s="303">
        <v>215.42642583</v>
      </c>
      <c r="O73" s="304">
        <v>31.286414744999998</v>
      </c>
      <c r="P73" s="303">
        <v>246.23005035</v>
      </c>
      <c r="Q73" s="304">
        <v>39.575626042000003</v>
      </c>
      <c r="R73" s="303">
        <v>388.30814762</v>
      </c>
      <c r="S73" s="304">
        <v>101.84558312</v>
      </c>
      <c r="T73" s="303">
        <v>242.98677705</v>
      </c>
      <c r="U73" s="304">
        <v>25.712363907</v>
      </c>
      <c r="V73" s="303">
        <v>704.99875865000001</v>
      </c>
      <c r="W73" s="304">
        <v>149.54441553999999</v>
      </c>
      <c r="X73" s="303">
        <v>46.090699161000003</v>
      </c>
      <c r="Y73" s="304">
        <v>9.5354056534999998</v>
      </c>
      <c r="Z73" s="303">
        <v>9.6738227791</v>
      </c>
      <c r="AA73" s="304">
        <v>3.0144489959</v>
      </c>
      <c r="AB73" s="303">
        <v>212.56423666000001</v>
      </c>
      <c r="AC73" s="304">
        <v>423.13281122000001</v>
      </c>
      <c r="AD73" s="303">
        <v>7.3399107183999996</v>
      </c>
      <c r="AE73" s="304">
        <v>1.3939498437</v>
      </c>
      <c r="AF73" s="265">
        <v>6.4277049763000003</v>
      </c>
      <c r="AG73" s="305">
        <v>627.41420315000005</v>
      </c>
      <c r="AH73" s="265">
        <v>266.05134068000001</v>
      </c>
      <c r="AI73" s="305">
        <v>262.53857505000002</v>
      </c>
      <c r="AJ73" s="265">
        <v>52.904745820000002</v>
      </c>
      <c r="AK73" s="306">
        <v>9.5094886291999998</v>
      </c>
      <c r="AL73" s="398">
        <v>241</v>
      </c>
    </row>
    <row r="74" spans="1:38" x14ac:dyDescent="0.25">
      <c r="A74" s="307" t="s">
        <v>812</v>
      </c>
      <c r="B74" s="300" t="s">
        <v>1898</v>
      </c>
      <c r="C74" s="301">
        <v>0.44611593430000002</v>
      </c>
      <c r="D74" s="58">
        <v>24924</v>
      </c>
      <c r="E74" s="302">
        <v>1.47</v>
      </c>
      <c r="F74" s="303">
        <v>2242.7650812000002</v>
      </c>
      <c r="G74" s="265">
        <v>1709.9015119000001</v>
      </c>
      <c r="H74" s="304">
        <v>532.86356934000003</v>
      </c>
      <c r="I74" s="303">
        <v>403.59308981999999</v>
      </c>
      <c r="J74" s="304">
        <v>13.624993460000001</v>
      </c>
      <c r="K74" s="303">
        <v>519.69619229</v>
      </c>
      <c r="L74" s="304">
        <v>35.702309655999997</v>
      </c>
      <c r="M74" s="265">
        <v>216.59371253</v>
      </c>
      <c r="N74" s="303">
        <v>64.803615891000007</v>
      </c>
      <c r="O74" s="304">
        <v>7.9807009675999998</v>
      </c>
      <c r="P74" s="303">
        <v>110.31090946</v>
      </c>
      <c r="Q74" s="304">
        <v>18.462543467</v>
      </c>
      <c r="R74" s="303">
        <v>71.577564672999998</v>
      </c>
      <c r="S74" s="304">
        <v>19.657630079</v>
      </c>
      <c r="T74" s="303">
        <v>62.198177579000003</v>
      </c>
      <c r="U74" s="304">
        <v>7.5517462376999998</v>
      </c>
      <c r="V74" s="303">
        <v>62.153767704000003</v>
      </c>
      <c r="W74" s="304">
        <v>14.282913355</v>
      </c>
      <c r="X74" s="303">
        <v>34.038276666000002</v>
      </c>
      <c r="Y74" s="304">
        <v>7.0762259757999999</v>
      </c>
      <c r="Z74" s="303">
        <v>22.997296979000001</v>
      </c>
      <c r="AA74" s="304">
        <v>6.7434690016000003</v>
      </c>
      <c r="AB74" s="303">
        <v>67.919711942999996</v>
      </c>
      <c r="AC74" s="304">
        <v>128.72381243000001</v>
      </c>
      <c r="AD74" s="303">
        <v>2.4470489114</v>
      </c>
      <c r="AE74" s="304">
        <v>0.37796908979999999</v>
      </c>
      <c r="AF74" s="265">
        <v>9.5994764683000007</v>
      </c>
      <c r="AG74" s="305">
        <v>165.85527023</v>
      </c>
      <c r="AH74" s="265">
        <v>66.051190310999999</v>
      </c>
      <c r="AI74" s="305">
        <v>72.484459637</v>
      </c>
      <c r="AJ74" s="265">
        <v>27.611874161999999</v>
      </c>
      <c r="AK74" s="306">
        <v>2.6491322461000002</v>
      </c>
      <c r="AL74" s="398">
        <v>275</v>
      </c>
    </row>
    <row r="75" spans="1:38" x14ac:dyDescent="0.25">
      <c r="A75" s="307" t="s">
        <v>813</v>
      </c>
      <c r="B75" s="300" t="s">
        <v>1899</v>
      </c>
      <c r="C75" s="301">
        <v>0.70820384700000005</v>
      </c>
      <c r="D75" s="58">
        <v>6906</v>
      </c>
      <c r="E75" s="302">
        <v>2.36</v>
      </c>
      <c r="F75" s="303">
        <v>3560.3634308000001</v>
      </c>
      <c r="G75" s="265">
        <v>2681.6391524000001</v>
      </c>
      <c r="H75" s="304">
        <v>878.72427836999998</v>
      </c>
      <c r="I75" s="303">
        <v>594.44784923999998</v>
      </c>
      <c r="J75" s="304">
        <v>19.290193978000001</v>
      </c>
      <c r="K75" s="303">
        <v>885.56737786999997</v>
      </c>
      <c r="L75" s="304">
        <v>58.421882590999999</v>
      </c>
      <c r="M75" s="265">
        <v>369.38386587000002</v>
      </c>
      <c r="N75" s="303">
        <v>99.946245520000005</v>
      </c>
      <c r="O75" s="304">
        <v>12.056749362</v>
      </c>
      <c r="P75" s="303">
        <v>212.64445099</v>
      </c>
      <c r="Q75" s="304">
        <v>32.141677051999999</v>
      </c>
      <c r="R75" s="303">
        <v>121.6140551</v>
      </c>
      <c r="S75" s="304">
        <v>33.455124314000003</v>
      </c>
      <c r="T75" s="303">
        <v>103.43764855000001</v>
      </c>
      <c r="U75" s="304">
        <v>11.776002118999999</v>
      </c>
      <c r="V75" s="303">
        <v>27.403784301000002</v>
      </c>
      <c r="W75" s="304">
        <v>7.4292695719999999</v>
      </c>
      <c r="X75" s="303">
        <v>59.385516991999999</v>
      </c>
      <c r="Y75" s="304">
        <v>13.770434849000001</v>
      </c>
      <c r="Z75" s="303">
        <v>24.590615835000001</v>
      </c>
      <c r="AA75" s="304">
        <v>7.2578593776</v>
      </c>
      <c r="AB75" s="303">
        <v>99.274662422000006</v>
      </c>
      <c r="AC75" s="304">
        <v>209.26594942</v>
      </c>
      <c r="AD75" s="303">
        <v>8.7950665276999995</v>
      </c>
      <c r="AE75" s="304">
        <v>2.5769597339999999</v>
      </c>
      <c r="AF75" s="265">
        <v>3.1064460090999999</v>
      </c>
      <c r="AG75" s="305">
        <v>285.03402484999998</v>
      </c>
      <c r="AH75" s="265">
        <v>116.17331308</v>
      </c>
      <c r="AI75" s="305">
        <v>118.71808163</v>
      </c>
      <c r="AJ75" s="265">
        <v>19.117456302000001</v>
      </c>
      <c r="AK75" s="306">
        <v>4.2808673303000004</v>
      </c>
      <c r="AL75" s="398">
        <v>247</v>
      </c>
    </row>
    <row r="76" spans="1:38" x14ac:dyDescent="0.25">
      <c r="A76" s="307" t="s">
        <v>814</v>
      </c>
      <c r="B76" s="300" t="s">
        <v>1900</v>
      </c>
      <c r="C76" s="301">
        <v>0.2254594466</v>
      </c>
      <c r="D76" s="58">
        <v>33001</v>
      </c>
      <c r="E76" s="302">
        <v>1.19</v>
      </c>
      <c r="F76" s="303">
        <v>1133.4555330000001</v>
      </c>
      <c r="G76" s="265">
        <v>859.40497384000003</v>
      </c>
      <c r="H76" s="304">
        <v>274.05055921000002</v>
      </c>
      <c r="I76" s="303">
        <v>201.45616512000001</v>
      </c>
      <c r="J76" s="304">
        <v>5.9048927187000002</v>
      </c>
      <c r="K76" s="303">
        <v>239.82009382999999</v>
      </c>
      <c r="L76" s="304">
        <v>16.584014160999999</v>
      </c>
      <c r="M76" s="265">
        <v>112.9293095</v>
      </c>
      <c r="N76" s="303">
        <v>26.241364803</v>
      </c>
      <c r="O76" s="304">
        <v>4.1601055792999997</v>
      </c>
      <c r="P76" s="303">
        <v>93.067360960000002</v>
      </c>
      <c r="Q76" s="304">
        <v>14.115259759000001</v>
      </c>
      <c r="R76" s="303">
        <v>26.138862768999999</v>
      </c>
      <c r="S76" s="304">
        <v>7.8947961040000001</v>
      </c>
      <c r="T76" s="303">
        <v>24.844285555999999</v>
      </c>
      <c r="U76" s="304">
        <v>4.0697972073999997</v>
      </c>
      <c r="V76" s="303">
        <v>4.6938188329999999</v>
      </c>
      <c r="W76" s="304">
        <v>1.2041228862</v>
      </c>
      <c r="X76" s="303">
        <v>23.167449328</v>
      </c>
      <c r="Y76" s="304">
        <v>5.4982915189000003</v>
      </c>
      <c r="Z76" s="303">
        <v>40.212696498</v>
      </c>
      <c r="AA76" s="304">
        <v>12.033582771000001</v>
      </c>
      <c r="AB76" s="303">
        <v>31.764139332999999</v>
      </c>
      <c r="AC76" s="304">
        <v>60.932752653999998</v>
      </c>
      <c r="AD76" s="303">
        <v>1.3151657873</v>
      </c>
      <c r="AE76" s="304">
        <v>0.17955730070000001</v>
      </c>
      <c r="AF76" s="265">
        <v>1.5155059640999999</v>
      </c>
      <c r="AG76" s="305">
        <v>94.591161236999994</v>
      </c>
      <c r="AH76" s="265">
        <v>32.858102350999999</v>
      </c>
      <c r="AI76" s="305">
        <v>35.846847424000003</v>
      </c>
      <c r="AJ76" s="265">
        <v>9.0741481856000004</v>
      </c>
      <c r="AK76" s="306">
        <v>1.3418828947999999</v>
      </c>
      <c r="AL76" s="398">
        <v>277</v>
      </c>
    </row>
    <row r="77" spans="1:38" x14ac:dyDescent="0.25">
      <c r="A77" s="307" t="s">
        <v>815</v>
      </c>
      <c r="B77" s="300" t="s">
        <v>1901</v>
      </c>
      <c r="C77" s="301">
        <v>3.2648707728000002</v>
      </c>
      <c r="D77" s="58">
        <v>2381</v>
      </c>
      <c r="E77" s="302">
        <v>9.35</v>
      </c>
      <c r="F77" s="303">
        <v>16413.532002</v>
      </c>
      <c r="G77" s="265">
        <v>12287.508727</v>
      </c>
      <c r="H77" s="304">
        <v>4126.0232744000004</v>
      </c>
      <c r="I77" s="303">
        <v>2024.4997530999999</v>
      </c>
      <c r="J77" s="304">
        <v>87.490107647000002</v>
      </c>
      <c r="K77" s="303">
        <v>4521.0788452999996</v>
      </c>
      <c r="L77" s="304">
        <v>269.07774991999997</v>
      </c>
      <c r="M77" s="265">
        <v>1326.7769469</v>
      </c>
      <c r="N77" s="303">
        <v>460.15376751000002</v>
      </c>
      <c r="O77" s="304">
        <v>52.906378994000001</v>
      </c>
      <c r="P77" s="303">
        <v>527.95153498000002</v>
      </c>
      <c r="Q77" s="304">
        <v>86.029300391000007</v>
      </c>
      <c r="R77" s="303">
        <v>1067.3865679999999</v>
      </c>
      <c r="S77" s="304">
        <v>294.21697906999998</v>
      </c>
      <c r="T77" s="303">
        <v>346.96580619999997</v>
      </c>
      <c r="U77" s="304">
        <v>33.959973669999997</v>
      </c>
      <c r="V77" s="303">
        <v>1047.0307170000001</v>
      </c>
      <c r="W77" s="304">
        <v>235.93713468000001</v>
      </c>
      <c r="X77" s="303">
        <v>46.211501992000002</v>
      </c>
      <c r="Y77" s="304">
        <v>8.1672968337</v>
      </c>
      <c r="Z77" s="303">
        <v>12.546548684999999</v>
      </c>
      <c r="AA77" s="304">
        <v>4.2255814964000002</v>
      </c>
      <c r="AB77" s="303">
        <v>434.22134807999998</v>
      </c>
      <c r="AC77" s="304">
        <v>836.57061822000003</v>
      </c>
      <c r="AD77" s="303">
        <v>18.680142424</v>
      </c>
      <c r="AE77" s="304">
        <v>2.8446817710999999</v>
      </c>
      <c r="AF77" s="265">
        <v>13.129245276000001</v>
      </c>
      <c r="AG77" s="305">
        <v>1286.9505555999999</v>
      </c>
      <c r="AH77" s="265">
        <v>707.58456114000001</v>
      </c>
      <c r="AI77" s="305">
        <v>543.41821131999995</v>
      </c>
      <c r="AJ77" s="265">
        <v>99.901354968000007</v>
      </c>
      <c r="AK77" s="306">
        <v>17.618790263000001</v>
      </c>
      <c r="AL77" s="398">
        <v>165</v>
      </c>
    </row>
    <row r="78" spans="1:38" x14ac:dyDescent="0.25">
      <c r="A78" s="307" t="s">
        <v>816</v>
      </c>
      <c r="B78" s="300" t="s">
        <v>1902</v>
      </c>
      <c r="C78" s="301">
        <v>1.1269316136</v>
      </c>
      <c r="D78" s="58">
        <v>5150</v>
      </c>
      <c r="E78" s="302">
        <v>3.16</v>
      </c>
      <c r="F78" s="303">
        <v>5665.4395808999998</v>
      </c>
      <c r="G78" s="265">
        <v>4315.2926313999997</v>
      </c>
      <c r="H78" s="304">
        <v>1350.1469494</v>
      </c>
      <c r="I78" s="303">
        <v>764.73614979000001</v>
      </c>
      <c r="J78" s="304">
        <v>28.155025196</v>
      </c>
      <c r="K78" s="303">
        <v>1468.0193572999999</v>
      </c>
      <c r="L78" s="304">
        <v>91.050086941999993</v>
      </c>
      <c r="M78" s="265">
        <v>473.70149838999998</v>
      </c>
      <c r="N78" s="303">
        <v>398.17814056999998</v>
      </c>
      <c r="O78" s="304">
        <v>14.462255376</v>
      </c>
      <c r="P78" s="303">
        <v>233.86456691000001</v>
      </c>
      <c r="Q78" s="304">
        <v>38.708280594000001</v>
      </c>
      <c r="R78" s="303">
        <v>329.26421708999999</v>
      </c>
      <c r="S78" s="304">
        <v>90.246934753999994</v>
      </c>
      <c r="T78" s="303">
        <v>96.002992434999996</v>
      </c>
      <c r="U78" s="304">
        <v>12.154585518999999</v>
      </c>
      <c r="V78" s="303">
        <v>197.12725182</v>
      </c>
      <c r="W78" s="304">
        <v>44.199935119999999</v>
      </c>
      <c r="X78" s="303">
        <v>24.543172079000001</v>
      </c>
      <c r="Y78" s="304">
        <v>4.2962077765000002</v>
      </c>
      <c r="Z78" s="303">
        <v>40.368898459</v>
      </c>
      <c r="AA78" s="304">
        <v>12.035969579</v>
      </c>
      <c r="AB78" s="303">
        <v>146.89908783999999</v>
      </c>
      <c r="AC78" s="304">
        <v>290.29109966999999</v>
      </c>
      <c r="AD78" s="303">
        <v>3.2606610472000002</v>
      </c>
      <c r="AE78" s="304">
        <v>0.46484603749999998</v>
      </c>
      <c r="AF78" s="265">
        <v>4.3928064483</v>
      </c>
      <c r="AG78" s="305">
        <v>423.1908042</v>
      </c>
      <c r="AH78" s="265">
        <v>206.38586533</v>
      </c>
      <c r="AI78" s="305">
        <v>184.4844238</v>
      </c>
      <c r="AJ78" s="265">
        <v>38.850241654999998</v>
      </c>
      <c r="AK78" s="306">
        <v>6.1042191866</v>
      </c>
      <c r="AL78" s="398">
        <v>211</v>
      </c>
    </row>
    <row r="79" spans="1:38" x14ac:dyDescent="0.25">
      <c r="A79" s="307" t="s">
        <v>817</v>
      </c>
      <c r="B79" s="300" t="s">
        <v>1903</v>
      </c>
      <c r="C79" s="301">
        <v>0.66545894329999999</v>
      </c>
      <c r="D79" s="58">
        <v>871</v>
      </c>
      <c r="E79" s="302">
        <v>1.61</v>
      </c>
      <c r="F79" s="303">
        <v>3345.4713588999998</v>
      </c>
      <c r="G79" s="265">
        <v>2626.1019159000002</v>
      </c>
      <c r="H79" s="304">
        <v>719.36944306999999</v>
      </c>
      <c r="I79" s="303">
        <v>383.32322203000001</v>
      </c>
      <c r="J79" s="304">
        <v>13.965529598</v>
      </c>
      <c r="K79" s="303">
        <v>607.65512935000004</v>
      </c>
      <c r="L79" s="304">
        <v>46.093729648999997</v>
      </c>
      <c r="M79" s="265">
        <v>237.85987532999999</v>
      </c>
      <c r="N79" s="303">
        <v>97.964069617000007</v>
      </c>
      <c r="O79" s="304">
        <v>8.9903555029</v>
      </c>
      <c r="P79" s="303">
        <v>175.37876030000001</v>
      </c>
      <c r="Q79" s="304">
        <v>27.594955031000001</v>
      </c>
      <c r="R79" s="303">
        <v>143.64132241999999</v>
      </c>
      <c r="S79" s="304">
        <v>39.793171766</v>
      </c>
      <c r="T79" s="303">
        <v>49.406869229999998</v>
      </c>
      <c r="U79" s="304">
        <v>7.4114014936999997</v>
      </c>
      <c r="V79" s="303">
        <v>133.59086653</v>
      </c>
      <c r="W79" s="304">
        <v>25.564681552</v>
      </c>
      <c r="X79" s="303">
        <v>9.9783823420999997</v>
      </c>
      <c r="Y79" s="304">
        <v>1.7847955683000001</v>
      </c>
      <c r="Z79" s="303">
        <v>38.810744165000003</v>
      </c>
      <c r="AA79" s="304">
        <v>12.274728448999999</v>
      </c>
      <c r="AB79" s="303">
        <v>139.57221175000001</v>
      </c>
      <c r="AC79" s="304">
        <v>160.05143712</v>
      </c>
      <c r="AD79" s="303">
        <v>0.1986400884</v>
      </c>
      <c r="AE79" s="304">
        <v>3.4410273200000001E-2</v>
      </c>
      <c r="AF79" s="265">
        <v>1.1708593249000001</v>
      </c>
      <c r="AG79" s="305">
        <v>208.88458202000001</v>
      </c>
      <c r="AH79" s="265">
        <v>98.577934309</v>
      </c>
      <c r="AI79" s="305">
        <v>99.225469161999996</v>
      </c>
      <c r="AJ79" s="265">
        <v>559.25195110000004</v>
      </c>
      <c r="AK79" s="306">
        <v>17.421273875000001</v>
      </c>
      <c r="AL79" s="398">
        <v>183</v>
      </c>
    </row>
    <row r="80" spans="1:38" x14ac:dyDescent="0.25">
      <c r="A80" s="307" t="s">
        <v>818</v>
      </c>
      <c r="B80" s="300" t="s">
        <v>1904</v>
      </c>
      <c r="C80" s="301">
        <v>1.8486188934000001</v>
      </c>
      <c r="D80" s="58">
        <v>447</v>
      </c>
      <c r="E80" s="302">
        <v>4.8499999999999996</v>
      </c>
      <c r="F80" s="303">
        <v>9293.5884685000001</v>
      </c>
      <c r="G80" s="265">
        <v>7044.6865478999998</v>
      </c>
      <c r="H80" s="304">
        <v>2248.9019205999998</v>
      </c>
      <c r="I80" s="303">
        <v>1159.3811685000001</v>
      </c>
      <c r="J80" s="304">
        <v>43.512926378000003</v>
      </c>
      <c r="K80" s="303">
        <v>2295.6307332000001</v>
      </c>
      <c r="L80" s="304">
        <v>148.93536990000001</v>
      </c>
      <c r="M80" s="265">
        <v>736.27506645000005</v>
      </c>
      <c r="N80" s="303">
        <v>166.77079516000001</v>
      </c>
      <c r="O80" s="304">
        <v>24.886219885999999</v>
      </c>
      <c r="P80" s="303">
        <v>376.2704104</v>
      </c>
      <c r="Q80" s="304">
        <v>70.531619418000005</v>
      </c>
      <c r="R80" s="303">
        <v>600.26142169000002</v>
      </c>
      <c r="S80" s="304">
        <v>160.75637125</v>
      </c>
      <c r="T80" s="303">
        <v>162.36652611</v>
      </c>
      <c r="U80" s="304">
        <v>18.639947599999999</v>
      </c>
      <c r="V80" s="303">
        <v>644.53904119000003</v>
      </c>
      <c r="W80" s="304">
        <v>137.26522577</v>
      </c>
      <c r="X80" s="303">
        <v>71.843976753999996</v>
      </c>
      <c r="Y80" s="304">
        <v>14.261316559000001</v>
      </c>
      <c r="Z80" s="303">
        <v>19.285156968999999</v>
      </c>
      <c r="AA80" s="304">
        <v>4.4245354922000004</v>
      </c>
      <c r="AB80" s="303">
        <v>310.57263820999998</v>
      </c>
      <c r="AC80" s="304">
        <v>478.73386578999998</v>
      </c>
      <c r="AD80" s="303">
        <v>7.0482181678</v>
      </c>
      <c r="AE80" s="304">
        <v>1.2918919552999999</v>
      </c>
      <c r="AF80" s="265">
        <v>2.9153376242000002</v>
      </c>
      <c r="AG80" s="305">
        <v>744.88323283</v>
      </c>
      <c r="AH80" s="265">
        <v>337.14806407999998</v>
      </c>
      <c r="AI80" s="305">
        <v>309.19147606000001</v>
      </c>
      <c r="AJ80" s="265">
        <v>239.16123902000001</v>
      </c>
      <c r="AK80" s="306">
        <v>6.8046760849999997</v>
      </c>
      <c r="AL80" s="398">
        <v>116</v>
      </c>
    </row>
    <row r="81" spans="1:38" x14ac:dyDescent="0.25">
      <c r="A81" s="307" t="s">
        <v>819</v>
      </c>
      <c r="B81" s="300" t="s">
        <v>1905</v>
      </c>
      <c r="C81" s="301">
        <v>0.53812279230000004</v>
      </c>
      <c r="D81" s="58">
        <v>1616</v>
      </c>
      <c r="E81" s="302">
        <v>1.55</v>
      </c>
      <c r="F81" s="303">
        <v>2705.3124876000002</v>
      </c>
      <c r="G81" s="265">
        <v>2044.5290364</v>
      </c>
      <c r="H81" s="304">
        <v>660.78345114000001</v>
      </c>
      <c r="I81" s="303">
        <v>469.65170522</v>
      </c>
      <c r="J81" s="304">
        <v>15.21889957</v>
      </c>
      <c r="K81" s="303">
        <v>617.30216958999995</v>
      </c>
      <c r="L81" s="304">
        <v>40.514215829000001</v>
      </c>
      <c r="M81" s="265">
        <v>253.66159888999999</v>
      </c>
      <c r="N81" s="303">
        <v>31.021639236999999</v>
      </c>
      <c r="O81" s="304">
        <v>5.3329447822000002</v>
      </c>
      <c r="P81" s="303">
        <v>134.70161014999999</v>
      </c>
      <c r="Q81" s="304">
        <v>23.334699142000002</v>
      </c>
      <c r="R81" s="303">
        <v>143.84846727999999</v>
      </c>
      <c r="S81" s="304">
        <v>38.963658148999997</v>
      </c>
      <c r="T81" s="303">
        <v>39.015856466999999</v>
      </c>
      <c r="U81" s="304">
        <v>5.3602795426999998</v>
      </c>
      <c r="V81" s="303">
        <v>66.131557599999994</v>
      </c>
      <c r="W81" s="304">
        <v>12.286361689</v>
      </c>
      <c r="X81" s="303">
        <v>66.604588389</v>
      </c>
      <c r="Y81" s="304">
        <v>14.928619149999999</v>
      </c>
      <c r="Z81" s="303">
        <v>38.594461473000003</v>
      </c>
      <c r="AA81" s="304">
        <v>12.482188238999999</v>
      </c>
      <c r="AB81" s="303">
        <v>84.504173102999999</v>
      </c>
      <c r="AC81" s="304">
        <v>156.07266337999999</v>
      </c>
      <c r="AD81" s="303">
        <v>0.33421768130000001</v>
      </c>
      <c r="AE81" s="304">
        <v>6.3720876199999998E-2</v>
      </c>
      <c r="AF81" s="265">
        <v>1.2597694133999999</v>
      </c>
      <c r="AG81" s="305">
        <v>174.85310991</v>
      </c>
      <c r="AH81" s="265">
        <v>84.184530867999996</v>
      </c>
      <c r="AI81" s="305">
        <v>95.328987576000003</v>
      </c>
      <c r="AJ81" s="265">
        <v>73.674416879000006</v>
      </c>
      <c r="AK81" s="306">
        <v>6.0813775036999997</v>
      </c>
      <c r="AL81" s="398">
        <v>188</v>
      </c>
    </row>
    <row r="82" spans="1:38" x14ac:dyDescent="0.25">
      <c r="A82" s="307" t="s">
        <v>820</v>
      </c>
      <c r="B82" s="300" t="s">
        <v>1906</v>
      </c>
      <c r="C82" s="301">
        <v>0.82074434969999999</v>
      </c>
      <c r="D82" s="58">
        <v>3648</v>
      </c>
      <c r="E82" s="302">
        <v>2.89</v>
      </c>
      <c r="F82" s="303">
        <v>4126.1399260999997</v>
      </c>
      <c r="G82" s="265">
        <v>3062.7065241999999</v>
      </c>
      <c r="H82" s="304">
        <v>1063.4334019</v>
      </c>
      <c r="I82" s="303">
        <v>641.53886915999999</v>
      </c>
      <c r="J82" s="304">
        <v>24.553560137000002</v>
      </c>
      <c r="K82" s="303">
        <v>988.12143017000005</v>
      </c>
      <c r="L82" s="304">
        <v>63.706364995000001</v>
      </c>
      <c r="M82" s="265">
        <v>419.10223795000002</v>
      </c>
      <c r="N82" s="303">
        <v>100.44813827999999</v>
      </c>
      <c r="O82" s="304">
        <v>13.6815766</v>
      </c>
      <c r="P82" s="303">
        <v>166.61882077000001</v>
      </c>
      <c r="Q82" s="304">
        <v>30.736827380000001</v>
      </c>
      <c r="R82" s="303">
        <v>260.48139221000002</v>
      </c>
      <c r="S82" s="304">
        <v>70.302813669000003</v>
      </c>
      <c r="T82" s="303">
        <v>78.649407514999993</v>
      </c>
      <c r="U82" s="304">
        <v>11.087171809000001</v>
      </c>
      <c r="V82" s="303">
        <v>133.09592817999999</v>
      </c>
      <c r="W82" s="304">
        <v>32.709998966999997</v>
      </c>
      <c r="X82" s="303">
        <v>17.045394247000001</v>
      </c>
      <c r="Y82" s="304">
        <v>3.3946723399000001</v>
      </c>
      <c r="Z82" s="303">
        <v>28.488864148000001</v>
      </c>
      <c r="AA82" s="304">
        <v>11.068840054000001</v>
      </c>
      <c r="AB82" s="303">
        <v>122.09010718</v>
      </c>
      <c r="AC82" s="304">
        <v>239.52709618</v>
      </c>
      <c r="AD82" s="303">
        <v>4.1843839489999999</v>
      </c>
      <c r="AE82" s="304">
        <v>1.0298366836999999</v>
      </c>
      <c r="AF82" s="265">
        <v>3.0230825342999998</v>
      </c>
      <c r="AG82" s="305">
        <v>312.88854244999999</v>
      </c>
      <c r="AH82" s="265">
        <v>141.86082507</v>
      </c>
      <c r="AI82" s="305">
        <v>138.99784478000001</v>
      </c>
      <c r="AJ82" s="265">
        <v>61.035627835</v>
      </c>
      <c r="AK82" s="306">
        <v>6.6702708912000004</v>
      </c>
      <c r="AL82" s="398">
        <v>230</v>
      </c>
    </row>
    <row r="83" spans="1:38" x14ac:dyDescent="0.25">
      <c r="A83" s="307" t="s">
        <v>821</v>
      </c>
      <c r="B83" s="300" t="s">
        <v>1907</v>
      </c>
      <c r="C83" s="301">
        <v>0.18729807379999999</v>
      </c>
      <c r="D83" s="58">
        <v>23642</v>
      </c>
      <c r="E83" s="302">
        <v>1.08</v>
      </c>
      <c r="F83" s="303">
        <v>941.60631235000005</v>
      </c>
      <c r="G83" s="265">
        <v>715.16188158</v>
      </c>
      <c r="H83" s="304">
        <v>226.44443078</v>
      </c>
      <c r="I83" s="303">
        <v>174.11552997000001</v>
      </c>
      <c r="J83" s="304">
        <v>5.4342164899999998</v>
      </c>
      <c r="K83" s="303">
        <v>189.48317963</v>
      </c>
      <c r="L83" s="304">
        <v>13.366964328</v>
      </c>
      <c r="M83" s="265">
        <v>95.981078648999997</v>
      </c>
      <c r="N83" s="303">
        <v>12.179473867</v>
      </c>
      <c r="O83" s="304">
        <v>1.4656186499999999</v>
      </c>
      <c r="P83" s="303">
        <v>62.689364824999998</v>
      </c>
      <c r="Q83" s="304">
        <v>11.435631454999999</v>
      </c>
      <c r="R83" s="303">
        <v>41.755524276999999</v>
      </c>
      <c r="S83" s="304">
        <v>11.258436233999999</v>
      </c>
      <c r="T83" s="303">
        <v>12.544028585</v>
      </c>
      <c r="U83" s="304">
        <v>2.6866485085999998</v>
      </c>
      <c r="V83" s="303">
        <v>8.8757299735000004</v>
      </c>
      <c r="W83" s="304">
        <v>1.9080623287</v>
      </c>
      <c r="X83" s="303">
        <v>4.5818991761000003</v>
      </c>
      <c r="Y83" s="304">
        <v>0.99348001159999999</v>
      </c>
      <c r="Z83" s="303">
        <v>41.796279163000001</v>
      </c>
      <c r="AA83" s="304">
        <v>13.554975121</v>
      </c>
      <c r="AB83" s="303">
        <v>32.954605039999997</v>
      </c>
      <c r="AC83" s="304">
        <v>51.249965805999999</v>
      </c>
      <c r="AD83" s="303">
        <v>0.27452935969999998</v>
      </c>
      <c r="AE83" s="304">
        <v>6.5020890200000001E-2</v>
      </c>
      <c r="AF83" s="265">
        <v>0.81098425809999997</v>
      </c>
      <c r="AG83" s="305">
        <v>64.736092396999993</v>
      </c>
      <c r="AH83" s="265">
        <v>27.834504831</v>
      </c>
      <c r="AI83" s="305">
        <v>32.791509736999998</v>
      </c>
      <c r="AJ83" s="265">
        <v>23.279758179000002</v>
      </c>
      <c r="AK83" s="306">
        <v>1.5032206149</v>
      </c>
      <c r="AL83" s="398">
        <v>281</v>
      </c>
    </row>
    <row r="84" spans="1:38" x14ac:dyDescent="0.25">
      <c r="A84" s="307" t="s">
        <v>822</v>
      </c>
      <c r="B84" s="300" t="s">
        <v>1908</v>
      </c>
      <c r="C84" s="301">
        <v>1.9989974375999999</v>
      </c>
      <c r="D84" s="58">
        <v>9437</v>
      </c>
      <c r="E84" s="302">
        <v>6.08</v>
      </c>
      <c r="F84" s="303">
        <v>10049.588696000001</v>
      </c>
      <c r="G84" s="265">
        <v>7532.6528895000001</v>
      </c>
      <c r="H84" s="304">
        <v>2516.9358066</v>
      </c>
      <c r="I84" s="303">
        <v>1389.0535746</v>
      </c>
      <c r="J84" s="304">
        <v>50.369834484000002</v>
      </c>
      <c r="K84" s="303">
        <v>2549.9722138000002</v>
      </c>
      <c r="L84" s="304">
        <v>168.50999862</v>
      </c>
      <c r="M84" s="265">
        <v>885.79243646999998</v>
      </c>
      <c r="N84" s="303">
        <v>300.64230928000001</v>
      </c>
      <c r="O84" s="304">
        <v>41.418076122999999</v>
      </c>
      <c r="P84" s="303">
        <v>529.51902659999996</v>
      </c>
      <c r="Q84" s="304">
        <v>87.153886951000004</v>
      </c>
      <c r="R84" s="303">
        <v>564.66643109999995</v>
      </c>
      <c r="S84" s="304">
        <v>155.10080918</v>
      </c>
      <c r="T84" s="303">
        <v>257.42292279999998</v>
      </c>
      <c r="U84" s="304">
        <v>25.057718008999998</v>
      </c>
      <c r="V84" s="303">
        <v>226.26068240999999</v>
      </c>
      <c r="W84" s="304">
        <v>53.645754531000001</v>
      </c>
      <c r="X84" s="303">
        <v>132.45165363999999</v>
      </c>
      <c r="Y84" s="304">
        <v>28.829179637999999</v>
      </c>
      <c r="Z84" s="303">
        <v>11.613589041999999</v>
      </c>
      <c r="AA84" s="304">
        <v>3.8833881792999998</v>
      </c>
      <c r="AB84" s="303">
        <v>299.91944817000001</v>
      </c>
      <c r="AC84" s="304">
        <v>548.40093726999999</v>
      </c>
      <c r="AD84" s="303">
        <v>68.603795300000002</v>
      </c>
      <c r="AE84" s="304">
        <v>5.0424978677999999</v>
      </c>
      <c r="AF84" s="265">
        <v>44.883952598999997</v>
      </c>
      <c r="AG84" s="305">
        <v>806.22977364999997</v>
      </c>
      <c r="AH84" s="265">
        <v>402.26051002000003</v>
      </c>
      <c r="AI84" s="305">
        <v>335.80354896</v>
      </c>
      <c r="AJ84" s="265">
        <v>64.896836856999997</v>
      </c>
      <c r="AK84" s="306">
        <v>12.183910014</v>
      </c>
      <c r="AL84" s="398">
        <v>241</v>
      </c>
    </row>
    <row r="85" spans="1:38" x14ac:dyDescent="0.25">
      <c r="A85" s="307" t="s">
        <v>823</v>
      </c>
      <c r="B85" s="300" t="s">
        <v>1909</v>
      </c>
      <c r="C85" s="301">
        <v>0.65548141449999997</v>
      </c>
      <c r="D85" s="58">
        <v>17693</v>
      </c>
      <c r="E85" s="302">
        <v>2.2200000000000002</v>
      </c>
      <c r="F85" s="303">
        <v>3295.3111841999998</v>
      </c>
      <c r="G85" s="265">
        <v>2492.9175154999998</v>
      </c>
      <c r="H85" s="304">
        <v>802.39366875999997</v>
      </c>
      <c r="I85" s="303">
        <v>487.37461912999999</v>
      </c>
      <c r="J85" s="304">
        <v>16.637547289</v>
      </c>
      <c r="K85" s="303">
        <v>763.16914718999999</v>
      </c>
      <c r="L85" s="304">
        <v>52.768422888000003</v>
      </c>
      <c r="M85" s="265">
        <v>309.19248250999999</v>
      </c>
      <c r="N85" s="303">
        <v>106.48413539000001</v>
      </c>
      <c r="O85" s="304">
        <v>10.971401207</v>
      </c>
      <c r="P85" s="303">
        <v>208.34394320000001</v>
      </c>
      <c r="Q85" s="304">
        <v>33.849520112999997</v>
      </c>
      <c r="R85" s="303">
        <v>180.94340148000001</v>
      </c>
      <c r="S85" s="304">
        <v>49.584292826999999</v>
      </c>
      <c r="T85" s="303">
        <v>72.890603678999994</v>
      </c>
      <c r="U85" s="304">
        <v>8.3378146863999998</v>
      </c>
      <c r="V85" s="303">
        <v>19.382812568999999</v>
      </c>
      <c r="W85" s="304">
        <v>5.4188678432000001</v>
      </c>
      <c r="X85" s="303">
        <v>68.913836560999997</v>
      </c>
      <c r="Y85" s="304">
        <v>12.015391038000001</v>
      </c>
      <c r="Z85" s="303">
        <v>26.978824563</v>
      </c>
      <c r="AA85" s="304">
        <v>7.9759105637000003</v>
      </c>
      <c r="AB85" s="303">
        <v>106.95024285</v>
      </c>
      <c r="AC85" s="304">
        <v>177.71091526999999</v>
      </c>
      <c r="AD85" s="303">
        <v>9.0606773801999996</v>
      </c>
      <c r="AE85" s="304">
        <v>1.6642140588000001</v>
      </c>
      <c r="AF85" s="265">
        <v>26.102059872000002</v>
      </c>
      <c r="AG85" s="305">
        <v>270.06722373999997</v>
      </c>
      <c r="AH85" s="265">
        <v>115.02850864</v>
      </c>
      <c r="AI85" s="305">
        <v>107.66744989</v>
      </c>
      <c r="AJ85" s="265">
        <v>34.676597803</v>
      </c>
      <c r="AK85" s="306">
        <v>5.1503199815</v>
      </c>
      <c r="AL85" s="398">
        <v>291</v>
      </c>
    </row>
    <row r="86" spans="1:38" x14ac:dyDescent="0.25">
      <c r="A86" s="307" t="s">
        <v>824</v>
      </c>
      <c r="B86" s="300" t="s">
        <v>1910</v>
      </c>
      <c r="C86" s="301">
        <v>5.0020997510000003</v>
      </c>
      <c r="D86" s="58">
        <v>801</v>
      </c>
      <c r="E86" s="302">
        <v>13.18</v>
      </c>
      <c r="F86" s="303">
        <v>25147.128339999999</v>
      </c>
      <c r="G86" s="265">
        <v>18506.862428</v>
      </c>
      <c r="H86" s="304">
        <v>6640.2659125</v>
      </c>
      <c r="I86" s="303">
        <v>2946.4737559</v>
      </c>
      <c r="J86" s="304">
        <v>128.03384661000001</v>
      </c>
      <c r="K86" s="303">
        <v>7078.7866907999996</v>
      </c>
      <c r="L86" s="304">
        <v>408.51523201999998</v>
      </c>
      <c r="M86" s="265">
        <v>2069.0520750999999</v>
      </c>
      <c r="N86" s="303">
        <v>599.70096255999999</v>
      </c>
      <c r="O86" s="304">
        <v>84.819364985000007</v>
      </c>
      <c r="P86" s="303">
        <v>428.64042818000001</v>
      </c>
      <c r="Q86" s="304">
        <v>65.154697128999999</v>
      </c>
      <c r="R86" s="303">
        <v>1121.2964849</v>
      </c>
      <c r="S86" s="304">
        <v>371.17349912999998</v>
      </c>
      <c r="T86" s="303">
        <v>708.36065285999996</v>
      </c>
      <c r="U86" s="304">
        <v>71.963939585000006</v>
      </c>
      <c r="V86" s="303">
        <v>1923.1970773</v>
      </c>
      <c r="W86" s="304">
        <v>450.72785455000002</v>
      </c>
      <c r="X86" s="303">
        <v>237.21263587999999</v>
      </c>
      <c r="Y86" s="304">
        <v>53.217861477</v>
      </c>
      <c r="Z86" s="303">
        <v>5.4255124519000004</v>
      </c>
      <c r="AA86" s="304">
        <v>2.6659264157</v>
      </c>
      <c r="AB86" s="303">
        <v>799.19599013000004</v>
      </c>
      <c r="AC86" s="304">
        <v>1372.2467942999999</v>
      </c>
      <c r="AD86" s="303">
        <v>38.220277479000003</v>
      </c>
      <c r="AE86" s="304">
        <v>7.6310820537000001</v>
      </c>
      <c r="AF86" s="265">
        <v>18.571995852000001</v>
      </c>
      <c r="AG86" s="305">
        <v>1590.3171964999999</v>
      </c>
      <c r="AH86" s="265">
        <v>1194.7503247</v>
      </c>
      <c r="AI86" s="305">
        <v>1198.0894314</v>
      </c>
      <c r="AJ86" s="265">
        <v>141.86984408000001</v>
      </c>
      <c r="AK86" s="306">
        <v>31.816906056000001</v>
      </c>
      <c r="AL86" s="398">
        <v>135</v>
      </c>
    </row>
    <row r="87" spans="1:38" x14ac:dyDescent="0.25">
      <c r="A87" s="307" t="s">
        <v>825</v>
      </c>
      <c r="B87" s="300" t="s">
        <v>1911</v>
      </c>
      <c r="C87" s="301">
        <v>1.8142246696</v>
      </c>
      <c r="D87" s="58">
        <v>672</v>
      </c>
      <c r="E87" s="302">
        <v>5.09</v>
      </c>
      <c r="F87" s="303">
        <v>9120.6778902999995</v>
      </c>
      <c r="G87" s="265">
        <v>6795.3440704000004</v>
      </c>
      <c r="H87" s="304">
        <v>2325.3338199</v>
      </c>
      <c r="I87" s="303">
        <v>1171.4166812000001</v>
      </c>
      <c r="J87" s="304">
        <v>65.208087339000002</v>
      </c>
      <c r="K87" s="303">
        <v>2538.3853315000001</v>
      </c>
      <c r="L87" s="304">
        <v>151.89247992</v>
      </c>
      <c r="M87" s="265">
        <v>852.87150837000002</v>
      </c>
      <c r="N87" s="303">
        <v>187.97309856999999</v>
      </c>
      <c r="O87" s="304">
        <v>33.021280490999999</v>
      </c>
      <c r="P87" s="303">
        <v>155.24888963000001</v>
      </c>
      <c r="Q87" s="304">
        <v>24.246930995</v>
      </c>
      <c r="R87" s="303">
        <v>361.03651296999999</v>
      </c>
      <c r="S87" s="304">
        <v>116.99659883</v>
      </c>
      <c r="T87" s="303">
        <v>298.44122922999998</v>
      </c>
      <c r="U87" s="304">
        <v>36.159437865000001</v>
      </c>
      <c r="V87" s="303">
        <v>358.56256628</v>
      </c>
      <c r="W87" s="304">
        <v>77.287737934999996</v>
      </c>
      <c r="X87" s="303">
        <v>258.84849516000003</v>
      </c>
      <c r="Y87" s="304">
        <v>49.638360165000002</v>
      </c>
      <c r="Z87" s="303">
        <v>14.314921753</v>
      </c>
      <c r="AA87" s="304">
        <v>7.3925718511999996</v>
      </c>
      <c r="AB87" s="303">
        <v>314.02370222000002</v>
      </c>
      <c r="AC87" s="304">
        <v>500.45374980999998</v>
      </c>
      <c r="AD87" s="303">
        <v>29.77519792</v>
      </c>
      <c r="AE87" s="304">
        <v>4.9864746548000003</v>
      </c>
      <c r="AF87" s="265">
        <v>24.844192046</v>
      </c>
      <c r="AG87" s="305">
        <v>551.62895127000002</v>
      </c>
      <c r="AH87" s="265">
        <v>360.99973098999999</v>
      </c>
      <c r="AI87" s="305">
        <v>423.36933335999998</v>
      </c>
      <c r="AJ87" s="265">
        <v>141.36892940000001</v>
      </c>
      <c r="AK87" s="306">
        <v>10.284908593999999</v>
      </c>
      <c r="AL87" s="398">
        <v>133</v>
      </c>
    </row>
    <row r="88" spans="1:38" x14ac:dyDescent="0.25">
      <c r="A88" s="307" t="s">
        <v>826</v>
      </c>
      <c r="B88" s="300" t="s">
        <v>1912</v>
      </c>
      <c r="C88" s="301">
        <v>0.99849473399999999</v>
      </c>
      <c r="D88" s="58">
        <v>640</v>
      </c>
      <c r="E88" s="302">
        <v>2.83</v>
      </c>
      <c r="F88" s="303">
        <v>5019.7470009999997</v>
      </c>
      <c r="G88" s="265">
        <v>3624.4843946000001</v>
      </c>
      <c r="H88" s="304">
        <v>1395.2626064000001</v>
      </c>
      <c r="I88" s="303">
        <v>634.94719744999998</v>
      </c>
      <c r="J88" s="304">
        <v>27.274056133999999</v>
      </c>
      <c r="K88" s="303">
        <v>1186.4916593</v>
      </c>
      <c r="L88" s="304">
        <v>81.238570870999993</v>
      </c>
      <c r="M88" s="265">
        <v>427.49055240000001</v>
      </c>
      <c r="N88" s="303">
        <v>86.420639639000001</v>
      </c>
      <c r="O88" s="304">
        <v>18.527743559000001</v>
      </c>
      <c r="P88" s="303">
        <v>91.813800344000001</v>
      </c>
      <c r="Q88" s="304">
        <v>14.374729142</v>
      </c>
      <c r="R88" s="303">
        <v>189.65998128000001</v>
      </c>
      <c r="S88" s="304">
        <v>75.307894891999993</v>
      </c>
      <c r="T88" s="303">
        <v>248.39651601</v>
      </c>
      <c r="U88" s="304">
        <v>32.895152791000001</v>
      </c>
      <c r="V88" s="303">
        <v>143.18974166000001</v>
      </c>
      <c r="W88" s="304">
        <v>51.208525610000002</v>
      </c>
      <c r="X88" s="303">
        <v>324.29412331999998</v>
      </c>
      <c r="Y88" s="304">
        <v>77.461981618999999</v>
      </c>
      <c r="Z88" s="303">
        <v>15.058216577</v>
      </c>
      <c r="AA88" s="304">
        <v>7.3219684625000001</v>
      </c>
      <c r="AB88" s="303">
        <v>142.92722954000001</v>
      </c>
      <c r="AC88" s="304">
        <v>286.66237957999999</v>
      </c>
      <c r="AD88" s="303">
        <v>16.977276540999998</v>
      </c>
      <c r="AE88" s="304">
        <v>3.3845977937999998</v>
      </c>
      <c r="AF88" s="265">
        <v>18.955727213999999</v>
      </c>
      <c r="AG88" s="305">
        <v>337.15387384000002</v>
      </c>
      <c r="AH88" s="265">
        <v>205.93788094999999</v>
      </c>
      <c r="AI88" s="305">
        <v>233.19611832999999</v>
      </c>
      <c r="AJ88" s="265">
        <v>34.637552532999997</v>
      </c>
      <c r="AK88" s="306">
        <v>6.5413136655999997</v>
      </c>
      <c r="AL88" s="398">
        <v>136</v>
      </c>
    </row>
    <row r="89" spans="1:38" x14ac:dyDescent="0.25">
      <c r="A89" s="307" t="s">
        <v>827</v>
      </c>
      <c r="B89" s="300" t="s">
        <v>1913</v>
      </c>
      <c r="C89" s="301">
        <v>6.4440345193999997</v>
      </c>
      <c r="D89" s="58">
        <v>484</v>
      </c>
      <c r="E89" s="302">
        <v>16.07</v>
      </c>
      <c r="F89" s="303">
        <v>32396.187832</v>
      </c>
      <c r="G89" s="265">
        <v>24362.326666000001</v>
      </c>
      <c r="H89" s="304">
        <v>8033.8611661000004</v>
      </c>
      <c r="I89" s="303">
        <v>3433.8109242999999</v>
      </c>
      <c r="J89" s="304">
        <v>150.62098212000001</v>
      </c>
      <c r="K89" s="303">
        <v>8978.8099708000009</v>
      </c>
      <c r="L89" s="304">
        <v>487.33902826000002</v>
      </c>
      <c r="M89" s="265">
        <v>2767.9717283</v>
      </c>
      <c r="N89" s="303">
        <v>662.36387757</v>
      </c>
      <c r="O89" s="304">
        <v>97.948727637999994</v>
      </c>
      <c r="P89" s="303">
        <v>889.36458059999995</v>
      </c>
      <c r="Q89" s="304">
        <v>137.39639333</v>
      </c>
      <c r="R89" s="303">
        <v>2483.2261222000002</v>
      </c>
      <c r="S89" s="304">
        <v>624.24551587999997</v>
      </c>
      <c r="T89" s="303">
        <v>1192.5871969</v>
      </c>
      <c r="U89" s="304">
        <v>116.15520571</v>
      </c>
      <c r="V89" s="303">
        <v>1616.4623071000001</v>
      </c>
      <c r="W89" s="304">
        <v>387.62922588999999</v>
      </c>
      <c r="X89" s="303">
        <v>139.49154565000001</v>
      </c>
      <c r="Y89" s="304">
        <v>31.008066087</v>
      </c>
      <c r="Z89" s="303">
        <v>0.50397837190000006</v>
      </c>
      <c r="AA89" s="304">
        <v>4.57709897E-2</v>
      </c>
      <c r="AB89" s="303">
        <v>1002.3194423</v>
      </c>
      <c r="AC89" s="304">
        <v>1701.9778123000001</v>
      </c>
      <c r="AD89" s="303">
        <v>274.45672287999997</v>
      </c>
      <c r="AE89" s="304">
        <v>32.090759321999997</v>
      </c>
      <c r="AF89" s="265">
        <v>34.866627557999998</v>
      </c>
      <c r="AG89" s="305">
        <v>2395.0346184</v>
      </c>
      <c r="AH89" s="265">
        <v>1246.1793221</v>
      </c>
      <c r="AI89" s="305">
        <v>1285.2926818000001</v>
      </c>
      <c r="AJ89" s="265">
        <v>185.18060983000001</v>
      </c>
      <c r="AK89" s="306">
        <v>41.808087393000001</v>
      </c>
      <c r="AL89" s="398">
        <v>98</v>
      </c>
    </row>
    <row r="90" spans="1:38" x14ac:dyDescent="0.25">
      <c r="A90" s="307" t="s">
        <v>828</v>
      </c>
      <c r="B90" s="300" t="s">
        <v>1914</v>
      </c>
      <c r="C90" s="301">
        <v>2.2203319029999999</v>
      </c>
      <c r="D90" s="58">
        <v>492</v>
      </c>
      <c r="E90" s="302">
        <v>6.02</v>
      </c>
      <c r="F90" s="303">
        <v>11162.306651999999</v>
      </c>
      <c r="G90" s="265">
        <v>8347.4877821999999</v>
      </c>
      <c r="H90" s="304">
        <v>2814.8188694</v>
      </c>
      <c r="I90" s="303">
        <v>1392.5845394</v>
      </c>
      <c r="J90" s="304">
        <v>59.238038334999999</v>
      </c>
      <c r="K90" s="303">
        <v>3136.5955702000001</v>
      </c>
      <c r="L90" s="304">
        <v>216.39891478000001</v>
      </c>
      <c r="M90" s="265">
        <v>946.65330355000003</v>
      </c>
      <c r="N90" s="303">
        <v>215.64167900000001</v>
      </c>
      <c r="O90" s="304">
        <v>34.071912240000003</v>
      </c>
      <c r="P90" s="303">
        <v>483.20900696000001</v>
      </c>
      <c r="Q90" s="304">
        <v>75.565154069000002</v>
      </c>
      <c r="R90" s="303">
        <v>713.91782878000004</v>
      </c>
      <c r="S90" s="304">
        <v>181.16230598000001</v>
      </c>
      <c r="T90" s="303">
        <v>283.83446180999999</v>
      </c>
      <c r="U90" s="304">
        <v>24.430053124000001</v>
      </c>
      <c r="V90" s="303">
        <v>37.175538910999997</v>
      </c>
      <c r="W90" s="304">
        <v>9.8703128536999998</v>
      </c>
      <c r="X90" s="303">
        <v>111.8967432</v>
      </c>
      <c r="Y90" s="304">
        <v>23.663898614000001</v>
      </c>
      <c r="Z90" s="303">
        <v>12.299277799</v>
      </c>
      <c r="AA90" s="304">
        <v>4.4879489084999999</v>
      </c>
      <c r="AB90" s="303">
        <v>406.43140512000002</v>
      </c>
      <c r="AC90" s="304">
        <v>639.63252383999998</v>
      </c>
      <c r="AD90" s="303">
        <v>86.496189837000003</v>
      </c>
      <c r="AE90" s="304">
        <v>16.301923791</v>
      </c>
      <c r="AF90" s="265">
        <v>43.609006864000001</v>
      </c>
      <c r="AG90" s="305">
        <v>885.82819760999996</v>
      </c>
      <c r="AH90" s="265">
        <v>470.92974695999999</v>
      </c>
      <c r="AI90" s="305">
        <v>431.9457812</v>
      </c>
      <c r="AJ90" s="265">
        <v>207.9359997</v>
      </c>
      <c r="AK90" s="306">
        <v>10.499388136</v>
      </c>
      <c r="AL90" s="398">
        <v>123</v>
      </c>
    </row>
    <row r="91" spans="1:38" x14ac:dyDescent="0.25">
      <c r="A91" s="307" t="s">
        <v>829</v>
      </c>
      <c r="B91" s="300" t="s">
        <v>1915</v>
      </c>
      <c r="C91" s="301">
        <v>1.0764004224999999</v>
      </c>
      <c r="D91" s="58">
        <v>490</v>
      </c>
      <c r="E91" s="302">
        <v>2.9</v>
      </c>
      <c r="F91" s="303">
        <v>5411.4033939000001</v>
      </c>
      <c r="G91" s="265">
        <v>4144.6027955999998</v>
      </c>
      <c r="H91" s="304">
        <v>1266.8005983</v>
      </c>
      <c r="I91" s="303">
        <v>652.87238948000004</v>
      </c>
      <c r="J91" s="304">
        <v>27.172700153000001</v>
      </c>
      <c r="K91" s="303">
        <v>1368.8223727</v>
      </c>
      <c r="L91" s="304">
        <v>96.632579116000002</v>
      </c>
      <c r="M91" s="265">
        <v>479.42968615000001</v>
      </c>
      <c r="N91" s="303">
        <v>118.31422361</v>
      </c>
      <c r="O91" s="304">
        <v>18.180008064999999</v>
      </c>
      <c r="P91" s="303">
        <v>371.78131078000001</v>
      </c>
      <c r="Q91" s="304">
        <v>61.279591121999999</v>
      </c>
      <c r="R91" s="303">
        <v>247.67920731000001</v>
      </c>
      <c r="S91" s="304">
        <v>67.835428648999994</v>
      </c>
      <c r="T91" s="303">
        <v>124.45457242000001</v>
      </c>
      <c r="U91" s="304">
        <v>14.483484195999999</v>
      </c>
      <c r="V91" s="303">
        <v>38.033989413999997</v>
      </c>
      <c r="W91" s="304">
        <v>6.0641939653000003</v>
      </c>
      <c r="X91" s="303">
        <v>72.717272269000006</v>
      </c>
      <c r="Y91" s="304">
        <v>18.886771700000001</v>
      </c>
      <c r="Z91" s="303">
        <v>13.218942032999999</v>
      </c>
      <c r="AA91" s="304">
        <v>2.6882083449</v>
      </c>
      <c r="AB91" s="303">
        <v>163.20314870999999</v>
      </c>
      <c r="AC91" s="304">
        <v>283.15151729000002</v>
      </c>
      <c r="AD91" s="303">
        <v>89.371909036999995</v>
      </c>
      <c r="AE91" s="304">
        <v>7.0107694122000002</v>
      </c>
      <c r="AF91" s="265">
        <v>19.197610586</v>
      </c>
      <c r="AG91" s="305">
        <v>402.00960708999997</v>
      </c>
      <c r="AH91" s="265">
        <v>174.05102196000001</v>
      </c>
      <c r="AI91" s="305">
        <v>176.98538851999999</v>
      </c>
      <c r="AJ91" s="265">
        <v>283.76487020000002</v>
      </c>
      <c r="AK91" s="306">
        <v>12.110619575999999</v>
      </c>
      <c r="AL91" s="398">
        <v>132</v>
      </c>
    </row>
    <row r="92" spans="1:38" x14ac:dyDescent="0.25">
      <c r="A92" s="307" t="s">
        <v>1522</v>
      </c>
      <c r="B92" s="300" t="s">
        <v>1916</v>
      </c>
      <c r="C92" s="301">
        <v>1.9513405704</v>
      </c>
      <c r="D92" s="58">
        <v>375</v>
      </c>
      <c r="E92" s="302">
        <v>2.61</v>
      </c>
      <c r="F92" s="303">
        <v>9810.0026390999992</v>
      </c>
      <c r="G92" s="265">
        <v>7395.1861262000002</v>
      </c>
      <c r="H92" s="304">
        <v>2414.8165128999999</v>
      </c>
      <c r="I92" s="303">
        <v>1084.1291661</v>
      </c>
      <c r="J92" s="304">
        <v>38.272733099</v>
      </c>
      <c r="K92" s="303">
        <v>1237.1162985000001</v>
      </c>
      <c r="L92" s="304">
        <v>101.29695504</v>
      </c>
      <c r="M92" s="265">
        <v>547.95407442999999</v>
      </c>
      <c r="N92" s="303">
        <v>49.024868759999997</v>
      </c>
      <c r="O92" s="304">
        <v>5.8294823733000003</v>
      </c>
      <c r="P92" s="303">
        <v>50.233471412999997</v>
      </c>
      <c r="Q92" s="304">
        <v>9.1861941893000001</v>
      </c>
      <c r="R92" s="303">
        <v>151.02301272</v>
      </c>
      <c r="S92" s="304">
        <v>45.730809117</v>
      </c>
      <c r="T92" s="303">
        <v>193.19932876999999</v>
      </c>
      <c r="U92" s="304">
        <v>25.148470762999999</v>
      </c>
      <c r="V92" s="303">
        <v>27.160325936</v>
      </c>
      <c r="W92" s="304">
        <v>7.0133654026999999</v>
      </c>
      <c r="X92" s="303">
        <v>3203.0137555000001</v>
      </c>
      <c r="Y92" s="304">
        <v>735.45252010000002</v>
      </c>
      <c r="Z92" s="303">
        <v>3.0748783999999998</v>
      </c>
      <c r="AA92" s="304">
        <v>1.1688608</v>
      </c>
      <c r="AB92" s="303">
        <v>391.03739146999999</v>
      </c>
      <c r="AC92" s="304">
        <v>364.85662671</v>
      </c>
      <c r="AD92" s="303">
        <v>1.2307898239999999</v>
      </c>
      <c r="AE92" s="304">
        <v>0.26851728270000003</v>
      </c>
      <c r="AF92" s="265">
        <v>84.728751712000005</v>
      </c>
      <c r="AG92" s="305">
        <v>647.95392833999995</v>
      </c>
      <c r="AH92" s="265">
        <v>333.92243444000002</v>
      </c>
      <c r="AI92" s="305">
        <v>436.67654210000001</v>
      </c>
      <c r="AJ92" s="265">
        <v>27.733976208000001</v>
      </c>
      <c r="AK92" s="306">
        <v>6.5651097092999997</v>
      </c>
      <c r="AL92" s="398">
        <v>69</v>
      </c>
    </row>
    <row r="93" spans="1:38" x14ac:dyDescent="0.25">
      <c r="A93" s="307" t="s">
        <v>830</v>
      </c>
      <c r="B93" s="300" t="s">
        <v>1917</v>
      </c>
      <c r="C93" s="301">
        <v>3.7618153286</v>
      </c>
      <c r="D93" s="58">
        <v>253</v>
      </c>
      <c r="E93" s="302">
        <v>6.31</v>
      </c>
      <c r="F93" s="303">
        <v>18911.828546000001</v>
      </c>
      <c r="G93" s="265">
        <v>14414.275339</v>
      </c>
      <c r="H93" s="304">
        <v>4497.5532069999999</v>
      </c>
      <c r="I93" s="303">
        <v>1959.7269558</v>
      </c>
      <c r="J93" s="304">
        <v>84.348840498000001</v>
      </c>
      <c r="K93" s="303">
        <v>3136.7028329999998</v>
      </c>
      <c r="L93" s="304">
        <v>230.84767747000001</v>
      </c>
      <c r="M93" s="265">
        <v>1234.6084146000001</v>
      </c>
      <c r="N93" s="303">
        <v>443.93685814999998</v>
      </c>
      <c r="O93" s="304">
        <v>56.998411304000001</v>
      </c>
      <c r="P93" s="303">
        <v>279.95939119000002</v>
      </c>
      <c r="Q93" s="304">
        <v>45.020125481999997</v>
      </c>
      <c r="R93" s="303">
        <v>280.06702424000002</v>
      </c>
      <c r="S93" s="304">
        <v>109.65843045</v>
      </c>
      <c r="T93" s="303">
        <v>468.21400218000002</v>
      </c>
      <c r="U93" s="304">
        <v>44.168935601000001</v>
      </c>
      <c r="V93" s="303">
        <v>545.70895798000004</v>
      </c>
      <c r="W93" s="304">
        <v>92.246554953</v>
      </c>
      <c r="X93" s="303">
        <v>4832.6376428000003</v>
      </c>
      <c r="Y93" s="304">
        <v>1079.376933</v>
      </c>
      <c r="Z93" s="303">
        <v>11.183105676</v>
      </c>
      <c r="AA93" s="304">
        <v>2.0923465770999998</v>
      </c>
      <c r="AB93" s="303">
        <v>447.31804158</v>
      </c>
      <c r="AC93" s="304">
        <v>719.47093601999995</v>
      </c>
      <c r="AD93" s="303">
        <v>1.9350277194000001</v>
      </c>
      <c r="AE93" s="304">
        <v>0.41705163639999998</v>
      </c>
      <c r="AF93" s="265">
        <v>231.79807241</v>
      </c>
      <c r="AG93" s="305">
        <v>1279.0996803999999</v>
      </c>
      <c r="AH93" s="265">
        <v>569.01713991999998</v>
      </c>
      <c r="AI93" s="305">
        <v>691.64491355999996</v>
      </c>
      <c r="AJ93" s="265">
        <v>27.317192568999999</v>
      </c>
      <c r="AK93" s="306">
        <v>6.3070490553000003</v>
      </c>
      <c r="AL93" s="398">
        <v>52</v>
      </c>
    </row>
    <row r="94" spans="1:38" x14ac:dyDescent="0.25">
      <c r="A94" s="307" t="s">
        <v>831</v>
      </c>
      <c r="B94" s="300" t="s">
        <v>1918</v>
      </c>
      <c r="C94" s="301">
        <v>1.5202804369</v>
      </c>
      <c r="D94" s="58">
        <v>441</v>
      </c>
      <c r="E94" s="302">
        <v>1.5</v>
      </c>
      <c r="F94" s="303">
        <v>7642.9278027999999</v>
      </c>
      <c r="G94" s="265">
        <v>5765.5550337000004</v>
      </c>
      <c r="H94" s="304">
        <v>1877.3727690999999</v>
      </c>
      <c r="I94" s="303">
        <v>698.74543100000005</v>
      </c>
      <c r="J94" s="304">
        <v>24.277705909000002</v>
      </c>
      <c r="K94" s="303">
        <v>614.63675808000005</v>
      </c>
      <c r="L94" s="304">
        <v>59.833456400999999</v>
      </c>
      <c r="M94" s="265">
        <v>319.16771937999999</v>
      </c>
      <c r="N94" s="303">
        <v>258.28831995000002</v>
      </c>
      <c r="O94" s="304">
        <v>40.050244562000003</v>
      </c>
      <c r="P94" s="303">
        <v>35.315643279</v>
      </c>
      <c r="Q94" s="304">
        <v>6.9780437392000003</v>
      </c>
      <c r="R94" s="303">
        <v>58.494235717000002</v>
      </c>
      <c r="S94" s="304">
        <v>23.97970205</v>
      </c>
      <c r="T94" s="303">
        <v>95.758155337999995</v>
      </c>
      <c r="U94" s="304">
        <v>16.929327673</v>
      </c>
      <c r="V94" s="303">
        <v>32.179548017999998</v>
      </c>
      <c r="W94" s="304">
        <v>5.4494767074999997</v>
      </c>
      <c r="X94" s="303">
        <v>2875.0762875</v>
      </c>
      <c r="Y94" s="304">
        <v>718.84863465000001</v>
      </c>
      <c r="Z94" s="303">
        <v>0</v>
      </c>
      <c r="AA94" s="304">
        <v>0</v>
      </c>
      <c r="AB94" s="303">
        <v>272.37084742000002</v>
      </c>
      <c r="AC94" s="304">
        <v>241.13473787000001</v>
      </c>
      <c r="AD94" s="303">
        <v>1.6786621299999999E-2</v>
      </c>
      <c r="AE94" s="304">
        <v>9.5283450000000001E-4</v>
      </c>
      <c r="AF94" s="265">
        <v>196.24592190999999</v>
      </c>
      <c r="AG94" s="305">
        <v>555.11281050000002</v>
      </c>
      <c r="AH94" s="265">
        <v>193.25813898000001</v>
      </c>
      <c r="AI94" s="305">
        <v>294.64329501999998</v>
      </c>
      <c r="AJ94" s="265">
        <v>3.5764262948000001</v>
      </c>
      <c r="AK94" s="306">
        <v>2.5591953922999999</v>
      </c>
      <c r="AL94" s="398">
        <v>71</v>
      </c>
    </row>
    <row r="95" spans="1:38" x14ac:dyDescent="0.25">
      <c r="A95" s="307" t="s">
        <v>832</v>
      </c>
      <c r="B95" s="300" t="s">
        <v>1919</v>
      </c>
      <c r="C95" s="301">
        <v>1.1077202562999999</v>
      </c>
      <c r="D95" s="58">
        <v>5815</v>
      </c>
      <c r="E95" s="302">
        <v>1.39</v>
      </c>
      <c r="F95" s="303">
        <v>5568.8580470999996</v>
      </c>
      <c r="G95" s="265">
        <v>4167.7064569000004</v>
      </c>
      <c r="H95" s="304">
        <v>1401.1515903</v>
      </c>
      <c r="I95" s="303">
        <v>496.49643316999999</v>
      </c>
      <c r="J95" s="304">
        <v>20.088161534000001</v>
      </c>
      <c r="K95" s="303">
        <v>484.34109739000002</v>
      </c>
      <c r="L95" s="304">
        <v>53.961037032999997</v>
      </c>
      <c r="M95" s="265">
        <v>246.42844876000001</v>
      </c>
      <c r="N95" s="303">
        <v>22.443638880000002</v>
      </c>
      <c r="O95" s="304">
        <v>3.9575423120000002</v>
      </c>
      <c r="P95" s="303">
        <v>10.200804284</v>
      </c>
      <c r="Q95" s="304">
        <v>1.7295783145000001</v>
      </c>
      <c r="R95" s="303">
        <v>39.958461677999999</v>
      </c>
      <c r="S95" s="304">
        <v>17.139244484999999</v>
      </c>
      <c r="T95" s="303">
        <v>133.18561632000001</v>
      </c>
      <c r="U95" s="304">
        <v>17.467901165000001</v>
      </c>
      <c r="V95" s="303">
        <v>18.286197437999999</v>
      </c>
      <c r="W95" s="304">
        <v>4.6289519671999999</v>
      </c>
      <c r="X95" s="303">
        <v>2221.1879690000001</v>
      </c>
      <c r="Y95" s="304">
        <v>534.47432387000003</v>
      </c>
      <c r="Z95" s="303">
        <v>6.4304592800000004E-2</v>
      </c>
      <c r="AA95" s="304">
        <v>1.49144985E-2</v>
      </c>
      <c r="AB95" s="303">
        <v>192.90008194999999</v>
      </c>
      <c r="AC95" s="304">
        <v>176.30834935999999</v>
      </c>
      <c r="AD95" s="303">
        <v>0.31009285879999998</v>
      </c>
      <c r="AE95" s="304">
        <v>9.8637624399999999E-2</v>
      </c>
      <c r="AF95" s="265">
        <v>99.214242612000007</v>
      </c>
      <c r="AG95" s="305">
        <v>405.81279197999999</v>
      </c>
      <c r="AH95" s="265">
        <v>138.74300160000001</v>
      </c>
      <c r="AI95" s="305">
        <v>220.96718485</v>
      </c>
      <c r="AJ95" s="265">
        <v>6.0524142021999996</v>
      </c>
      <c r="AK95" s="306">
        <v>2.3966233715</v>
      </c>
      <c r="AL95" s="398">
        <v>74</v>
      </c>
    </row>
    <row r="96" spans="1:38" x14ac:dyDescent="0.25">
      <c r="A96" s="307" t="s">
        <v>833</v>
      </c>
      <c r="B96" s="300" t="s">
        <v>1920</v>
      </c>
      <c r="C96" s="301">
        <v>0.3316166639</v>
      </c>
      <c r="D96" s="58">
        <v>14979</v>
      </c>
      <c r="E96" s="302">
        <v>1.01</v>
      </c>
      <c r="F96" s="303">
        <v>1667.141245</v>
      </c>
      <c r="G96" s="265">
        <v>1305.5871255</v>
      </c>
      <c r="H96" s="304">
        <v>361.55411951000002</v>
      </c>
      <c r="I96" s="303">
        <v>268.63276184</v>
      </c>
      <c r="J96" s="304">
        <v>7.6490696634999997</v>
      </c>
      <c r="K96" s="303">
        <v>125.52137903000001</v>
      </c>
      <c r="L96" s="304">
        <v>15.094192504</v>
      </c>
      <c r="M96" s="265">
        <v>84.040097230000001</v>
      </c>
      <c r="N96" s="303">
        <v>2.6438473184000002</v>
      </c>
      <c r="O96" s="304">
        <v>0.69465443829999995</v>
      </c>
      <c r="P96" s="303">
        <v>10.016956695999999</v>
      </c>
      <c r="Q96" s="304">
        <v>2.3509854675000001</v>
      </c>
      <c r="R96" s="303">
        <v>54.142381466000003</v>
      </c>
      <c r="S96" s="304">
        <v>15.680532994</v>
      </c>
      <c r="T96" s="303">
        <v>163.82418516000001</v>
      </c>
      <c r="U96" s="304">
        <v>6.5680079146999999</v>
      </c>
      <c r="V96" s="303">
        <v>0.67147902719999997</v>
      </c>
      <c r="W96" s="304">
        <v>0.27004504330000001</v>
      </c>
      <c r="X96" s="303">
        <v>428.38072620999998</v>
      </c>
      <c r="Y96" s="304">
        <v>110.87852012</v>
      </c>
      <c r="Z96" s="303">
        <v>0.1006280927</v>
      </c>
      <c r="AA96" s="304">
        <v>2.79263836E-2</v>
      </c>
      <c r="AB96" s="303">
        <v>76.845776995999998</v>
      </c>
      <c r="AC96" s="304">
        <v>51.031639943000002</v>
      </c>
      <c r="AD96" s="303">
        <v>1.05823219E-2</v>
      </c>
      <c r="AE96" s="304">
        <v>2.3855331E-3</v>
      </c>
      <c r="AF96" s="265">
        <v>44.238555464999997</v>
      </c>
      <c r="AG96" s="305">
        <v>113.71529096</v>
      </c>
      <c r="AH96" s="265">
        <v>28.043415324000001</v>
      </c>
      <c r="AI96" s="305">
        <v>54.391402945000003</v>
      </c>
      <c r="AJ96" s="265">
        <v>0.36764219920000002</v>
      </c>
      <c r="AK96" s="306">
        <v>1.3061767151000001</v>
      </c>
      <c r="AL96" s="398">
        <v>102</v>
      </c>
    </row>
    <row r="97" spans="1:38" x14ac:dyDescent="0.25">
      <c r="A97" s="307" t="s">
        <v>834</v>
      </c>
      <c r="B97" s="300" t="s">
        <v>1921</v>
      </c>
      <c r="C97" s="301">
        <v>3.1589687048999999</v>
      </c>
      <c r="D97" s="58">
        <v>343</v>
      </c>
      <c r="E97" s="302">
        <v>5.53</v>
      </c>
      <c r="F97" s="303">
        <v>15881.129005999999</v>
      </c>
      <c r="G97" s="265">
        <v>11684.638897999999</v>
      </c>
      <c r="H97" s="304">
        <v>4196.4901073999999</v>
      </c>
      <c r="I97" s="303">
        <v>1579.9769848000001</v>
      </c>
      <c r="J97" s="304">
        <v>74.179858245000005</v>
      </c>
      <c r="K97" s="303">
        <v>2645.8740646000001</v>
      </c>
      <c r="L97" s="304">
        <v>272.73193891</v>
      </c>
      <c r="M97" s="265">
        <v>1037.2374132</v>
      </c>
      <c r="N97" s="303">
        <v>191.30121453999999</v>
      </c>
      <c r="O97" s="304">
        <v>30.808155563</v>
      </c>
      <c r="P97" s="303">
        <v>62.696742694000001</v>
      </c>
      <c r="Q97" s="304">
        <v>9.7941933936000005</v>
      </c>
      <c r="R97" s="303">
        <v>192.39923517</v>
      </c>
      <c r="S97" s="304">
        <v>92.858903413999997</v>
      </c>
      <c r="T97" s="303">
        <v>486.37272242</v>
      </c>
      <c r="U97" s="304">
        <v>58.290549341000002</v>
      </c>
      <c r="V97" s="303">
        <v>133.43949198999999</v>
      </c>
      <c r="W97" s="304">
        <v>26.442103618000001</v>
      </c>
      <c r="X97" s="303">
        <v>3624.2094775999999</v>
      </c>
      <c r="Y97" s="304">
        <v>886.69491346999996</v>
      </c>
      <c r="Z97" s="303">
        <v>0</v>
      </c>
      <c r="AA97" s="304">
        <v>0</v>
      </c>
      <c r="AB97" s="303">
        <v>585.23348234000002</v>
      </c>
      <c r="AC97" s="304">
        <v>677.31569462000004</v>
      </c>
      <c r="AD97" s="303">
        <v>24.622923670999999</v>
      </c>
      <c r="AE97" s="304">
        <v>3.0102191487000001</v>
      </c>
      <c r="AF97" s="265">
        <v>870.23965682999994</v>
      </c>
      <c r="AG97" s="305">
        <v>1018.3701564</v>
      </c>
      <c r="AH97" s="265">
        <v>622.72746357000005</v>
      </c>
      <c r="AI97" s="305">
        <v>637.15860623000003</v>
      </c>
      <c r="AJ97" s="265">
        <v>30.322798005999999</v>
      </c>
      <c r="AK97" s="306">
        <v>6.8200418483999998</v>
      </c>
      <c r="AL97" s="398">
        <v>44</v>
      </c>
    </row>
    <row r="98" spans="1:38" x14ac:dyDescent="0.25">
      <c r="A98" s="307" t="s">
        <v>835</v>
      </c>
      <c r="B98" s="300" t="s">
        <v>1922</v>
      </c>
      <c r="C98" s="301">
        <v>1.4964918178</v>
      </c>
      <c r="D98" s="58">
        <v>906</v>
      </c>
      <c r="E98" s="302">
        <v>1.31</v>
      </c>
      <c r="F98" s="303">
        <v>7523.3349344999997</v>
      </c>
      <c r="G98" s="265">
        <v>5790.3182127999999</v>
      </c>
      <c r="H98" s="304">
        <v>1733.0167217000001</v>
      </c>
      <c r="I98" s="303">
        <v>629.87647331000005</v>
      </c>
      <c r="J98" s="304">
        <v>17.565748753000001</v>
      </c>
      <c r="K98" s="303">
        <v>519.37346891000004</v>
      </c>
      <c r="L98" s="304">
        <v>57.988955328999999</v>
      </c>
      <c r="M98" s="265">
        <v>253.4368279</v>
      </c>
      <c r="N98" s="303">
        <v>44.947302938</v>
      </c>
      <c r="O98" s="304">
        <v>6.3115816357999996</v>
      </c>
      <c r="P98" s="303">
        <v>4.1680794249000002</v>
      </c>
      <c r="Q98" s="304">
        <v>0.77029450769999996</v>
      </c>
      <c r="R98" s="303">
        <v>27.183639425999999</v>
      </c>
      <c r="S98" s="304">
        <v>32.938768596999999</v>
      </c>
      <c r="T98" s="303">
        <v>115.70962629</v>
      </c>
      <c r="U98" s="304">
        <v>21.572508909</v>
      </c>
      <c r="V98" s="303">
        <v>0</v>
      </c>
      <c r="W98" s="304">
        <v>0</v>
      </c>
      <c r="X98" s="303">
        <v>2610.7159216999999</v>
      </c>
      <c r="Y98" s="304">
        <v>726.46797508999998</v>
      </c>
      <c r="Z98" s="303">
        <v>0</v>
      </c>
      <c r="AA98" s="304">
        <v>0</v>
      </c>
      <c r="AB98" s="303">
        <v>204.76647996</v>
      </c>
      <c r="AC98" s="304">
        <v>187.33660178</v>
      </c>
      <c r="AD98" s="303">
        <v>0</v>
      </c>
      <c r="AE98" s="304">
        <v>0</v>
      </c>
      <c r="AF98" s="265">
        <v>1134.7152904</v>
      </c>
      <c r="AG98" s="305">
        <v>486.2059309</v>
      </c>
      <c r="AH98" s="265">
        <v>187.35706798999999</v>
      </c>
      <c r="AI98" s="305">
        <v>247.71344970000001</v>
      </c>
      <c r="AJ98" s="265">
        <v>3.5837624160999999</v>
      </c>
      <c r="AK98" s="306">
        <v>2.6291785893999999</v>
      </c>
      <c r="AL98" s="398">
        <v>56</v>
      </c>
    </row>
    <row r="99" spans="1:38" x14ac:dyDescent="0.25">
      <c r="A99" s="307" t="s">
        <v>836</v>
      </c>
      <c r="B99" s="300" t="s">
        <v>1923</v>
      </c>
      <c r="C99" s="301">
        <v>1.1167145762999999</v>
      </c>
      <c r="D99" s="58">
        <v>809</v>
      </c>
      <c r="E99" s="302">
        <v>1.1200000000000001</v>
      </c>
      <c r="F99" s="303">
        <v>5614.0753219999997</v>
      </c>
      <c r="G99" s="265">
        <v>4237.9195760000002</v>
      </c>
      <c r="H99" s="304">
        <v>1376.1557461</v>
      </c>
      <c r="I99" s="303">
        <v>572.96785557999999</v>
      </c>
      <c r="J99" s="304">
        <v>18.181620863999999</v>
      </c>
      <c r="K99" s="303">
        <v>300.22873408999999</v>
      </c>
      <c r="L99" s="304">
        <v>35.296111707999998</v>
      </c>
      <c r="M99" s="265">
        <v>189.51812824000001</v>
      </c>
      <c r="N99" s="303">
        <v>18.789370148</v>
      </c>
      <c r="O99" s="304">
        <v>2.8784087392000002</v>
      </c>
      <c r="P99" s="303">
        <v>3.8432303795</v>
      </c>
      <c r="Q99" s="304">
        <v>0.76881742649999996</v>
      </c>
      <c r="R99" s="303">
        <v>27.173171755999999</v>
      </c>
      <c r="S99" s="304">
        <v>14.475677949</v>
      </c>
      <c r="T99" s="303">
        <v>67.921524027000004</v>
      </c>
      <c r="U99" s="304">
        <v>12.019303066999999</v>
      </c>
      <c r="V99" s="303">
        <v>18.424252114000002</v>
      </c>
      <c r="W99" s="304">
        <v>3.7936186798999998</v>
      </c>
      <c r="X99" s="303">
        <v>2445.7341483999999</v>
      </c>
      <c r="Y99" s="304">
        <v>619.3706909</v>
      </c>
      <c r="Z99" s="303">
        <v>0.26610679850000002</v>
      </c>
      <c r="AA99" s="304">
        <v>4.8098393099999998E-2</v>
      </c>
      <c r="AB99" s="303">
        <v>191.91109030000001</v>
      </c>
      <c r="AC99" s="304">
        <v>145.05536351999999</v>
      </c>
      <c r="AD99" s="303">
        <v>3.0501854000000001E-3</v>
      </c>
      <c r="AE99" s="304">
        <v>1.7330040000000001E-4</v>
      </c>
      <c r="AF99" s="265">
        <v>133.87543948999999</v>
      </c>
      <c r="AG99" s="305">
        <v>428.41128106999997</v>
      </c>
      <c r="AH99" s="265">
        <v>120.03497806</v>
      </c>
      <c r="AI99" s="305">
        <v>240.91382757</v>
      </c>
      <c r="AJ99" s="265">
        <v>0.24234005319999999</v>
      </c>
      <c r="AK99" s="306">
        <v>1.9289091891000001</v>
      </c>
      <c r="AL99" s="398">
        <v>68</v>
      </c>
    </row>
    <row r="100" spans="1:38" x14ac:dyDescent="0.25">
      <c r="A100" s="307" t="s">
        <v>837</v>
      </c>
      <c r="B100" s="300" t="s">
        <v>1924</v>
      </c>
      <c r="C100" s="301">
        <v>1.0356026848</v>
      </c>
      <c r="D100" s="58">
        <v>1795</v>
      </c>
      <c r="E100" s="302">
        <v>1.01</v>
      </c>
      <c r="F100" s="303">
        <v>5206.3003379000002</v>
      </c>
      <c r="G100" s="265">
        <v>3935.0982525999998</v>
      </c>
      <c r="H100" s="304">
        <v>1271.2020852000001</v>
      </c>
      <c r="I100" s="303">
        <v>532.30110223999998</v>
      </c>
      <c r="J100" s="304">
        <v>18.026149157999999</v>
      </c>
      <c r="K100" s="303">
        <v>256.17102183999998</v>
      </c>
      <c r="L100" s="304">
        <v>35.716731938999999</v>
      </c>
      <c r="M100" s="265">
        <v>191.28870470999999</v>
      </c>
      <c r="N100" s="303">
        <v>9.3972571520999999</v>
      </c>
      <c r="O100" s="304">
        <v>1.0626088708000001</v>
      </c>
      <c r="P100" s="303">
        <v>3.0269464357000002</v>
      </c>
      <c r="Q100" s="304">
        <v>0.63851214089999997</v>
      </c>
      <c r="R100" s="303">
        <v>35.563434604999998</v>
      </c>
      <c r="S100" s="304">
        <v>13.910925110999999</v>
      </c>
      <c r="T100" s="303">
        <v>62.344732334</v>
      </c>
      <c r="U100" s="304">
        <v>10.378090006000001</v>
      </c>
      <c r="V100" s="303">
        <v>6.1579185460000003</v>
      </c>
      <c r="W100" s="304">
        <v>1.7994119387</v>
      </c>
      <c r="X100" s="303">
        <v>2327.7930489</v>
      </c>
      <c r="Y100" s="304">
        <v>583.35995935000005</v>
      </c>
      <c r="Z100" s="303">
        <v>0</v>
      </c>
      <c r="AA100" s="304">
        <v>0</v>
      </c>
      <c r="AB100" s="303">
        <v>256.12797855000002</v>
      </c>
      <c r="AC100" s="304">
        <v>150.42311917000001</v>
      </c>
      <c r="AD100" s="303">
        <v>1.7613927999999999E-3</v>
      </c>
      <c r="AE100" s="304">
        <v>1E-4</v>
      </c>
      <c r="AF100" s="265">
        <v>11.158208154</v>
      </c>
      <c r="AG100" s="305">
        <v>336.96612364999999</v>
      </c>
      <c r="AH100" s="265">
        <v>108.68902989999999</v>
      </c>
      <c r="AI100" s="305">
        <v>252.09788642999999</v>
      </c>
      <c r="AJ100" s="265">
        <v>0.2844385404</v>
      </c>
      <c r="AK100" s="306">
        <v>1.6151367716</v>
      </c>
      <c r="AL100" s="398">
        <v>69</v>
      </c>
    </row>
    <row r="101" spans="1:38" x14ac:dyDescent="0.25">
      <c r="A101" s="307" t="s">
        <v>838</v>
      </c>
      <c r="B101" s="300" t="s">
        <v>1925</v>
      </c>
      <c r="C101" s="301">
        <v>0.81088039420000002</v>
      </c>
      <c r="D101" s="58">
        <v>4633</v>
      </c>
      <c r="E101" s="302">
        <v>1.1399999999999999</v>
      </c>
      <c r="F101" s="303">
        <v>4076.5507201999999</v>
      </c>
      <c r="G101" s="265">
        <v>3097.0581705999998</v>
      </c>
      <c r="H101" s="304">
        <v>979.49254952000001</v>
      </c>
      <c r="I101" s="303">
        <v>482.65399291</v>
      </c>
      <c r="J101" s="304">
        <v>10.863924507</v>
      </c>
      <c r="K101" s="303">
        <v>228.99708027</v>
      </c>
      <c r="L101" s="304">
        <v>22.605415658999998</v>
      </c>
      <c r="M101" s="265">
        <v>145.07701021</v>
      </c>
      <c r="N101" s="303">
        <v>20.831863333000001</v>
      </c>
      <c r="O101" s="304">
        <v>3.1363434111999999</v>
      </c>
      <c r="P101" s="303">
        <v>8.0004971108999996</v>
      </c>
      <c r="Q101" s="304">
        <v>1.3087228581999999</v>
      </c>
      <c r="R101" s="303">
        <v>28.241937815</v>
      </c>
      <c r="S101" s="304">
        <v>11.887556602</v>
      </c>
      <c r="T101" s="303">
        <v>33.068454170999999</v>
      </c>
      <c r="U101" s="304">
        <v>5.3662811285999998</v>
      </c>
      <c r="V101" s="303">
        <v>5.9699826217999998</v>
      </c>
      <c r="W101" s="304">
        <v>1.4659699342000001</v>
      </c>
      <c r="X101" s="303">
        <v>1790.9905295999999</v>
      </c>
      <c r="Y101" s="304">
        <v>460.27455867999998</v>
      </c>
      <c r="Z101" s="303">
        <v>1.7641627753</v>
      </c>
      <c r="AA101" s="304">
        <v>0.5678948332</v>
      </c>
      <c r="AB101" s="303">
        <v>125.92444766</v>
      </c>
      <c r="AC101" s="304">
        <v>103.46977758</v>
      </c>
      <c r="AD101" s="303">
        <v>2.9343293305000002</v>
      </c>
      <c r="AE101" s="304">
        <v>0.64692067210000004</v>
      </c>
      <c r="AF101" s="265">
        <v>24.442727601000001</v>
      </c>
      <c r="AG101" s="305">
        <v>289.12519275</v>
      </c>
      <c r="AH101" s="265">
        <v>103.61421132</v>
      </c>
      <c r="AI101" s="305">
        <v>156.59145846999999</v>
      </c>
      <c r="AJ101" s="265">
        <v>4.7863107866999997</v>
      </c>
      <c r="AK101" s="306">
        <v>1.9431655413</v>
      </c>
      <c r="AL101" s="398">
        <v>176</v>
      </c>
    </row>
    <row r="102" spans="1:38" x14ac:dyDescent="0.25">
      <c r="A102" s="307" t="s">
        <v>839</v>
      </c>
      <c r="B102" s="300" t="s">
        <v>1926</v>
      </c>
      <c r="C102" s="301">
        <v>1.8923244963000001</v>
      </c>
      <c r="D102" s="58">
        <v>504</v>
      </c>
      <c r="E102" s="302">
        <v>4.09</v>
      </c>
      <c r="F102" s="303">
        <v>9513.3102772999991</v>
      </c>
      <c r="G102" s="265">
        <v>6817.3216075</v>
      </c>
      <c r="H102" s="304">
        <v>2695.9886698</v>
      </c>
      <c r="I102" s="303">
        <v>1254.6746115999999</v>
      </c>
      <c r="J102" s="304">
        <v>53.832983101000004</v>
      </c>
      <c r="K102" s="303">
        <v>1759.6680322</v>
      </c>
      <c r="L102" s="304">
        <v>172.27843623000001</v>
      </c>
      <c r="M102" s="265">
        <v>744.20347898</v>
      </c>
      <c r="N102" s="303">
        <v>118.5552481</v>
      </c>
      <c r="O102" s="304">
        <v>15.945972104999999</v>
      </c>
      <c r="P102" s="303">
        <v>14.639955032</v>
      </c>
      <c r="Q102" s="304">
        <v>2.3382072401</v>
      </c>
      <c r="R102" s="303">
        <v>99.313471937000003</v>
      </c>
      <c r="S102" s="304">
        <v>44.460805919000002</v>
      </c>
      <c r="T102" s="303">
        <v>310.62456914000001</v>
      </c>
      <c r="U102" s="304">
        <v>41.229612031999999</v>
      </c>
      <c r="V102" s="303">
        <v>0</v>
      </c>
      <c r="W102" s="304">
        <v>0</v>
      </c>
      <c r="X102" s="303">
        <v>1883.1579002999999</v>
      </c>
      <c r="Y102" s="304">
        <v>527.50797628999999</v>
      </c>
      <c r="Z102" s="303">
        <v>0.1242422619</v>
      </c>
      <c r="AA102" s="304">
        <v>3.4479761900000003E-2</v>
      </c>
      <c r="AB102" s="303">
        <v>328.71871107999999</v>
      </c>
      <c r="AC102" s="304">
        <v>483.88818792000001</v>
      </c>
      <c r="AD102" s="303">
        <v>0.62761515479999996</v>
      </c>
      <c r="AE102" s="304">
        <v>9.21668036E-2</v>
      </c>
      <c r="AF102" s="265">
        <v>265.53479849000001</v>
      </c>
      <c r="AG102" s="305">
        <v>690.97925050000003</v>
      </c>
      <c r="AH102" s="265">
        <v>276.22403071000002</v>
      </c>
      <c r="AI102" s="305">
        <v>398.59275875999998</v>
      </c>
      <c r="AJ102" s="265">
        <v>15.992225806</v>
      </c>
      <c r="AK102" s="306">
        <v>10.070549905</v>
      </c>
      <c r="AL102" s="398">
        <v>74</v>
      </c>
    </row>
    <row r="103" spans="1:38" x14ac:dyDescent="0.25">
      <c r="A103" s="307" t="s">
        <v>840</v>
      </c>
      <c r="B103" s="300" t="s">
        <v>1927</v>
      </c>
      <c r="C103" s="301">
        <v>0.68974304539999998</v>
      </c>
      <c r="D103" s="58">
        <v>3127</v>
      </c>
      <c r="E103" s="302">
        <v>1.03</v>
      </c>
      <c r="F103" s="303">
        <v>3467.5551764000002</v>
      </c>
      <c r="G103" s="265">
        <v>2619.3694510999999</v>
      </c>
      <c r="H103" s="304">
        <v>848.18572535999999</v>
      </c>
      <c r="I103" s="303">
        <v>486.60632291000002</v>
      </c>
      <c r="J103" s="304">
        <v>8.1429461892999999</v>
      </c>
      <c r="K103" s="303">
        <v>135.09628315</v>
      </c>
      <c r="L103" s="304">
        <v>18.013029168999999</v>
      </c>
      <c r="M103" s="265">
        <v>106.95163429</v>
      </c>
      <c r="N103" s="303">
        <v>47.843926738</v>
      </c>
      <c r="O103" s="304">
        <v>7.7952333818000001</v>
      </c>
      <c r="P103" s="303">
        <v>1.7690704145</v>
      </c>
      <c r="Q103" s="304">
        <v>0.28303858110000002</v>
      </c>
      <c r="R103" s="303">
        <v>17.568681562999998</v>
      </c>
      <c r="S103" s="304">
        <v>8.8283671273</v>
      </c>
      <c r="T103" s="303">
        <v>45.299200288000002</v>
      </c>
      <c r="U103" s="304">
        <v>9.9716748171000003</v>
      </c>
      <c r="V103" s="303">
        <v>0</v>
      </c>
      <c r="W103" s="304">
        <v>0</v>
      </c>
      <c r="X103" s="303">
        <v>1450.2873044999999</v>
      </c>
      <c r="Y103" s="304">
        <v>413.89994574999997</v>
      </c>
      <c r="Z103" s="303">
        <v>0.1922826671</v>
      </c>
      <c r="AA103" s="304">
        <v>0.23176181639999999</v>
      </c>
      <c r="AB103" s="303">
        <v>133.18921947000001</v>
      </c>
      <c r="AC103" s="304">
        <v>74.313967695000002</v>
      </c>
      <c r="AD103" s="303">
        <v>2.0715061999999999E-3</v>
      </c>
      <c r="AE103" s="304">
        <v>1.1758869999999999E-4</v>
      </c>
      <c r="AF103" s="265">
        <v>60.869657764000003</v>
      </c>
      <c r="AG103" s="305">
        <v>225.22327161000001</v>
      </c>
      <c r="AH103" s="265">
        <v>71.976586990000001</v>
      </c>
      <c r="AI103" s="305">
        <v>140.6373193</v>
      </c>
      <c r="AJ103" s="265">
        <v>0.5131757669</v>
      </c>
      <c r="AK103" s="306">
        <v>2.0490854256</v>
      </c>
      <c r="AL103" s="398">
        <v>129</v>
      </c>
    </row>
    <row r="104" spans="1:38" x14ac:dyDescent="0.25">
      <c r="A104" s="307" t="s">
        <v>841</v>
      </c>
      <c r="B104" s="300" t="s">
        <v>1928</v>
      </c>
      <c r="C104" s="301">
        <v>0.58119911589999995</v>
      </c>
      <c r="D104" s="58">
        <v>522</v>
      </c>
      <c r="E104" s="302">
        <v>1.1100000000000001</v>
      </c>
      <c r="F104" s="303">
        <v>2921.8707115000002</v>
      </c>
      <c r="G104" s="265">
        <v>2218.8924692000001</v>
      </c>
      <c r="H104" s="304">
        <v>702.97824232999994</v>
      </c>
      <c r="I104" s="303">
        <v>437.56664527999999</v>
      </c>
      <c r="J104" s="304">
        <v>13.001267874</v>
      </c>
      <c r="K104" s="303">
        <v>225.53917960999999</v>
      </c>
      <c r="L104" s="304">
        <v>30.305950661000001</v>
      </c>
      <c r="M104" s="265">
        <v>159.09290324</v>
      </c>
      <c r="N104" s="303">
        <v>54.686180563000001</v>
      </c>
      <c r="O104" s="304">
        <v>7.3159834673999997</v>
      </c>
      <c r="P104" s="303">
        <v>10.075290516999999</v>
      </c>
      <c r="Q104" s="304">
        <v>2.2280703294999999</v>
      </c>
      <c r="R104" s="303">
        <v>25.845770993999999</v>
      </c>
      <c r="S104" s="304">
        <v>11.236386335000001</v>
      </c>
      <c r="T104" s="303">
        <v>26.259199577</v>
      </c>
      <c r="U104" s="304">
        <v>4.2243595747000002</v>
      </c>
      <c r="V104" s="303">
        <v>0</v>
      </c>
      <c r="W104" s="304">
        <v>0</v>
      </c>
      <c r="X104" s="303">
        <v>991.46335653999995</v>
      </c>
      <c r="Y104" s="304">
        <v>260.47318045999998</v>
      </c>
      <c r="Z104" s="303">
        <v>0.55712432950000002</v>
      </c>
      <c r="AA104" s="304">
        <v>0.10069942530000001</v>
      </c>
      <c r="AB104" s="303">
        <v>172.34407400000001</v>
      </c>
      <c r="AC104" s="304">
        <v>101.26366158</v>
      </c>
      <c r="AD104" s="303">
        <v>0</v>
      </c>
      <c r="AE104" s="304">
        <v>0</v>
      </c>
      <c r="AF104" s="265">
        <v>16.869142485000001</v>
      </c>
      <c r="AG104" s="305">
        <v>190.64947652000001</v>
      </c>
      <c r="AH104" s="265">
        <v>69.917553998000002</v>
      </c>
      <c r="AI104" s="305">
        <v>109.4773105</v>
      </c>
      <c r="AJ104" s="265">
        <v>0.39536278930000002</v>
      </c>
      <c r="AK104" s="306">
        <v>0.98258084479999996</v>
      </c>
      <c r="AL104" s="398">
        <v>80</v>
      </c>
    </row>
    <row r="105" spans="1:38" x14ac:dyDescent="0.25">
      <c r="A105" s="307" t="s">
        <v>842</v>
      </c>
      <c r="B105" s="300" t="s">
        <v>1929</v>
      </c>
      <c r="C105" s="301">
        <v>1.9922504179</v>
      </c>
      <c r="D105" s="58">
        <v>316</v>
      </c>
      <c r="E105" s="302">
        <v>5.48</v>
      </c>
      <c r="F105" s="303">
        <v>10015.669307</v>
      </c>
      <c r="G105" s="265">
        <v>7077.9919937000004</v>
      </c>
      <c r="H105" s="304">
        <v>2937.6773130000001</v>
      </c>
      <c r="I105" s="303">
        <v>1652.5757888000001</v>
      </c>
      <c r="J105" s="304">
        <v>60.621821486999998</v>
      </c>
      <c r="K105" s="303">
        <v>2236.2332111000001</v>
      </c>
      <c r="L105" s="304">
        <v>216.13701657999999</v>
      </c>
      <c r="M105" s="265">
        <v>1052.2586741</v>
      </c>
      <c r="N105" s="303">
        <v>223.45641031</v>
      </c>
      <c r="O105" s="304">
        <v>34.030202588999998</v>
      </c>
      <c r="P105" s="303">
        <v>65.204418949000001</v>
      </c>
      <c r="Q105" s="304">
        <v>9.9292132500000001</v>
      </c>
      <c r="R105" s="303">
        <v>185.43627734</v>
      </c>
      <c r="S105" s="304">
        <v>65.713416269000007</v>
      </c>
      <c r="T105" s="303">
        <v>399.23858145000003</v>
      </c>
      <c r="U105" s="304">
        <v>50.609187636000001</v>
      </c>
      <c r="V105" s="303">
        <v>230.66360323000001</v>
      </c>
      <c r="W105" s="304">
        <v>59.877013759</v>
      </c>
      <c r="X105" s="303">
        <v>756.75701700000002</v>
      </c>
      <c r="Y105" s="304">
        <v>187.12756365999999</v>
      </c>
      <c r="Z105" s="303">
        <v>3.0349730948999998</v>
      </c>
      <c r="AA105" s="304">
        <v>0.8398940158</v>
      </c>
      <c r="AB105" s="303">
        <v>376.97361458</v>
      </c>
      <c r="AC105" s="304">
        <v>586.43174188</v>
      </c>
      <c r="AD105" s="303">
        <v>16.768299759000001</v>
      </c>
      <c r="AE105" s="304">
        <v>2.9987693956000001</v>
      </c>
      <c r="AF105" s="265">
        <v>35.785074481000002</v>
      </c>
      <c r="AG105" s="305">
        <v>614.29000318999999</v>
      </c>
      <c r="AH105" s="265">
        <v>338.96381977999999</v>
      </c>
      <c r="AI105" s="305">
        <v>513.28753789999996</v>
      </c>
      <c r="AJ105" s="265">
        <v>31.206280800999998</v>
      </c>
      <c r="AK105" s="306">
        <v>9.2198802562999997</v>
      </c>
      <c r="AL105" s="398">
        <v>59</v>
      </c>
    </row>
    <row r="106" spans="1:38" x14ac:dyDescent="0.25">
      <c r="A106" s="307" t="s">
        <v>843</v>
      </c>
      <c r="B106" s="300" t="s">
        <v>1930</v>
      </c>
      <c r="C106" s="301">
        <v>0.59276014919999997</v>
      </c>
      <c r="D106" s="58">
        <v>1478</v>
      </c>
      <c r="E106" s="302">
        <v>1.27</v>
      </c>
      <c r="F106" s="303">
        <v>2979.9916615000002</v>
      </c>
      <c r="G106" s="265">
        <v>2215.7901757</v>
      </c>
      <c r="H106" s="304">
        <v>764.20148574999996</v>
      </c>
      <c r="I106" s="303">
        <v>391.75477493</v>
      </c>
      <c r="J106" s="304">
        <v>8.5196052090999999</v>
      </c>
      <c r="K106" s="303">
        <v>246.39607530999999</v>
      </c>
      <c r="L106" s="304">
        <v>31.208728683</v>
      </c>
      <c r="M106" s="265">
        <v>171.52629005</v>
      </c>
      <c r="N106" s="303">
        <v>82.141207601999994</v>
      </c>
      <c r="O106" s="304">
        <v>10.584107101000001</v>
      </c>
      <c r="P106" s="303">
        <v>11.327156708</v>
      </c>
      <c r="Q106" s="304">
        <v>0.58921404330000005</v>
      </c>
      <c r="R106" s="303">
        <v>27.209049653000001</v>
      </c>
      <c r="S106" s="304">
        <v>10.122040718999999</v>
      </c>
      <c r="T106" s="303">
        <v>49.185972321000001</v>
      </c>
      <c r="U106" s="304">
        <v>7.2912893301999997</v>
      </c>
      <c r="V106" s="303">
        <v>0</v>
      </c>
      <c r="W106" s="304">
        <v>0</v>
      </c>
      <c r="X106" s="303">
        <v>1036.00335</v>
      </c>
      <c r="Y106" s="304">
        <v>275.82641987</v>
      </c>
      <c r="Z106" s="303">
        <v>0.2905166441</v>
      </c>
      <c r="AA106" s="304">
        <v>6.0537821399999997E-2</v>
      </c>
      <c r="AB106" s="303">
        <v>121.86779015</v>
      </c>
      <c r="AC106" s="304">
        <v>96.686206329000001</v>
      </c>
      <c r="AD106" s="303">
        <v>1.1478349E-3</v>
      </c>
      <c r="AE106" s="304">
        <v>6.5155599999999997E-5</v>
      </c>
      <c r="AF106" s="265">
        <v>8.2584112977000004</v>
      </c>
      <c r="AG106" s="305">
        <v>206.04848301999999</v>
      </c>
      <c r="AH106" s="265">
        <v>61.715299233000003</v>
      </c>
      <c r="AI106" s="305">
        <v>121.29968002</v>
      </c>
      <c r="AJ106" s="265">
        <v>2.4706605589000001</v>
      </c>
      <c r="AK106" s="306">
        <v>1.6075818809</v>
      </c>
      <c r="AL106" s="398">
        <v>146</v>
      </c>
    </row>
    <row r="107" spans="1:38" x14ac:dyDescent="0.25">
      <c r="A107" s="307" t="s">
        <v>1523</v>
      </c>
      <c r="B107" s="300" t="s">
        <v>1931</v>
      </c>
      <c r="C107" s="301">
        <v>2.5633463881999998</v>
      </c>
      <c r="D107" s="58">
        <v>415</v>
      </c>
      <c r="E107" s="302">
        <v>5.1100000000000003</v>
      </c>
      <c r="F107" s="303">
        <v>12886.748328</v>
      </c>
      <c r="G107" s="265">
        <v>9517.1419385999998</v>
      </c>
      <c r="H107" s="304">
        <v>3369.6063895000002</v>
      </c>
      <c r="I107" s="303">
        <v>1513.8226466000001</v>
      </c>
      <c r="J107" s="304">
        <v>59.046905148999997</v>
      </c>
      <c r="K107" s="303">
        <v>2427.4591131000002</v>
      </c>
      <c r="L107" s="304">
        <v>235.46494168000001</v>
      </c>
      <c r="M107" s="265">
        <v>935.47509047000005</v>
      </c>
      <c r="N107" s="303">
        <v>212.04679508999999</v>
      </c>
      <c r="O107" s="304">
        <v>24.810107650999999</v>
      </c>
      <c r="P107" s="303">
        <v>86.738380934999995</v>
      </c>
      <c r="Q107" s="304">
        <v>11.889021754</v>
      </c>
      <c r="R107" s="303">
        <v>199.64048989</v>
      </c>
      <c r="S107" s="304">
        <v>75.060254572999995</v>
      </c>
      <c r="T107" s="303">
        <v>450.32806926000001</v>
      </c>
      <c r="U107" s="304">
        <v>48.776502223999998</v>
      </c>
      <c r="V107" s="303">
        <v>90.849621733000006</v>
      </c>
      <c r="W107" s="304">
        <v>40.668926128000003</v>
      </c>
      <c r="X107" s="303">
        <v>2671.1865311000001</v>
      </c>
      <c r="Y107" s="304">
        <v>624.70844234000003</v>
      </c>
      <c r="Z107" s="303">
        <v>2.1662032192999998</v>
      </c>
      <c r="AA107" s="304">
        <v>0.4827858337</v>
      </c>
      <c r="AB107" s="303">
        <v>499.20919292999997</v>
      </c>
      <c r="AC107" s="304">
        <v>588.57675931000006</v>
      </c>
      <c r="AD107" s="303">
        <v>4.7584115880000004</v>
      </c>
      <c r="AE107" s="304">
        <v>0.70641490360000003</v>
      </c>
      <c r="AF107" s="265">
        <v>201.10562633000001</v>
      </c>
      <c r="AG107" s="305">
        <v>885.48602658000004</v>
      </c>
      <c r="AH107" s="265">
        <v>400.25294527</v>
      </c>
      <c r="AI107" s="305">
        <v>532.23373518000005</v>
      </c>
      <c r="AJ107" s="265">
        <v>53.127392378000003</v>
      </c>
      <c r="AK107" s="306">
        <v>10.67099492</v>
      </c>
      <c r="AL107" s="398">
        <v>47</v>
      </c>
    </row>
    <row r="108" spans="1:38" x14ac:dyDescent="0.25">
      <c r="A108" s="307" t="s">
        <v>1524</v>
      </c>
      <c r="B108" s="300" t="s">
        <v>1932</v>
      </c>
      <c r="C108" s="301">
        <v>0.84997326920000005</v>
      </c>
      <c r="D108" s="58">
        <v>4969</v>
      </c>
      <c r="E108" s="302">
        <v>1.1599999999999999</v>
      </c>
      <c r="F108" s="303">
        <v>4273.0828952000002</v>
      </c>
      <c r="G108" s="265">
        <v>3266.9425723999998</v>
      </c>
      <c r="H108" s="304">
        <v>1006.1403228</v>
      </c>
      <c r="I108" s="303">
        <v>446.42550820999998</v>
      </c>
      <c r="J108" s="304">
        <v>10.134030987999999</v>
      </c>
      <c r="K108" s="303">
        <v>231.82156921000001</v>
      </c>
      <c r="L108" s="304">
        <v>27.83165992</v>
      </c>
      <c r="M108" s="265">
        <v>148.77522214000001</v>
      </c>
      <c r="N108" s="303">
        <v>10.447354378</v>
      </c>
      <c r="O108" s="304">
        <v>2.5483609155</v>
      </c>
      <c r="P108" s="303">
        <v>1.8598512921999999</v>
      </c>
      <c r="Q108" s="304">
        <v>0.2854054057</v>
      </c>
      <c r="R108" s="303">
        <v>35.905678639000001</v>
      </c>
      <c r="S108" s="304">
        <v>16.814941690000001</v>
      </c>
      <c r="T108" s="303">
        <v>85.600158411999999</v>
      </c>
      <c r="U108" s="304">
        <v>14.70084194</v>
      </c>
      <c r="V108" s="303">
        <v>6.9838179700000003E-2</v>
      </c>
      <c r="W108" s="304">
        <v>3.8735736999999999E-2</v>
      </c>
      <c r="X108" s="303">
        <v>1653.0816798999999</v>
      </c>
      <c r="Y108" s="304">
        <v>452.27453436000002</v>
      </c>
      <c r="Z108" s="303">
        <v>0</v>
      </c>
      <c r="AA108" s="304">
        <v>0</v>
      </c>
      <c r="AB108" s="303">
        <v>179.02225963000001</v>
      </c>
      <c r="AC108" s="304">
        <v>99.440896570999996</v>
      </c>
      <c r="AD108" s="303">
        <v>1.45723083E-2</v>
      </c>
      <c r="AE108" s="304">
        <v>8.2704770000000005E-4</v>
      </c>
      <c r="AF108" s="265">
        <v>287.58019443000001</v>
      </c>
      <c r="AG108" s="305">
        <v>318.64141510000002</v>
      </c>
      <c r="AH108" s="265">
        <v>96.153527569000005</v>
      </c>
      <c r="AI108" s="305">
        <v>149.31898926</v>
      </c>
      <c r="AJ108" s="265">
        <v>1.6804880356</v>
      </c>
      <c r="AK108" s="306">
        <v>2.6143539296</v>
      </c>
      <c r="AL108" s="398">
        <v>111</v>
      </c>
    </row>
    <row r="109" spans="1:38" x14ac:dyDescent="0.25">
      <c r="A109" s="307" t="s">
        <v>844</v>
      </c>
      <c r="B109" s="300" t="s">
        <v>1933</v>
      </c>
      <c r="C109" s="301">
        <v>0.60279650829999998</v>
      </c>
      <c r="D109" s="58">
        <v>73378</v>
      </c>
      <c r="E109" s="302">
        <v>1.01</v>
      </c>
      <c r="F109" s="303">
        <v>3030.4475944000001</v>
      </c>
      <c r="G109" s="265">
        <v>2393.4539601000001</v>
      </c>
      <c r="H109" s="304">
        <v>636.99363419999997</v>
      </c>
      <c r="I109" s="303">
        <v>545.42330296</v>
      </c>
      <c r="J109" s="304">
        <v>13.500523078000001</v>
      </c>
      <c r="K109" s="303">
        <v>102.46609934</v>
      </c>
      <c r="L109" s="304">
        <v>13.613247311</v>
      </c>
      <c r="M109" s="265">
        <v>81.503849528000003</v>
      </c>
      <c r="N109" s="303">
        <v>3.1526691727</v>
      </c>
      <c r="O109" s="304">
        <v>0.77965831060000002</v>
      </c>
      <c r="P109" s="303">
        <v>1.3992819916000001</v>
      </c>
      <c r="Q109" s="304">
        <v>0.1336990757</v>
      </c>
      <c r="R109" s="303">
        <v>12.233771339</v>
      </c>
      <c r="S109" s="304">
        <v>12.519216048000001</v>
      </c>
      <c r="T109" s="303">
        <v>36.799949783999999</v>
      </c>
      <c r="U109" s="304">
        <v>7.7027237865</v>
      </c>
      <c r="V109" s="303">
        <v>0.4261066349</v>
      </c>
      <c r="W109" s="304">
        <v>9.7331382699999996E-2</v>
      </c>
      <c r="X109" s="303">
        <v>1044.2139411000001</v>
      </c>
      <c r="Y109" s="304">
        <v>296.80043024999998</v>
      </c>
      <c r="Z109" s="303">
        <v>7.4279349300000005E-2</v>
      </c>
      <c r="AA109" s="304">
        <v>1.9142550500000001E-2</v>
      </c>
      <c r="AB109" s="303">
        <v>114.49660280000001</v>
      </c>
      <c r="AC109" s="304">
        <v>65.202919696999999</v>
      </c>
      <c r="AD109" s="303">
        <v>0.1387634801</v>
      </c>
      <c r="AE109" s="304">
        <v>4.1139127900000003E-2</v>
      </c>
      <c r="AF109" s="265">
        <v>353.82537033</v>
      </c>
      <c r="AG109" s="305">
        <v>177.34206182</v>
      </c>
      <c r="AH109" s="265">
        <v>53.260143880000001</v>
      </c>
      <c r="AI109" s="305">
        <v>86.315952706999994</v>
      </c>
      <c r="AJ109" s="265">
        <v>5.6121259919000002</v>
      </c>
      <c r="AK109" s="306">
        <v>1.3532915504</v>
      </c>
      <c r="AL109" s="398">
        <v>143</v>
      </c>
    </row>
    <row r="110" spans="1:38" x14ac:dyDescent="0.25">
      <c r="A110" s="307" t="s">
        <v>845</v>
      </c>
      <c r="B110" s="300" t="s">
        <v>1934</v>
      </c>
      <c r="C110" s="301">
        <v>2.4161204171000001</v>
      </c>
      <c r="D110" s="58">
        <v>462</v>
      </c>
      <c r="E110" s="302">
        <v>7.01</v>
      </c>
      <c r="F110" s="303">
        <v>12146.597077</v>
      </c>
      <c r="G110" s="265">
        <v>8951.7822476000001</v>
      </c>
      <c r="H110" s="304">
        <v>3194.8148291000002</v>
      </c>
      <c r="I110" s="303">
        <v>2112.1135998999998</v>
      </c>
      <c r="J110" s="304">
        <v>81.613947651999993</v>
      </c>
      <c r="K110" s="303">
        <v>3381.4690833999998</v>
      </c>
      <c r="L110" s="304">
        <v>253.71377586</v>
      </c>
      <c r="M110" s="265">
        <v>1212.6214053000001</v>
      </c>
      <c r="N110" s="303">
        <v>296.41611882000001</v>
      </c>
      <c r="O110" s="304">
        <v>43.859953261999998</v>
      </c>
      <c r="P110" s="303">
        <v>163.37848818000001</v>
      </c>
      <c r="Q110" s="304">
        <v>27.081932234</v>
      </c>
      <c r="R110" s="303">
        <v>308.83746631000002</v>
      </c>
      <c r="S110" s="304">
        <v>103.92254665</v>
      </c>
      <c r="T110" s="303">
        <v>672.77248009000004</v>
      </c>
      <c r="U110" s="304">
        <v>69.707987313999993</v>
      </c>
      <c r="V110" s="303">
        <v>65.750547100000006</v>
      </c>
      <c r="W110" s="304">
        <v>10.232504526</v>
      </c>
      <c r="X110" s="303">
        <v>80.746024497999997</v>
      </c>
      <c r="Y110" s="304">
        <v>14.714195745</v>
      </c>
      <c r="Z110" s="303">
        <v>5.4442692640999999</v>
      </c>
      <c r="AA110" s="304">
        <v>1.146141342</v>
      </c>
      <c r="AB110" s="303">
        <v>474.01326488000001</v>
      </c>
      <c r="AC110" s="304">
        <v>786.85095451999996</v>
      </c>
      <c r="AD110" s="303">
        <v>5.4177624654000001</v>
      </c>
      <c r="AE110" s="304">
        <v>1.091205303</v>
      </c>
      <c r="AF110" s="265">
        <v>15.77618666</v>
      </c>
      <c r="AG110" s="305">
        <v>859.58818762999999</v>
      </c>
      <c r="AH110" s="265">
        <v>624.29966858</v>
      </c>
      <c r="AI110" s="305">
        <v>392.91803199999998</v>
      </c>
      <c r="AJ110" s="265">
        <v>70.191154354999995</v>
      </c>
      <c r="AK110" s="306">
        <v>10.908192905</v>
      </c>
      <c r="AL110" s="398">
        <v>99</v>
      </c>
    </row>
    <row r="111" spans="1:38" x14ac:dyDescent="0.25">
      <c r="A111" s="307" t="s">
        <v>846</v>
      </c>
      <c r="B111" s="300" t="s">
        <v>1935</v>
      </c>
      <c r="C111" s="301">
        <v>0.98417036020000004</v>
      </c>
      <c r="D111" s="58">
        <v>1012</v>
      </c>
      <c r="E111" s="302">
        <v>2.92</v>
      </c>
      <c r="F111" s="303">
        <v>4947.7338696999996</v>
      </c>
      <c r="G111" s="265">
        <v>3690.0719389999999</v>
      </c>
      <c r="H111" s="304">
        <v>1257.6619307000001</v>
      </c>
      <c r="I111" s="303">
        <v>928.90915599000004</v>
      </c>
      <c r="J111" s="304">
        <v>31.684629445999999</v>
      </c>
      <c r="K111" s="303">
        <v>1310.2027042</v>
      </c>
      <c r="L111" s="304">
        <v>102.66916263</v>
      </c>
      <c r="M111" s="265">
        <v>497.37134271000002</v>
      </c>
      <c r="N111" s="303">
        <v>147.12286549999999</v>
      </c>
      <c r="O111" s="304">
        <v>17.349367740000002</v>
      </c>
      <c r="P111" s="303">
        <v>59.197111309999997</v>
      </c>
      <c r="Q111" s="304">
        <v>9.6200353892999999</v>
      </c>
      <c r="R111" s="303">
        <v>87.674333102999995</v>
      </c>
      <c r="S111" s="304">
        <v>33.349510184000003</v>
      </c>
      <c r="T111" s="303">
        <v>273.25030242000003</v>
      </c>
      <c r="U111" s="304">
        <v>31.671176500000001</v>
      </c>
      <c r="V111" s="303">
        <v>20.024056958999999</v>
      </c>
      <c r="W111" s="304">
        <v>3.4195973695999999</v>
      </c>
      <c r="X111" s="303">
        <v>25.317387320000002</v>
      </c>
      <c r="Y111" s="304">
        <v>4.7730701472000003</v>
      </c>
      <c r="Z111" s="303">
        <v>22.502385339</v>
      </c>
      <c r="AA111" s="304">
        <v>8.8098341472000001</v>
      </c>
      <c r="AB111" s="303">
        <v>224.90339148000001</v>
      </c>
      <c r="AC111" s="304">
        <v>329.20578102000002</v>
      </c>
      <c r="AD111" s="303">
        <v>6.4586314170000003</v>
      </c>
      <c r="AE111" s="304">
        <v>1.3257835849999999</v>
      </c>
      <c r="AF111" s="265">
        <v>2.8985456719</v>
      </c>
      <c r="AG111" s="305">
        <v>346.60466793000001</v>
      </c>
      <c r="AH111" s="265">
        <v>197.72972827000001</v>
      </c>
      <c r="AI111" s="305">
        <v>156.63056209999999</v>
      </c>
      <c r="AJ111" s="265">
        <v>59.383388298</v>
      </c>
      <c r="AK111" s="306">
        <v>7.6753615058999998</v>
      </c>
      <c r="AL111" s="398">
        <v>165</v>
      </c>
    </row>
    <row r="112" spans="1:38" x14ac:dyDescent="0.25">
      <c r="A112" s="307" t="s">
        <v>847</v>
      </c>
      <c r="B112" s="300" t="s">
        <v>1936</v>
      </c>
      <c r="C112" s="301">
        <v>1.0646442902</v>
      </c>
      <c r="D112" s="58">
        <v>1466</v>
      </c>
      <c r="E112" s="302">
        <v>3.04</v>
      </c>
      <c r="F112" s="303">
        <v>5352.3016205000004</v>
      </c>
      <c r="G112" s="265">
        <v>4055.1227490000001</v>
      </c>
      <c r="H112" s="304">
        <v>1297.1788715</v>
      </c>
      <c r="I112" s="303">
        <v>845.47120157999996</v>
      </c>
      <c r="J112" s="304">
        <v>31.551407033</v>
      </c>
      <c r="K112" s="303">
        <v>1204.896354</v>
      </c>
      <c r="L112" s="304">
        <v>83.071484515999998</v>
      </c>
      <c r="M112" s="265">
        <v>506.96089357</v>
      </c>
      <c r="N112" s="303">
        <v>224.44985811999999</v>
      </c>
      <c r="O112" s="304">
        <v>26.714565689000001</v>
      </c>
      <c r="P112" s="303">
        <v>413.01723131</v>
      </c>
      <c r="Q112" s="304">
        <v>66.273564335000003</v>
      </c>
      <c r="R112" s="303">
        <v>204.07106074999999</v>
      </c>
      <c r="S112" s="304">
        <v>54.520201028999999</v>
      </c>
      <c r="T112" s="303">
        <v>150.17492279000001</v>
      </c>
      <c r="U112" s="304">
        <v>14.621621156</v>
      </c>
      <c r="V112" s="303">
        <v>23.091412533</v>
      </c>
      <c r="W112" s="304">
        <v>6.0332871119</v>
      </c>
      <c r="X112" s="303">
        <v>154.75016253999999</v>
      </c>
      <c r="Y112" s="304">
        <v>41.062557591000001</v>
      </c>
      <c r="Z112" s="303">
        <v>8.7559887823999993</v>
      </c>
      <c r="AA112" s="304">
        <v>2.2275751718999999</v>
      </c>
      <c r="AB112" s="303">
        <v>158.2105622</v>
      </c>
      <c r="AC112" s="304">
        <v>296.01154417999999</v>
      </c>
      <c r="AD112" s="303">
        <v>22.048980046</v>
      </c>
      <c r="AE112" s="304">
        <v>3.3169672073999998</v>
      </c>
      <c r="AF112" s="265">
        <v>6.0238410381999996</v>
      </c>
      <c r="AG112" s="305">
        <v>391.12832090000001</v>
      </c>
      <c r="AH112" s="265">
        <v>171.43445362</v>
      </c>
      <c r="AI112" s="305">
        <v>192.64445888</v>
      </c>
      <c r="AJ112" s="265">
        <v>42.672420572</v>
      </c>
      <c r="AK112" s="306">
        <v>7.0947221746000002</v>
      </c>
      <c r="AL112" s="398">
        <v>143</v>
      </c>
    </row>
    <row r="113" spans="1:38" x14ac:dyDescent="0.25">
      <c r="A113" s="307" t="s">
        <v>848</v>
      </c>
      <c r="B113" s="300" t="s">
        <v>1937</v>
      </c>
      <c r="C113" s="301">
        <v>0.53249539530000001</v>
      </c>
      <c r="D113" s="58">
        <v>1778</v>
      </c>
      <c r="E113" s="302">
        <v>1.71</v>
      </c>
      <c r="F113" s="303">
        <v>2677.0217934000002</v>
      </c>
      <c r="G113" s="265">
        <v>2030.9811844999999</v>
      </c>
      <c r="H113" s="304">
        <v>646.04060891999995</v>
      </c>
      <c r="I113" s="303">
        <v>407.39224845000001</v>
      </c>
      <c r="J113" s="304">
        <v>13.960631011</v>
      </c>
      <c r="K113" s="303">
        <v>535.89345722999997</v>
      </c>
      <c r="L113" s="304">
        <v>39.011117038000002</v>
      </c>
      <c r="M113" s="265">
        <v>248.77080794</v>
      </c>
      <c r="N113" s="303">
        <v>175.34207834</v>
      </c>
      <c r="O113" s="304">
        <v>16.550525592</v>
      </c>
      <c r="P113" s="303">
        <v>252.41886987999999</v>
      </c>
      <c r="Q113" s="304">
        <v>40.712463456999998</v>
      </c>
      <c r="R113" s="303">
        <v>93.430621226</v>
      </c>
      <c r="S113" s="304">
        <v>25.744635300999999</v>
      </c>
      <c r="T113" s="303">
        <v>74.815898532999995</v>
      </c>
      <c r="U113" s="304">
        <v>9.1241387334000006</v>
      </c>
      <c r="V113" s="303">
        <v>6.9392478329999996</v>
      </c>
      <c r="W113" s="304">
        <v>2.2578390764999998</v>
      </c>
      <c r="X113" s="303">
        <v>59.698031434999997</v>
      </c>
      <c r="Y113" s="304">
        <v>20.294262003</v>
      </c>
      <c r="Z113" s="303">
        <v>13.831874513000001</v>
      </c>
      <c r="AA113" s="304">
        <v>3.6017217721999999</v>
      </c>
      <c r="AB113" s="303">
        <v>78.116355561000006</v>
      </c>
      <c r="AC113" s="304">
        <v>146.91527918</v>
      </c>
      <c r="AD113" s="303">
        <v>9.2761890336999997</v>
      </c>
      <c r="AE113" s="304">
        <v>3.3955887627000001</v>
      </c>
      <c r="AF113" s="265">
        <v>9.5897431057000002</v>
      </c>
      <c r="AG113" s="305">
        <v>197.43816178</v>
      </c>
      <c r="AH113" s="265">
        <v>75.311034723000006</v>
      </c>
      <c r="AI113" s="305">
        <v>94.387631193999994</v>
      </c>
      <c r="AJ113" s="265">
        <v>21.396202948999999</v>
      </c>
      <c r="AK113" s="306">
        <v>1.4051377524999999</v>
      </c>
      <c r="AL113" s="398">
        <v>148</v>
      </c>
    </row>
    <row r="114" spans="1:38" x14ac:dyDescent="0.25">
      <c r="A114" s="307" t="s">
        <v>849</v>
      </c>
      <c r="B114" s="300" t="s">
        <v>1938</v>
      </c>
      <c r="C114" s="301">
        <v>0.94037346570000002</v>
      </c>
      <c r="D114" s="58">
        <v>915</v>
      </c>
      <c r="E114" s="302">
        <v>3.09</v>
      </c>
      <c r="F114" s="303">
        <v>4727.5531087999998</v>
      </c>
      <c r="G114" s="265">
        <v>3507.1394442999999</v>
      </c>
      <c r="H114" s="304">
        <v>1220.4136645000001</v>
      </c>
      <c r="I114" s="303">
        <v>769.04452672000002</v>
      </c>
      <c r="J114" s="304">
        <v>27.177597249000002</v>
      </c>
      <c r="K114" s="303">
        <v>1208.4034502</v>
      </c>
      <c r="L114" s="304">
        <v>84.839804869000005</v>
      </c>
      <c r="M114" s="265">
        <v>463.44841291</v>
      </c>
      <c r="N114" s="303">
        <v>113.85662064</v>
      </c>
      <c r="O114" s="304">
        <v>16.566517191999999</v>
      </c>
      <c r="P114" s="303">
        <v>136.09289147000001</v>
      </c>
      <c r="Q114" s="304">
        <v>23.281008097000001</v>
      </c>
      <c r="R114" s="303">
        <v>246.80590663000001</v>
      </c>
      <c r="S114" s="304">
        <v>68.128540332</v>
      </c>
      <c r="T114" s="303">
        <v>100.84156096</v>
      </c>
      <c r="U114" s="304">
        <v>14.645930551999999</v>
      </c>
      <c r="V114" s="303">
        <v>121.93527141</v>
      </c>
      <c r="W114" s="304">
        <v>30.008517301000001</v>
      </c>
      <c r="X114" s="303">
        <v>87.000862792999996</v>
      </c>
      <c r="Y114" s="304">
        <v>16.104057936</v>
      </c>
      <c r="Z114" s="303">
        <v>28.840784660000001</v>
      </c>
      <c r="AA114" s="304">
        <v>11.668194355000001</v>
      </c>
      <c r="AB114" s="303">
        <v>146.32685495000001</v>
      </c>
      <c r="AC114" s="304">
        <v>282.54182595999998</v>
      </c>
      <c r="AD114" s="303">
        <v>4.3755000010999998</v>
      </c>
      <c r="AE114" s="304">
        <v>0.9391004503</v>
      </c>
      <c r="AF114" s="265">
        <v>1.8525938239999999</v>
      </c>
      <c r="AG114" s="305">
        <v>348.26899064999998</v>
      </c>
      <c r="AH114" s="265">
        <v>162.01645744999999</v>
      </c>
      <c r="AI114" s="305">
        <v>158.66305702</v>
      </c>
      <c r="AJ114" s="265">
        <v>47.371492085</v>
      </c>
      <c r="AK114" s="306">
        <v>6.5067802044</v>
      </c>
      <c r="AL114" s="398">
        <v>174</v>
      </c>
    </row>
    <row r="115" spans="1:38" x14ac:dyDescent="0.25">
      <c r="A115" s="307" t="s">
        <v>850</v>
      </c>
      <c r="B115" s="300" t="s">
        <v>1939</v>
      </c>
      <c r="C115" s="301">
        <v>0.23442682470000001</v>
      </c>
      <c r="D115" s="58">
        <v>4990</v>
      </c>
      <c r="E115" s="302">
        <v>1.1399999999999999</v>
      </c>
      <c r="F115" s="303">
        <v>1178.5373622</v>
      </c>
      <c r="G115" s="265">
        <v>888.99289327999998</v>
      </c>
      <c r="H115" s="304">
        <v>289.54446891999999</v>
      </c>
      <c r="I115" s="303">
        <v>204.60385362</v>
      </c>
      <c r="J115" s="304">
        <v>6.1863804845999999</v>
      </c>
      <c r="K115" s="303">
        <v>240.00904267000001</v>
      </c>
      <c r="L115" s="304">
        <v>18.057264021000002</v>
      </c>
      <c r="M115" s="265">
        <v>111.57928366</v>
      </c>
      <c r="N115" s="303">
        <v>13.522732405999999</v>
      </c>
      <c r="O115" s="304">
        <v>1.9869840300999999</v>
      </c>
      <c r="P115" s="303">
        <v>60.612379857000001</v>
      </c>
      <c r="Q115" s="304">
        <v>10.325949987</v>
      </c>
      <c r="R115" s="303">
        <v>54.804118557000002</v>
      </c>
      <c r="S115" s="304">
        <v>14.621049190000001</v>
      </c>
      <c r="T115" s="303">
        <v>21.710653262000001</v>
      </c>
      <c r="U115" s="304">
        <v>3.7272138603</v>
      </c>
      <c r="V115" s="303">
        <v>2.6194201623</v>
      </c>
      <c r="W115" s="304">
        <v>0.46435003229999999</v>
      </c>
      <c r="X115" s="303">
        <v>50.907292222000002</v>
      </c>
      <c r="Y115" s="304">
        <v>11.812533735000001</v>
      </c>
      <c r="Z115" s="303">
        <v>38.347757405000003</v>
      </c>
      <c r="AA115" s="304">
        <v>12.774812255000001</v>
      </c>
      <c r="AB115" s="303">
        <v>40.066072659</v>
      </c>
      <c r="AC115" s="304">
        <v>63.240315864000003</v>
      </c>
      <c r="AD115" s="303">
        <v>0.29226011140000002</v>
      </c>
      <c r="AE115" s="304">
        <v>5.9510913200000001E-2</v>
      </c>
      <c r="AF115" s="265">
        <v>0.84886452300000004</v>
      </c>
      <c r="AG115" s="305">
        <v>83.993783526000001</v>
      </c>
      <c r="AH115" s="265">
        <v>34.433469801999998</v>
      </c>
      <c r="AI115" s="305">
        <v>42.995801037</v>
      </c>
      <c r="AJ115" s="265">
        <v>32.055706100000002</v>
      </c>
      <c r="AK115" s="306">
        <v>1.8785062495</v>
      </c>
      <c r="AL115" s="398">
        <v>230</v>
      </c>
    </row>
    <row r="116" spans="1:38" x14ac:dyDescent="0.25">
      <c r="A116" s="307" t="s">
        <v>851</v>
      </c>
      <c r="B116" s="300" t="s">
        <v>1940</v>
      </c>
      <c r="C116" s="301">
        <v>1.0606195316</v>
      </c>
      <c r="D116" s="58">
        <v>1850</v>
      </c>
      <c r="E116" s="302">
        <v>2.93</v>
      </c>
      <c r="F116" s="303">
        <v>5332.0678933999998</v>
      </c>
      <c r="G116" s="265">
        <v>3945.1730191000001</v>
      </c>
      <c r="H116" s="304">
        <v>1386.8948743999999</v>
      </c>
      <c r="I116" s="303">
        <v>878.47105911000006</v>
      </c>
      <c r="J116" s="304">
        <v>32.166402079000001</v>
      </c>
      <c r="K116" s="303">
        <v>1168.3551113000001</v>
      </c>
      <c r="L116" s="304">
        <v>91.16650052</v>
      </c>
      <c r="M116" s="265">
        <v>531.33245689</v>
      </c>
      <c r="N116" s="303">
        <v>166.74892933999999</v>
      </c>
      <c r="O116" s="304">
        <v>24.142029182999998</v>
      </c>
      <c r="P116" s="303">
        <v>184.95678985999999</v>
      </c>
      <c r="Q116" s="304">
        <v>40.810505990000003</v>
      </c>
      <c r="R116" s="303">
        <v>130.97168212</v>
      </c>
      <c r="S116" s="304">
        <v>43.647471695</v>
      </c>
      <c r="T116" s="303">
        <v>233.38282441999999</v>
      </c>
      <c r="U116" s="304">
        <v>21.018096532000001</v>
      </c>
      <c r="V116" s="303">
        <v>21.249272631</v>
      </c>
      <c r="W116" s="304">
        <v>6.0523158977999998</v>
      </c>
      <c r="X116" s="303">
        <v>359.92375719</v>
      </c>
      <c r="Y116" s="304">
        <v>89.501155624999996</v>
      </c>
      <c r="Z116" s="303">
        <v>9.0952449031999993</v>
      </c>
      <c r="AA116" s="304">
        <v>3.3102677761999999</v>
      </c>
      <c r="AB116" s="303">
        <v>180.25023916999999</v>
      </c>
      <c r="AC116" s="304">
        <v>323.03039372000001</v>
      </c>
      <c r="AD116" s="303">
        <v>6.7398064831999998</v>
      </c>
      <c r="AE116" s="304">
        <v>2.3723311622000001</v>
      </c>
      <c r="AF116" s="265">
        <v>7.9653968470000001</v>
      </c>
      <c r="AG116" s="305">
        <v>367.69416960000001</v>
      </c>
      <c r="AH116" s="265">
        <v>169.87211894000001</v>
      </c>
      <c r="AI116" s="305">
        <v>205.16899407</v>
      </c>
      <c r="AJ116" s="265">
        <v>28.223240823000001</v>
      </c>
      <c r="AK116" s="306">
        <v>4.4493295253999996</v>
      </c>
      <c r="AL116" s="398">
        <v>173</v>
      </c>
    </row>
    <row r="117" spans="1:38" x14ac:dyDescent="0.25">
      <c r="A117" s="307" t="s">
        <v>852</v>
      </c>
      <c r="B117" s="300" t="s">
        <v>1941</v>
      </c>
      <c r="C117" s="301">
        <v>0.34755451069999999</v>
      </c>
      <c r="D117" s="58">
        <v>5765</v>
      </c>
      <c r="E117" s="302">
        <v>1.34</v>
      </c>
      <c r="F117" s="303">
        <v>1747.2658125999999</v>
      </c>
      <c r="G117" s="265">
        <v>1306.5963913000001</v>
      </c>
      <c r="H117" s="304">
        <v>440.66942132999998</v>
      </c>
      <c r="I117" s="303">
        <v>349.14484081000001</v>
      </c>
      <c r="J117" s="304">
        <v>11.006741493</v>
      </c>
      <c r="K117" s="303">
        <v>318.29498489000002</v>
      </c>
      <c r="L117" s="304">
        <v>26.540238550000002</v>
      </c>
      <c r="M117" s="265">
        <v>165.90388091</v>
      </c>
      <c r="N117" s="303">
        <v>49.219103603999997</v>
      </c>
      <c r="O117" s="304">
        <v>7.0344060547999998</v>
      </c>
      <c r="P117" s="303">
        <v>71.695406345999999</v>
      </c>
      <c r="Q117" s="304">
        <v>11.809259623999999</v>
      </c>
      <c r="R117" s="303">
        <v>40.819879540000002</v>
      </c>
      <c r="S117" s="304">
        <v>13.619978757</v>
      </c>
      <c r="T117" s="303">
        <v>60.088627277000001</v>
      </c>
      <c r="U117" s="304">
        <v>7.8361082130000002</v>
      </c>
      <c r="V117" s="303">
        <v>3.9922601879999999</v>
      </c>
      <c r="W117" s="304">
        <v>1.1477785004000001</v>
      </c>
      <c r="X117" s="303">
        <v>110.11407409</v>
      </c>
      <c r="Y117" s="304">
        <v>30.137620257999998</v>
      </c>
      <c r="Z117" s="303">
        <v>15.367827954999999</v>
      </c>
      <c r="AA117" s="304">
        <v>3.9680020885</v>
      </c>
      <c r="AB117" s="303">
        <v>72.027670121</v>
      </c>
      <c r="AC117" s="304">
        <v>102.63623824</v>
      </c>
      <c r="AD117" s="303">
        <v>6.3880690061000003</v>
      </c>
      <c r="AE117" s="304">
        <v>1.1381443544000001</v>
      </c>
      <c r="AF117" s="265">
        <v>4.3244547507000002</v>
      </c>
      <c r="AG117" s="305">
        <v>118.61047542999999</v>
      </c>
      <c r="AH117" s="265">
        <v>51.319348769999998</v>
      </c>
      <c r="AI117" s="305">
        <v>64.051853757999993</v>
      </c>
      <c r="AJ117" s="265">
        <v>27.070754815000001</v>
      </c>
      <c r="AK117" s="306">
        <v>1.9577842217000001</v>
      </c>
      <c r="AL117" s="398">
        <v>236</v>
      </c>
    </row>
    <row r="118" spans="1:38" x14ac:dyDescent="0.25">
      <c r="A118" s="307" t="s">
        <v>853</v>
      </c>
      <c r="B118" s="300" t="s">
        <v>1942</v>
      </c>
      <c r="C118" s="301">
        <v>7.4709444120999997</v>
      </c>
      <c r="D118" s="58">
        <v>638</v>
      </c>
      <c r="E118" s="302">
        <v>1.08</v>
      </c>
      <c r="F118" s="303">
        <v>37558.786770999999</v>
      </c>
      <c r="G118" s="265">
        <v>32906.536928000001</v>
      </c>
      <c r="H118" s="304">
        <v>4652.2498425000003</v>
      </c>
      <c r="I118" s="303">
        <v>711.00759633999996</v>
      </c>
      <c r="J118" s="304">
        <v>22.861990196000001</v>
      </c>
      <c r="K118" s="303">
        <v>730.57319422</v>
      </c>
      <c r="L118" s="304">
        <v>85.441867047000002</v>
      </c>
      <c r="M118" s="265">
        <v>306.11175562</v>
      </c>
      <c r="N118" s="303">
        <v>14.525094812000001</v>
      </c>
      <c r="O118" s="304">
        <v>3.0155518871</v>
      </c>
      <c r="P118" s="303">
        <v>126.21921088000001</v>
      </c>
      <c r="Q118" s="304">
        <v>26.455660771000002</v>
      </c>
      <c r="R118" s="303">
        <v>35.993387882</v>
      </c>
      <c r="S118" s="304">
        <v>734.37688549999996</v>
      </c>
      <c r="T118" s="303">
        <v>115.25914096</v>
      </c>
      <c r="U118" s="304">
        <v>25.503795343</v>
      </c>
      <c r="V118" s="303">
        <v>22.524298585</v>
      </c>
      <c r="W118" s="304">
        <v>6.3681843871000003</v>
      </c>
      <c r="X118" s="303">
        <v>4931.0307414999997</v>
      </c>
      <c r="Y118" s="304">
        <v>1985.4527267000001</v>
      </c>
      <c r="Z118" s="303">
        <v>0</v>
      </c>
      <c r="AA118" s="304">
        <v>0</v>
      </c>
      <c r="AB118" s="303">
        <v>225.89541303999999</v>
      </c>
      <c r="AC118" s="304">
        <v>276.05739892999998</v>
      </c>
      <c r="AD118" s="303">
        <v>0</v>
      </c>
      <c r="AE118" s="304">
        <v>0</v>
      </c>
      <c r="AF118" s="265">
        <v>25072.263245999999</v>
      </c>
      <c r="AG118" s="305">
        <v>1075.0226322000001</v>
      </c>
      <c r="AH118" s="265">
        <v>310.65045124</v>
      </c>
      <c r="AI118" s="305">
        <v>708.87245840000003</v>
      </c>
      <c r="AJ118" s="265">
        <v>0.36853949060000002</v>
      </c>
      <c r="AK118" s="306">
        <v>6.9355483182000004</v>
      </c>
      <c r="AL118" s="398">
        <v>28</v>
      </c>
    </row>
    <row r="119" spans="1:38" x14ac:dyDescent="0.25">
      <c r="A119" s="307" t="s">
        <v>854</v>
      </c>
      <c r="B119" s="300" t="s">
        <v>1943</v>
      </c>
      <c r="C119" s="301">
        <v>9.3270594481</v>
      </c>
      <c r="D119" s="58">
        <v>395</v>
      </c>
      <c r="E119" s="302">
        <v>12.15</v>
      </c>
      <c r="F119" s="303">
        <v>46890.060705000004</v>
      </c>
      <c r="G119" s="265">
        <v>36251.506282000002</v>
      </c>
      <c r="H119" s="304">
        <v>10638.554423</v>
      </c>
      <c r="I119" s="303">
        <v>3466.3014410000001</v>
      </c>
      <c r="J119" s="304">
        <v>143.71346886000001</v>
      </c>
      <c r="K119" s="303">
        <v>5343.5262491000003</v>
      </c>
      <c r="L119" s="304">
        <v>344.73540989999998</v>
      </c>
      <c r="M119" s="265">
        <v>1823.7733003000001</v>
      </c>
      <c r="N119" s="303">
        <v>1223.8463534</v>
      </c>
      <c r="O119" s="304">
        <v>190.66935071</v>
      </c>
      <c r="P119" s="303">
        <v>476.42039231000001</v>
      </c>
      <c r="Q119" s="304">
        <v>99.418549689000002</v>
      </c>
      <c r="R119" s="303">
        <v>1125.7065243</v>
      </c>
      <c r="S119" s="304">
        <v>351.37370225000001</v>
      </c>
      <c r="T119" s="303">
        <v>794.61205513000004</v>
      </c>
      <c r="U119" s="304">
        <v>51.45344017</v>
      </c>
      <c r="V119" s="303">
        <v>3501.4928455999998</v>
      </c>
      <c r="W119" s="304">
        <v>778.80910502999996</v>
      </c>
      <c r="X119" s="303">
        <v>14675.007147</v>
      </c>
      <c r="Y119" s="304">
        <v>2971.1207209999998</v>
      </c>
      <c r="Z119" s="303">
        <v>0</v>
      </c>
      <c r="AA119" s="304">
        <v>0</v>
      </c>
      <c r="AB119" s="303">
        <v>823.20535887999995</v>
      </c>
      <c r="AC119" s="304">
        <v>1316.2595719999999</v>
      </c>
      <c r="AD119" s="303">
        <v>97.052287256</v>
      </c>
      <c r="AE119" s="304">
        <v>20.967881851000001</v>
      </c>
      <c r="AF119" s="265">
        <v>534.70375395999997</v>
      </c>
      <c r="AG119" s="305">
        <v>3712.5173513</v>
      </c>
      <c r="AH119" s="265">
        <v>1242.7784498999999</v>
      </c>
      <c r="AI119" s="305">
        <v>1724.4877673999999</v>
      </c>
      <c r="AJ119" s="265">
        <v>38.338782774999999</v>
      </c>
      <c r="AK119" s="306">
        <v>17.769443819999999</v>
      </c>
      <c r="AL119" s="398">
        <v>53</v>
      </c>
    </row>
    <row r="120" spans="1:38" x14ac:dyDescent="0.25">
      <c r="A120" s="307" t="s">
        <v>855</v>
      </c>
      <c r="B120" s="300" t="s">
        <v>1944</v>
      </c>
      <c r="C120" s="301">
        <v>4.7077996990999997</v>
      </c>
      <c r="D120" s="58">
        <v>447</v>
      </c>
      <c r="E120" s="302">
        <v>5.1100000000000003</v>
      </c>
      <c r="F120" s="303">
        <v>23667.589437999999</v>
      </c>
      <c r="G120" s="265">
        <v>18359.522555</v>
      </c>
      <c r="H120" s="304">
        <v>5308.0668820000001</v>
      </c>
      <c r="I120" s="303">
        <v>1743.8768812000001</v>
      </c>
      <c r="J120" s="304">
        <v>71.812201978000004</v>
      </c>
      <c r="K120" s="303">
        <v>2268.6211158000001</v>
      </c>
      <c r="L120" s="304">
        <v>167.35589562999999</v>
      </c>
      <c r="M120" s="265">
        <v>843.51352684000005</v>
      </c>
      <c r="N120" s="303">
        <v>473.87011821999999</v>
      </c>
      <c r="O120" s="304">
        <v>77.542306685</v>
      </c>
      <c r="P120" s="303">
        <v>175.18002837</v>
      </c>
      <c r="Q120" s="304">
        <v>36.359069781000002</v>
      </c>
      <c r="R120" s="303">
        <v>463.00294416999998</v>
      </c>
      <c r="S120" s="304">
        <v>138.95866946999999</v>
      </c>
      <c r="T120" s="303">
        <v>212.99509961000001</v>
      </c>
      <c r="U120" s="304">
        <v>23.006029102999999</v>
      </c>
      <c r="V120" s="303">
        <v>1489.5607944000001</v>
      </c>
      <c r="W120" s="304">
        <v>329.70459239000002</v>
      </c>
      <c r="X120" s="303">
        <v>8717.3418677000009</v>
      </c>
      <c r="Y120" s="304">
        <v>1750.7775529</v>
      </c>
      <c r="Z120" s="303">
        <v>2.4718120999999999E-3</v>
      </c>
      <c r="AA120" s="304">
        <v>1.06264E-4</v>
      </c>
      <c r="AB120" s="303">
        <v>420.72954417</v>
      </c>
      <c r="AC120" s="304">
        <v>601.45139718999997</v>
      </c>
      <c r="AD120" s="303">
        <v>7.9816366509999996</v>
      </c>
      <c r="AE120" s="304">
        <v>2.1358341253000002</v>
      </c>
      <c r="AF120" s="265">
        <v>278.02531191000003</v>
      </c>
      <c r="AG120" s="305">
        <v>1798.6103728000001</v>
      </c>
      <c r="AH120" s="265">
        <v>586.77999579000004</v>
      </c>
      <c r="AI120" s="305">
        <v>942.93659288000003</v>
      </c>
      <c r="AJ120" s="265">
        <v>34.696397019999999</v>
      </c>
      <c r="AK120" s="306">
        <v>10.761082644</v>
      </c>
      <c r="AL120" s="398">
        <v>60</v>
      </c>
    </row>
    <row r="121" spans="1:38" x14ac:dyDescent="0.25">
      <c r="A121" s="307" t="s">
        <v>1525</v>
      </c>
      <c r="B121" s="300" t="s">
        <v>1945</v>
      </c>
      <c r="C121" s="301">
        <v>2.2488978766000001</v>
      </c>
      <c r="D121" s="58">
        <v>895</v>
      </c>
      <c r="E121" s="302">
        <v>2.21</v>
      </c>
      <c r="F121" s="303">
        <v>11305.916783000001</v>
      </c>
      <c r="G121" s="265">
        <v>8764.2478346999997</v>
      </c>
      <c r="H121" s="304">
        <v>2541.6689486999999</v>
      </c>
      <c r="I121" s="303">
        <v>987.30515763999995</v>
      </c>
      <c r="J121" s="304">
        <v>32.259287464000003</v>
      </c>
      <c r="K121" s="303">
        <v>1110.5867963999999</v>
      </c>
      <c r="L121" s="304">
        <v>88.495710083000006</v>
      </c>
      <c r="M121" s="265">
        <v>438.85214278000001</v>
      </c>
      <c r="N121" s="303">
        <v>180.54958045999999</v>
      </c>
      <c r="O121" s="304">
        <v>32.958721963999999</v>
      </c>
      <c r="P121" s="303">
        <v>87.685337312000001</v>
      </c>
      <c r="Q121" s="304">
        <v>14.394502465</v>
      </c>
      <c r="R121" s="303">
        <v>101.55130749</v>
      </c>
      <c r="S121" s="304">
        <v>46.405742764999999</v>
      </c>
      <c r="T121" s="303">
        <v>110.98326783</v>
      </c>
      <c r="U121" s="304">
        <v>12.329509332000001</v>
      </c>
      <c r="V121" s="303">
        <v>339.94317645000001</v>
      </c>
      <c r="W121" s="304">
        <v>71.290585716999999</v>
      </c>
      <c r="X121" s="303">
        <v>4410.9878987000002</v>
      </c>
      <c r="Y121" s="304">
        <v>920.74373118999995</v>
      </c>
      <c r="Z121" s="303">
        <v>0</v>
      </c>
      <c r="AA121" s="304">
        <v>0</v>
      </c>
      <c r="AB121" s="303">
        <v>185.17388106999999</v>
      </c>
      <c r="AC121" s="304">
        <v>293.30887001000002</v>
      </c>
      <c r="AD121" s="303">
        <v>15.053050787</v>
      </c>
      <c r="AE121" s="304">
        <v>2.7150471911</v>
      </c>
      <c r="AF121" s="265">
        <v>296.75031244000002</v>
      </c>
      <c r="AG121" s="305">
        <v>799.55493175000004</v>
      </c>
      <c r="AH121" s="265">
        <v>288.49438751999998</v>
      </c>
      <c r="AI121" s="305">
        <v>427.59299005000003</v>
      </c>
      <c r="AJ121" s="265">
        <v>3.1038425697999998</v>
      </c>
      <c r="AK121" s="306">
        <v>6.8470138749</v>
      </c>
      <c r="AL121" s="398">
        <v>107</v>
      </c>
    </row>
    <row r="122" spans="1:38" x14ac:dyDescent="0.25">
      <c r="A122" s="307" t="s">
        <v>856</v>
      </c>
      <c r="B122" s="300" t="s">
        <v>1946</v>
      </c>
      <c r="C122" s="301">
        <v>3.1253148940000002</v>
      </c>
      <c r="D122" s="58">
        <v>238</v>
      </c>
      <c r="E122" s="302">
        <v>2.72</v>
      </c>
      <c r="F122" s="303">
        <v>15711.940715999999</v>
      </c>
      <c r="G122" s="265">
        <v>12230.917164</v>
      </c>
      <c r="H122" s="304">
        <v>3481.0235511999999</v>
      </c>
      <c r="I122" s="303">
        <v>1727.3888279</v>
      </c>
      <c r="J122" s="304">
        <v>58.888830139</v>
      </c>
      <c r="K122" s="303">
        <v>2131.8644512999999</v>
      </c>
      <c r="L122" s="304">
        <v>199.33349568</v>
      </c>
      <c r="M122" s="265">
        <v>660.37852340999996</v>
      </c>
      <c r="N122" s="303">
        <v>102.42130292</v>
      </c>
      <c r="O122" s="304">
        <v>14.669109260999999</v>
      </c>
      <c r="P122" s="303">
        <v>16.166434160000001</v>
      </c>
      <c r="Q122" s="304">
        <v>4.0091666303000002</v>
      </c>
      <c r="R122" s="303">
        <v>173.88881301999999</v>
      </c>
      <c r="S122" s="304">
        <v>82.899990786000004</v>
      </c>
      <c r="T122" s="303">
        <v>158.04755399000001</v>
      </c>
      <c r="U122" s="304">
        <v>19.562254189000001</v>
      </c>
      <c r="V122" s="303">
        <v>992.95592554999996</v>
      </c>
      <c r="W122" s="304">
        <v>302.30553644000003</v>
      </c>
      <c r="X122" s="303">
        <v>5150.0109601000004</v>
      </c>
      <c r="Y122" s="304">
        <v>1036.3992866999999</v>
      </c>
      <c r="Z122" s="303">
        <v>0</v>
      </c>
      <c r="AA122" s="304">
        <v>0</v>
      </c>
      <c r="AB122" s="303">
        <v>401.55722379000002</v>
      </c>
      <c r="AC122" s="304">
        <v>575.20660542999997</v>
      </c>
      <c r="AD122" s="303">
        <v>0</v>
      </c>
      <c r="AE122" s="304">
        <v>0</v>
      </c>
      <c r="AF122" s="265">
        <v>129.31222782</v>
      </c>
      <c r="AG122" s="305">
        <v>800.95580901999995</v>
      </c>
      <c r="AH122" s="265">
        <v>400.78306624999999</v>
      </c>
      <c r="AI122" s="305">
        <v>568.29992458000004</v>
      </c>
      <c r="AJ122" s="265">
        <v>2.0674530672000002</v>
      </c>
      <c r="AK122" s="306">
        <v>2.5679434832000001</v>
      </c>
      <c r="AL122" s="398">
        <v>13</v>
      </c>
    </row>
    <row r="123" spans="1:38" x14ac:dyDescent="0.25">
      <c r="A123" s="307" t="s">
        <v>857</v>
      </c>
      <c r="B123" s="300" t="s">
        <v>1947</v>
      </c>
      <c r="C123" s="301">
        <v>1.9786645078</v>
      </c>
      <c r="D123" s="58">
        <v>407</v>
      </c>
      <c r="E123" s="302">
        <v>1.66</v>
      </c>
      <c r="F123" s="303">
        <v>9947.3686641999993</v>
      </c>
      <c r="G123" s="265">
        <v>7679.6084782999997</v>
      </c>
      <c r="H123" s="304">
        <v>2267.7601859000001</v>
      </c>
      <c r="I123" s="303">
        <v>1038.6784178</v>
      </c>
      <c r="J123" s="304">
        <v>35.019833251000001</v>
      </c>
      <c r="K123" s="303">
        <v>1310.3605067999999</v>
      </c>
      <c r="L123" s="304">
        <v>97.120808535999998</v>
      </c>
      <c r="M123" s="265">
        <v>406.20936046999998</v>
      </c>
      <c r="N123" s="303">
        <v>23.203861865</v>
      </c>
      <c r="O123" s="304">
        <v>3.7333450811</v>
      </c>
      <c r="P123" s="303">
        <v>2.2004265553</v>
      </c>
      <c r="Q123" s="304">
        <v>0.82084141519999998</v>
      </c>
      <c r="R123" s="303">
        <v>89.765150491</v>
      </c>
      <c r="S123" s="304">
        <v>50.443757845</v>
      </c>
      <c r="T123" s="303">
        <v>84.050325039000001</v>
      </c>
      <c r="U123" s="304">
        <v>11.108698786</v>
      </c>
      <c r="V123" s="303">
        <v>123.46168573</v>
      </c>
      <c r="W123" s="304">
        <v>44.022577830000003</v>
      </c>
      <c r="X123" s="303">
        <v>3950.2095549999999</v>
      </c>
      <c r="Y123" s="304">
        <v>849.64513342999999</v>
      </c>
      <c r="Z123" s="303">
        <v>0.1268506143</v>
      </c>
      <c r="AA123" s="304">
        <v>1.6674938600000001E-2</v>
      </c>
      <c r="AB123" s="303">
        <v>261.00172341000001</v>
      </c>
      <c r="AC123" s="304">
        <v>335.00859829000001</v>
      </c>
      <c r="AD123" s="303">
        <v>0</v>
      </c>
      <c r="AE123" s="304">
        <v>0</v>
      </c>
      <c r="AF123" s="265">
        <v>39.06212584</v>
      </c>
      <c r="AG123" s="305">
        <v>582.62662896999996</v>
      </c>
      <c r="AH123" s="265">
        <v>256.19307185999998</v>
      </c>
      <c r="AI123" s="305">
        <v>350.76285158000002</v>
      </c>
      <c r="AJ123" s="265">
        <v>1.6764572457</v>
      </c>
      <c r="AK123" s="306">
        <v>0.83939564369999997</v>
      </c>
      <c r="AL123" s="398">
        <v>21</v>
      </c>
    </row>
    <row r="124" spans="1:38" x14ac:dyDescent="0.25">
      <c r="A124" s="307" t="s">
        <v>858</v>
      </c>
      <c r="B124" s="300" t="s">
        <v>1948</v>
      </c>
      <c r="C124" s="301">
        <v>4.146333297</v>
      </c>
      <c r="D124" s="58">
        <v>499</v>
      </c>
      <c r="E124" s="302">
        <v>4.33</v>
      </c>
      <c r="F124" s="303">
        <v>20844.921283</v>
      </c>
      <c r="G124" s="265">
        <v>16249.489651</v>
      </c>
      <c r="H124" s="304">
        <v>4595.4316314999996</v>
      </c>
      <c r="I124" s="303">
        <v>1566.0364440000001</v>
      </c>
      <c r="J124" s="304">
        <v>66.600431677000003</v>
      </c>
      <c r="K124" s="303">
        <v>2005.3555295000001</v>
      </c>
      <c r="L124" s="304">
        <v>143.13857695999999</v>
      </c>
      <c r="M124" s="265">
        <v>763.35849373999997</v>
      </c>
      <c r="N124" s="303">
        <v>178.70785744</v>
      </c>
      <c r="O124" s="304">
        <v>33.790195613000002</v>
      </c>
      <c r="P124" s="303">
        <v>313.08919526</v>
      </c>
      <c r="Q124" s="304">
        <v>59.253304237999998</v>
      </c>
      <c r="R124" s="303">
        <v>406.93553376</v>
      </c>
      <c r="S124" s="304">
        <v>155.62886501</v>
      </c>
      <c r="T124" s="303">
        <v>214.99408833999999</v>
      </c>
      <c r="U124" s="304">
        <v>23.159929000000002</v>
      </c>
      <c r="V124" s="303">
        <v>1197.0671904000001</v>
      </c>
      <c r="W124" s="304">
        <v>286.74858215</v>
      </c>
      <c r="X124" s="303">
        <v>6331.5659499000003</v>
      </c>
      <c r="Y124" s="304">
        <v>1392.7925714</v>
      </c>
      <c r="Z124" s="303">
        <v>15.721223656999999</v>
      </c>
      <c r="AA124" s="304">
        <v>6.2175488035999997</v>
      </c>
      <c r="AB124" s="303">
        <v>325.92588197999999</v>
      </c>
      <c r="AC124" s="304">
        <v>554.62212183999998</v>
      </c>
      <c r="AD124" s="303">
        <v>33.038193915999997</v>
      </c>
      <c r="AE124" s="304">
        <v>5.5743182003999996</v>
      </c>
      <c r="AF124" s="265">
        <v>2015.9239623000001</v>
      </c>
      <c r="AG124" s="305">
        <v>1266.9750871000001</v>
      </c>
      <c r="AH124" s="265">
        <v>640.47185708999996</v>
      </c>
      <c r="AI124" s="305">
        <v>797.23205694000001</v>
      </c>
      <c r="AJ124" s="265">
        <v>33.425208028</v>
      </c>
      <c r="AK124" s="306">
        <v>11.571084816000001</v>
      </c>
      <c r="AL124" s="398">
        <v>53</v>
      </c>
    </row>
    <row r="125" spans="1:38" x14ac:dyDescent="0.25">
      <c r="A125" s="307" t="s">
        <v>859</v>
      </c>
      <c r="B125" s="300" t="s">
        <v>1949</v>
      </c>
      <c r="C125" s="301">
        <v>2.2296353775000002</v>
      </c>
      <c r="D125" s="58">
        <v>3190</v>
      </c>
      <c r="E125" s="302">
        <v>1.8</v>
      </c>
      <c r="F125" s="303">
        <v>11209.078143000001</v>
      </c>
      <c r="G125" s="265">
        <v>8883.0620866999998</v>
      </c>
      <c r="H125" s="304">
        <v>2326.0160566</v>
      </c>
      <c r="I125" s="303">
        <v>808.60797084000001</v>
      </c>
      <c r="J125" s="304">
        <v>29.522339273</v>
      </c>
      <c r="K125" s="303">
        <v>858.21912311999995</v>
      </c>
      <c r="L125" s="304">
        <v>64.511081439999998</v>
      </c>
      <c r="M125" s="265">
        <v>388.60164235000002</v>
      </c>
      <c r="N125" s="303">
        <v>32.511128255000003</v>
      </c>
      <c r="O125" s="304">
        <v>5.4308503492</v>
      </c>
      <c r="P125" s="303">
        <v>140.26393787999999</v>
      </c>
      <c r="Q125" s="304">
        <v>26.435798468000002</v>
      </c>
      <c r="R125" s="303">
        <v>107.95565418</v>
      </c>
      <c r="S125" s="304">
        <v>53.529724637000001</v>
      </c>
      <c r="T125" s="303">
        <v>83.834280344000007</v>
      </c>
      <c r="U125" s="304">
        <v>9.4068949410999991</v>
      </c>
      <c r="V125" s="303">
        <v>63.479543591999999</v>
      </c>
      <c r="W125" s="304">
        <v>12.093045567000001</v>
      </c>
      <c r="X125" s="303">
        <v>4448.1142492999998</v>
      </c>
      <c r="Y125" s="304">
        <v>971.81395696000004</v>
      </c>
      <c r="Z125" s="303">
        <v>2.1320802582999998</v>
      </c>
      <c r="AA125" s="304">
        <v>0.50274879279999996</v>
      </c>
      <c r="AB125" s="303">
        <v>154.94338288</v>
      </c>
      <c r="AC125" s="304">
        <v>252.91241808999999</v>
      </c>
      <c r="AD125" s="303">
        <v>15.264007222</v>
      </c>
      <c r="AE125" s="304">
        <v>3.3885028125000001</v>
      </c>
      <c r="AF125" s="265">
        <v>1241.3591676000001</v>
      </c>
      <c r="AG125" s="305">
        <v>751.74450790000003</v>
      </c>
      <c r="AH125" s="265">
        <v>284.90737015000002</v>
      </c>
      <c r="AI125" s="305">
        <v>386.15687157999997</v>
      </c>
      <c r="AJ125" s="265">
        <v>5.2854631381999999</v>
      </c>
      <c r="AK125" s="306">
        <v>6.1504013944000002</v>
      </c>
      <c r="AL125" s="398">
        <v>92</v>
      </c>
    </row>
    <row r="126" spans="1:38" x14ac:dyDescent="0.25">
      <c r="A126" s="307" t="s">
        <v>860</v>
      </c>
      <c r="B126" s="300" t="s">
        <v>1950</v>
      </c>
      <c r="C126" s="301">
        <v>2.7172564725999999</v>
      </c>
      <c r="D126" s="58">
        <v>894</v>
      </c>
      <c r="E126" s="302">
        <v>2.2799999999999998</v>
      </c>
      <c r="F126" s="303">
        <v>13660.502719</v>
      </c>
      <c r="G126" s="265">
        <v>10703.885441</v>
      </c>
      <c r="H126" s="304">
        <v>2956.6172780000002</v>
      </c>
      <c r="I126" s="303">
        <v>886.88088230000005</v>
      </c>
      <c r="J126" s="304">
        <v>30.545560432999999</v>
      </c>
      <c r="K126" s="303">
        <v>1108.8322217</v>
      </c>
      <c r="L126" s="304">
        <v>83.192800625999993</v>
      </c>
      <c r="M126" s="265">
        <v>468.12608231000002</v>
      </c>
      <c r="N126" s="303">
        <v>288.80613946</v>
      </c>
      <c r="O126" s="304">
        <v>44.074020093999998</v>
      </c>
      <c r="P126" s="303">
        <v>24.280950391000001</v>
      </c>
      <c r="Q126" s="304">
        <v>3.9446127919</v>
      </c>
      <c r="R126" s="303">
        <v>55.270373059000001</v>
      </c>
      <c r="S126" s="304">
        <v>26.947029315000002</v>
      </c>
      <c r="T126" s="303">
        <v>85.159589034999996</v>
      </c>
      <c r="U126" s="304">
        <v>9.2441846095999995</v>
      </c>
      <c r="V126" s="303">
        <v>137.85170703</v>
      </c>
      <c r="W126" s="304">
        <v>29.243958998</v>
      </c>
      <c r="X126" s="303">
        <v>6559.7330777999996</v>
      </c>
      <c r="Y126" s="304">
        <v>1354.7131004</v>
      </c>
      <c r="Z126" s="303">
        <v>0</v>
      </c>
      <c r="AA126" s="304">
        <v>0</v>
      </c>
      <c r="AB126" s="303">
        <v>204.83341007000001</v>
      </c>
      <c r="AC126" s="304">
        <v>268.21825094000002</v>
      </c>
      <c r="AD126" s="303">
        <v>9.7350186800999996</v>
      </c>
      <c r="AE126" s="304">
        <v>2.6722256488</v>
      </c>
      <c r="AF126" s="265">
        <v>120.77155644</v>
      </c>
      <c r="AG126" s="305">
        <v>1089.584261</v>
      </c>
      <c r="AH126" s="265">
        <v>307.61508115999999</v>
      </c>
      <c r="AI126" s="305">
        <v>449.50271214999998</v>
      </c>
      <c r="AJ126" s="265">
        <v>3.9944538814000001</v>
      </c>
      <c r="AK126" s="306">
        <v>6.7294586544000001</v>
      </c>
      <c r="AL126" s="398">
        <v>90</v>
      </c>
    </row>
    <row r="127" spans="1:38" x14ac:dyDescent="0.25">
      <c r="A127" s="307" t="s">
        <v>861</v>
      </c>
      <c r="B127" s="300" t="s">
        <v>1951</v>
      </c>
      <c r="C127" s="301">
        <v>1.6101035619999999</v>
      </c>
      <c r="D127" s="58">
        <v>6957</v>
      </c>
      <c r="E127" s="302">
        <v>1.22</v>
      </c>
      <c r="F127" s="303">
        <v>8094.4968974000003</v>
      </c>
      <c r="G127" s="265">
        <v>6233.6165772000004</v>
      </c>
      <c r="H127" s="304">
        <v>1860.8803201999999</v>
      </c>
      <c r="I127" s="303">
        <v>687.61770443</v>
      </c>
      <c r="J127" s="304">
        <v>19.549870793</v>
      </c>
      <c r="K127" s="303">
        <v>512.71575499999994</v>
      </c>
      <c r="L127" s="304">
        <v>51.841105554000002</v>
      </c>
      <c r="M127" s="265">
        <v>246.77066945000001</v>
      </c>
      <c r="N127" s="303">
        <v>75.294068508999999</v>
      </c>
      <c r="O127" s="304">
        <v>12.446923379999999</v>
      </c>
      <c r="P127" s="303">
        <v>21.319112508</v>
      </c>
      <c r="Q127" s="304">
        <v>3.2806850669999998</v>
      </c>
      <c r="R127" s="303">
        <v>24.348382958999998</v>
      </c>
      <c r="S127" s="304">
        <v>14.488999183000001</v>
      </c>
      <c r="T127" s="303">
        <v>168.61755259</v>
      </c>
      <c r="U127" s="304">
        <v>11.270781263</v>
      </c>
      <c r="V127" s="303">
        <v>43.611061243999998</v>
      </c>
      <c r="W127" s="304">
        <v>8.7244103214000006</v>
      </c>
      <c r="X127" s="303">
        <v>3706.1932406999999</v>
      </c>
      <c r="Y127" s="304">
        <v>877.86789945999999</v>
      </c>
      <c r="Z127" s="303">
        <v>0.1639537301</v>
      </c>
      <c r="AA127" s="304">
        <v>3.3823832099999999E-2</v>
      </c>
      <c r="AB127" s="303">
        <v>233.83933112</v>
      </c>
      <c r="AC127" s="304">
        <v>176.14045777000001</v>
      </c>
      <c r="AD127" s="303">
        <v>6.0645057473000001</v>
      </c>
      <c r="AE127" s="304">
        <v>1.3327722281000001</v>
      </c>
      <c r="AF127" s="265">
        <v>101.46712875999999</v>
      </c>
      <c r="AG127" s="305">
        <v>586.02295391999996</v>
      </c>
      <c r="AH127" s="265">
        <v>189.84865762999999</v>
      </c>
      <c r="AI127" s="305">
        <v>297.96538207999998</v>
      </c>
      <c r="AJ127" s="265">
        <v>10.234735033</v>
      </c>
      <c r="AK127" s="306">
        <v>5.4249731913000003</v>
      </c>
      <c r="AL127" s="398">
        <v>156</v>
      </c>
    </row>
    <row r="128" spans="1:38" x14ac:dyDescent="0.25">
      <c r="A128" s="307" t="s">
        <v>862</v>
      </c>
      <c r="B128" s="300" t="s">
        <v>1952</v>
      </c>
      <c r="C128" s="301">
        <v>1.1546540183</v>
      </c>
      <c r="D128" s="58">
        <v>8391</v>
      </c>
      <c r="E128" s="302">
        <v>1.05</v>
      </c>
      <c r="F128" s="303">
        <v>5804.8088269</v>
      </c>
      <c r="G128" s="265">
        <v>4469.7019544000004</v>
      </c>
      <c r="H128" s="304">
        <v>1335.1068725</v>
      </c>
      <c r="I128" s="303">
        <v>549.73652519999996</v>
      </c>
      <c r="J128" s="304">
        <v>15.60032942</v>
      </c>
      <c r="K128" s="303">
        <v>433.60921119</v>
      </c>
      <c r="L128" s="304">
        <v>42.708798573999999</v>
      </c>
      <c r="M128" s="265">
        <v>206.24077846</v>
      </c>
      <c r="N128" s="303">
        <v>25.98569839</v>
      </c>
      <c r="O128" s="304">
        <v>3.3422220980000001</v>
      </c>
      <c r="P128" s="303">
        <v>10.280430514000001</v>
      </c>
      <c r="Q128" s="304">
        <v>0.82295015989999998</v>
      </c>
      <c r="R128" s="303">
        <v>16.315053464999998</v>
      </c>
      <c r="S128" s="304">
        <v>11.595894022</v>
      </c>
      <c r="T128" s="303">
        <v>50.767335107000001</v>
      </c>
      <c r="U128" s="304">
        <v>9.5113093199000005</v>
      </c>
      <c r="V128" s="303">
        <v>65.943072912000005</v>
      </c>
      <c r="W128" s="304">
        <v>13.456439615000001</v>
      </c>
      <c r="X128" s="303">
        <v>2575.6167721000002</v>
      </c>
      <c r="Y128" s="304">
        <v>601.39901846999999</v>
      </c>
      <c r="Z128" s="303">
        <v>0.36481291059999998</v>
      </c>
      <c r="AA128" s="304">
        <v>7.8340840499999995E-2</v>
      </c>
      <c r="AB128" s="303">
        <v>174.62142111</v>
      </c>
      <c r="AC128" s="304">
        <v>140.49374415</v>
      </c>
      <c r="AD128" s="303">
        <v>4.9888552606000003</v>
      </c>
      <c r="AE128" s="304">
        <v>1.1266455476999999</v>
      </c>
      <c r="AF128" s="265">
        <v>56.503981134</v>
      </c>
      <c r="AG128" s="305">
        <v>437.97156709000001</v>
      </c>
      <c r="AH128" s="265">
        <v>136.68444632000001</v>
      </c>
      <c r="AI128" s="305">
        <v>203.33590706999999</v>
      </c>
      <c r="AJ128" s="265">
        <v>12.273746559999999</v>
      </c>
      <c r="AK128" s="306">
        <v>3.4335198646</v>
      </c>
      <c r="AL128" s="398">
        <v>149</v>
      </c>
    </row>
    <row r="129" spans="1:38" x14ac:dyDescent="0.25">
      <c r="A129" s="307" t="s">
        <v>863</v>
      </c>
      <c r="B129" s="300" t="s">
        <v>1953</v>
      </c>
      <c r="C129" s="301">
        <v>0.86556641310000004</v>
      </c>
      <c r="D129" s="58">
        <v>16775</v>
      </c>
      <c r="E129" s="302">
        <v>1.1200000000000001</v>
      </c>
      <c r="F129" s="303">
        <v>4351.4745327000001</v>
      </c>
      <c r="G129" s="265">
        <v>3316.9692958999999</v>
      </c>
      <c r="H129" s="304">
        <v>1034.5052367999999</v>
      </c>
      <c r="I129" s="303">
        <v>492.58276275999998</v>
      </c>
      <c r="J129" s="304">
        <v>14.396431112</v>
      </c>
      <c r="K129" s="303">
        <v>607.37834996000004</v>
      </c>
      <c r="L129" s="304">
        <v>51.301179060000003</v>
      </c>
      <c r="M129" s="265">
        <v>232.52996745999999</v>
      </c>
      <c r="N129" s="303">
        <v>38.612227150999999</v>
      </c>
      <c r="O129" s="304">
        <v>6.4358210525999997</v>
      </c>
      <c r="P129" s="303">
        <v>9.9970801002999998</v>
      </c>
      <c r="Q129" s="304">
        <v>1.4285274926</v>
      </c>
      <c r="R129" s="303">
        <v>17.597528305000001</v>
      </c>
      <c r="S129" s="304">
        <v>14.010153924999999</v>
      </c>
      <c r="T129" s="303">
        <v>53.503437773000002</v>
      </c>
      <c r="U129" s="304">
        <v>9.3410442328999999</v>
      </c>
      <c r="V129" s="303">
        <v>59.580288158999998</v>
      </c>
      <c r="W129" s="304">
        <v>12.657301917</v>
      </c>
      <c r="X129" s="303">
        <v>1453.8135513</v>
      </c>
      <c r="Y129" s="304">
        <v>340.45517854000002</v>
      </c>
      <c r="Z129" s="303">
        <v>1.2502964625999999</v>
      </c>
      <c r="AA129" s="304">
        <v>0.35814065099999998</v>
      </c>
      <c r="AB129" s="303">
        <v>168.92921192</v>
      </c>
      <c r="AC129" s="304">
        <v>155.15085188</v>
      </c>
      <c r="AD129" s="303">
        <v>2.5034265729</v>
      </c>
      <c r="AE129" s="304">
        <v>0.62433405809999998</v>
      </c>
      <c r="AF129" s="265">
        <v>24.913093893999999</v>
      </c>
      <c r="AG129" s="305">
        <v>299.49701276000002</v>
      </c>
      <c r="AH129" s="265">
        <v>118.96993826000001</v>
      </c>
      <c r="AI129" s="305">
        <v>148.66720576</v>
      </c>
      <c r="AJ129" s="265">
        <v>10.529860317000001</v>
      </c>
      <c r="AK129" s="306">
        <v>4.4603298367999997</v>
      </c>
      <c r="AL129" s="398">
        <v>182</v>
      </c>
    </row>
    <row r="130" spans="1:38" x14ac:dyDescent="0.25">
      <c r="A130" s="307" t="s">
        <v>864</v>
      </c>
      <c r="B130" s="300" t="s">
        <v>1954</v>
      </c>
      <c r="C130" s="301">
        <v>2.9283562227000002</v>
      </c>
      <c r="D130" s="58">
        <v>980</v>
      </c>
      <c r="E130" s="302">
        <v>4.5999999999999996</v>
      </c>
      <c r="F130" s="303">
        <v>14721.767542</v>
      </c>
      <c r="G130" s="265">
        <v>11269.943831000001</v>
      </c>
      <c r="H130" s="304">
        <v>3451.8237110999999</v>
      </c>
      <c r="I130" s="303">
        <v>1625.2877619000001</v>
      </c>
      <c r="J130" s="304">
        <v>67.739435473</v>
      </c>
      <c r="K130" s="303">
        <v>2013.8643847999999</v>
      </c>
      <c r="L130" s="304">
        <v>142.46911234999999</v>
      </c>
      <c r="M130" s="265">
        <v>761.81357459000003</v>
      </c>
      <c r="N130" s="303">
        <v>322.93990310999999</v>
      </c>
      <c r="O130" s="304">
        <v>50.37531946</v>
      </c>
      <c r="P130" s="303">
        <v>293.2353488</v>
      </c>
      <c r="Q130" s="304">
        <v>47.242910717999997</v>
      </c>
      <c r="R130" s="303">
        <v>310.59086267999999</v>
      </c>
      <c r="S130" s="304">
        <v>101.53874304</v>
      </c>
      <c r="T130" s="303">
        <v>242.00125876000001</v>
      </c>
      <c r="U130" s="304">
        <v>20.579597487000001</v>
      </c>
      <c r="V130" s="303">
        <v>1529.7816307000001</v>
      </c>
      <c r="W130" s="304">
        <v>368.81705689</v>
      </c>
      <c r="X130" s="303">
        <v>3000.8040221000001</v>
      </c>
      <c r="Y130" s="304">
        <v>633.38707909000004</v>
      </c>
      <c r="Z130" s="303">
        <v>2.3579228306000002</v>
      </c>
      <c r="AA130" s="304">
        <v>0.34683195509999998</v>
      </c>
      <c r="AB130" s="303">
        <v>331.48538573000002</v>
      </c>
      <c r="AC130" s="304">
        <v>523.24439734999999</v>
      </c>
      <c r="AD130" s="303">
        <v>16.155030666999998</v>
      </c>
      <c r="AE130" s="304">
        <v>2.7130522366999998</v>
      </c>
      <c r="AF130" s="265">
        <v>186.96845995000001</v>
      </c>
      <c r="AG130" s="305">
        <v>1064.0744402</v>
      </c>
      <c r="AH130" s="265">
        <v>393.22766765</v>
      </c>
      <c r="AI130" s="305">
        <v>637.96974162000004</v>
      </c>
      <c r="AJ130" s="265">
        <v>23.465816527000001</v>
      </c>
      <c r="AK130" s="306">
        <v>7.2907934041000004</v>
      </c>
      <c r="AL130" s="398">
        <v>102</v>
      </c>
    </row>
    <row r="131" spans="1:38" x14ac:dyDescent="0.25">
      <c r="A131" s="307" t="s">
        <v>865</v>
      </c>
      <c r="B131" s="300" t="s">
        <v>1955</v>
      </c>
      <c r="C131" s="301">
        <v>0.9665666812</v>
      </c>
      <c r="D131" s="58">
        <v>6869</v>
      </c>
      <c r="E131" s="302">
        <v>1.25</v>
      </c>
      <c r="F131" s="303">
        <v>4859.2346395000004</v>
      </c>
      <c r="G131" s="265">
        <v>3739.4072077999999</v>
      </c>
      <c r="H131" s="304">
        <v>1119.8274316</v>
      </c>
      <c r="I131" s="303">
        <v>416.70104622000002</v>
      </c>
      <c r="J131" s="304">
        <v>14.230356451</v>
      </c>
      <c r="K131" s="303">
        <v>420.94010284000001</v>
      </c>
      <c r="L131" s="304">
        <v>38.336564787999997</v>
      </c>
      <c r="M131" s="265">
        <v>197.55111070000001</v>
      </c>
      <c r="N131" s="303">
        <v>63.131610160999998</v>
      </c>
      <c r="O131" s="304">
        <v>10.637240294</v>
      </c>
      <c r="P131" s="303">
        <v>31.355333452</v>
      </c>
      <c r="Q131" s="304">
        <v>4.8511952024999996</v>
      </c>
      <c r="R131" s="303">
        <v>37.660139043000001</v>
      </c>
      <c r="S131" s="304">
        <v>17.589829689999998</v>
      </c>
      <c r="T131" s="303">
        <v>60.610444151000003</v>
      </c>
      <c r="U131" s="304">
        <v>5.4310996891999999</v>
      </c>
      <c r="V131" s="303">
        <v>77.385963066000002</v>
      </c>
      <c r="W131" s="304">
        <v>21.045573878999999</v>
      </c>
      <c r="X131" s="303">
        <v>2004.8467659999999</v>
      </c>
      <c r="Y131" s="304">
        <v>444.81216482999997</v>
      </c>
      <c r="Z131" s="303">
        <v>2.8707538936999999</v>
      </c>
      <c r="AA131" s="304">
        <v>1.0372509562000001</v>
      </c>
      <c r="AB131" s="303">
        <v>86.915157070999996</v>
      </c>
      <c r="AC131" s="304">
        <v>129.66832321999999</v>
      </c>
      <c r="AD131" s="303">
        <v>11.444761635000001</v>
      </c>
      <c r="AE131" s="304">
        <v>2.2275424473999998</v>
      </c>
      <c r="AF131" s="265">
        <v>75.090030952999996</v>
      </c>
      <c r="AG131" s="305">
        <v>378.73817339999999</v>
      </c>
      <c r="AH131" s="265">
        <v>127.80130576000001</v>
      </c>
      <c r="AI131" s="305">
        <v>171.63726052999999</v>
      </c>
      <c r="AJ131" s="265">
        <v>2.4677435274000001</v>
      </c>
      <c r="AK131" s="306">
        <v>2.2197956302000001</v>
      </c>
      <c r="AL131" s="398">
        <v>178</v>
      </c>
    </row>
    <row r="132" spans="1:38" x14ac:dyDescent="0.25">
      <c r="A132" s="307" t="s">
        <v>866</v>
      </c>
      <c r="B132" s="300" t="s">
        <v>1956</v>
      </c>
      <c r="C132" s="301">
        <v>0.56419255229999998</v>
      </c>
      <c r="D132" s="58">
        <v>5903</v>
      </c>
      <c r="E132" s="302">
        <v>1.17</v>
      </c>
      <c r="F132" s="303">
        <v>2836.3733686999999</v>
      </c>
      <c r="G132" s="265">
        <v>2147.1291973000002</v>
      </c>
      <c r="H132" s="304">
        <v>689.24417138000001</v>
      </c>
      <c r="I132" s="303">
        <v>330.85479896999999</v>
      </c>
      <c r="J132" s="304">
        <v>11.461211171</v>
      </c>
      <c r="K132" s="303">
        <v>255.55972800000001</v>
      </c>
      <c r="L132" s="304">
        <v>25.942952092999999</v>
      </c>
      <c r="M132" s="265">
        <v>136.03308684999999</v>
      </c>
      <c r="N132" s="303">
        <v>19.194077171</v>
      </c>
      <c r="O132" s="304">
        <v>3.7143729844000002</v>
      </c>
      <c r="P132" s="303">
        <v>16.631047955</v>
      </c>
      <c r="Q132" s="304">
        <v>3.066612868</v>
      </c>
      <c r="R132" s="303">
        <v>24.434773199999999</v>
      </c>
      <c r="S132" s="304">
        <v>18.290888917</v>
      </c>
      <c r="T132" s="303">
        <v>36.199357347000003</v>
      </c>
      <c r="U132" s="304">
        <v>5.5440534003000002</v>
      </c>
      <c r="V132" s="303">
        <v>12.499977852000001</v>
      </c>
      <c r="W132" s="304">
        <v>3.0884587889000001</v>
      </c>
      <c r="X132" s="303">
        <v>1055.3275805000001</v>
      </c>
      <c r="Y132" s="304">
        <v>263.19904106000001</v>
      </c>
      <c r="Z132" s="303">
        <v>0.13162361510000001</v>
      </c>
      <c r="AA132" s="304">
        <v>2.35888023E-2</v>
      </c>
      <c r="AB132" s="303">
        <v>77.096715109000002</v>
      </c>
      <c r="AC132" s="304">
        <v>89.840006216000006</v>
      </c>
      <c r="AD132" s="303">
        <v>0.8708020944</v>
      </c>
      <c r="AE132" s="304">
        <v>0.19759178690000001</v>
      </c>
      <c r="AF132" s="265">
        <v>65.351385637999996</v>
      </c>
      <c r="AG132" s="305">
        <v>203.49803600999999</v>
      </c>
      <c r="AH132" s="265">
        <v>73.176266149</v>
      </c>
      <c r="AI132" s="305">
        <v>101.68988184</v>
      </c>
      <c r="AJ132" s="265">
        <v>1.83338504</v>
      </c>
      <c r="AK132" s="306">
        <v>1.6220672129</v>
      </c>
      <c r="AL132" s="398">
        <v>156</v>
      </c>
    </row>
    <row r="133" spans="1:38" x14ac:dyDescent="0.25">
      <c r="A133" s="307" t="s">
        <v>867</v>
      </c>
      <c r="B133" s="300" t="s">
        <v>1957</v>
      </c>
      <c r="C133" s="301">
        <v>1.7669459605</v>
      </c>
      <c r="D133" s="58">
        <v>1958</v>
      </c>
      <c r="E133" s="302">
        <v>2.5</v>
      </c>
      <c r="F133" s="303">
        <v>8882.9929532000006</v>
      </c>
      <c r="G133" s="265">
        <v>6748.1842521999997</v>
      </c>
      <c r="H133" s="304">
        <v>2134.8087009999999</v>
      </c>
      <c r="I133" s="303">
        <v>837.08886829000005</v>
      </c>
      <c r="J133" s="304">
        <v>30.958161238999999</v>
      </c>
      <c r="K133" s="303">
        <v>939.23777370000005</v>
      </c>
      <c r="L133" s="304">
        <v>72.624936183000003</v>
      </c>
      <c r="M133" s="265">
        <v>427.89021814</v>
      </c>
      <c r="N133" s="303">
        <v>192.43927385999999</v>
      </c>
      <c r="O133" s="304">
        <v>37.957543899000001</v>
      </c>
      <c r="P133" s="303">
        <v>112.42728821999999</v>
      </c>
      <c r="Q133" s="304">
        <v>21.630792699000001</v>
      </c>
      <c r="R133" s="303">
        <v>121.64009</v>
      </c>
      <c r="S133" s="304">
        <v>40.640066193999999</v>
      </c>
      <c r="T133" s="303">
        <v>110.14206790999999</v>
      </c>
      <c r="U133" s="304">
        <v>11.601080389</v>
      </c>
      <c r="V133" s="303">
        <v>829.30136402000005</v>
      </c>
      <c r="W133" s="304">
        <v>182.31889024</v>
      </c>
      <c r="X133" s="303">
        <v>2498.6190021000002</v>
      </c>
      <c r="Y133" s="304">
        <v>567.09412981000003</v>
      </c>
      <c r="Z133" s="303">
        <v>8.4748217854999996</v>
      </c>
      <c r="AA133" s="304">
        <v>6.0623319141999996</v>
      </c>
      <c r="AB133" s="303">
        <v>196.09687316</v>
      </c>
      <c r="AC133" s="304">
        <v>270.59635651999997</v>
      </c>
      <c r="AD133" s="303">
        <v>20.097653137999998</v>
      </c>
      <c r="AE133" s="304">
        <v>4.8462080909000003</v>
      </c>
      <c r="AF133" s="265">
        <v>31.236460675</v>
      </c>
      <c r="AG133" s="305">
        <v>706.51019499999995</v>
      </c>
      <c r="AH133" s="265">
        <v>245.78922094000001</v>
      </c>
      <c r="AI133" s="305">
        <v>345.27427087000001</v>
      </c>
      <c r="AJ133" s="265">
        <v>8.7949364816000006</v>
      </c>
      <c r="AK133" s="306">
        <v>5.6020777839999996</v>
      </c>
      <c r="AL133" s="398">
        <v>139</v>
      </c>
    </row>
    <row r="134" spans="1:38" x14ac:dyDescent="0.25">
      <c r="A134" s="307" t="s">
        <v>868</v>
      </c>
      <c r="B134" s="300" t="s">
        <v>1958</v>
      </c>
      <c r="C134" s="301">
        <v>0.76965353189999997</v>
      </c>
      <c r="D134" s="58">
        <v>3437</v>
      </c>
      <c r="E134" s="302">
        <v>1.1599999999999999</v>
      </c>
      <c r="F134" s="303">
        <v>3869.2903193000002</v>
      </c>
      <c r="G134" s="265">
        <v>2956.0051202999998</v>
      </c>
      <c r="H134" s="304">
        <v>913.28519901000004</v>
      </c>
      <c r="I134" s="303">
        <v>327.92709126</v>
      </c>
      <c r="J134" s="304">
        <v>12.066488416</v>
      </c>
      <c r="K134" s="303">
        <v>286.20304057999999</v>
      </c>
      <c r="L134" s="304">
        <v>26.120125609999999</v>
      </c>
      <c r="M134" s="265">
        <v>162.43732707999999</v>
      </c>
      <c r="N134" s="303">
        <v>113.50229356</v>
      </c>
      <c r="O134" s="304">
        <v>18.365292059000002</v>
      </c>
      <c r="P134" s="303">
        <v>24.898921237</v>
      </c>
      <c r="Q134" s="304">
        <v>4.0065721570999999</v>
      </c>
      <c r="R134" s="303">
        <v>51.626328913999998</v>
      </c>
      <c r="S134" s="304">
        <v>12.765821975</v>
      </c>
      <c r="T134" s="303">
        <v>30.311503001999998</v>
      </c>
      <c r="U134" s="304">
        <v>3.7691654419999998</v>
      </c>
      <c r="V134" s="303">
        <v>19.122089777999999</v>
      </c>
      <c r="W134" s="304">
        <v>4.1180985959000003</v>
      </c>
      <c r="X134" s="303">
        <v>1641.6103353000001</v>
      </c>
      <c r="Y134" s="304">
        <v>383.10414078999997</v>
      </c>
      <c r="Z134" s="303">
        <v>2.4603519703000001</v>
      </c>
      <c r="AA134" s="304">
        <v>0.94712490510000003</v>
      </c>
      <c r="AB134" s="303">
        <v>69.957384798999996</v>
      </c>
      <c r="AC134" s="304">
        <v>96.171194960999998</v>
      </c>
      <c r="AD134" s="303">
        <v>4.8638926124999999</v>
      </c>
      <c r="AE134" s="304">
        <v>1.0442092525</v>
      </c>
      <c r="AF134" s="265">
        <v>29.955443159000001</v>
      </c>
      <c r="AG134" s="305">
        <v>287.88415877</v>
      </c>
      <c r="AH134" s="265">
        <v>100.32581102</v>
      </c>
      <c r="AI134" s="305">
        <v>148.86485793</v>
      </c>
      <c r="AJ134" s="265">
        <v>1.9646324718999999</v>
      </c>
      <c r="AK134" s="306">
        <v>2.8966217256000002</v>
      </c>
      <c r="AL134" s="398">
        <v>189</v>
      </c>
    </row>
    <row r="135" spans="1:38" x14ac:dyDescent="0.25">
      <c r="A135" s="307" t="s">
        <v>869</v>
      </c>
      <c r="B135" s="300" t="s">
        <v>1959</v>
      </c>
      <c r="C135" s="301">
        <v>2.8033568673999998</v>
      </c>
      <c r="D135" s="58">
        <v>1017</v>
      </c>
      <c r="E135" s="302">
        <v>1.88</v>
      </c>
      <c r="F135" s="303">
        <v>14093.356478</v>
      </c>
      <c r="G135" s="265">
        <v>10887.598763</v>
      </c>
      <c r="H135" s="304">
        <v>3205.7577145999999</v>
      </c>
      <c r="I135" s="303">
        <v>1006.0095876</v>
      </c>
      <c r="J135" s="304">
        <v>31.376801727</v>
      </c>
      <c r="K135" s="303">
        <v>909.01608940000006</v>
      </c>
      <c r="L135" s="304">
        <v>78.193141503000007</v>
      </c>
      <c r="M135" s="265">
        <v>424.09104986</v>
      </c>
      <c r="N135" s="303">
        <v>124.86401433</v>
      </c>
      <c r="O135" s="304">
        <v>28.274748025000001</v>
      </c>
      <c r="P135" s="303">
        <v>77.898254656999995</v>
      </c>
      <c r="Q135" s="304">
        <v>14.970509180000001</v>
      </c>
      <c r="R135" s="303">
        <v>46.266926427000001</v>
      </c>
      <c r="S135" s="304">
        <v>30.906920238000001</v>
      </c>
      <c r="T135" s="303">
        <v>166.43326733000001</v>
      </c>
      <c r="U135" s="304">
        <v>24.883189731000002</v>
      </c>
      <c r="V135" s="303">
        <v>133.51208244</v>
      </c>
      <c r="W135" s="304">
        <v>28.930057752</v>
      </c>
      <c r="X135" s="303">
        <v>6685.9286045999997</v>
      </c>
      <c r="Y135" s="304">
        <v>1498.0220561000001</v>
      </c>
      <c r="Z135" s="303">
        <v>0</v>
      </c>
      <c r="AA135" s="304">
        <v>0</v>
      </c>
      <c r="AB135" s="303">
        <v>182.02789465999999</v>
      </c>
      <c r="AC135" s="304">
        <v>321.74436166999999</v>
      </c>
      <c r="AD135" s="303">
        <v>35.564467069999999</v>
      </c>
      <c r="AE135" s="304">
        <v>10.222178564</v>
      </c>
      <c r="AF135" s="265">
        <v>256.97462310999998</v>
      </c>
      <c r="AG135" s="305">
        <v>1130.0425949</v>
      </c>
      <c r="AH135" s="265">
        <v>344.40633208000003</v>
      </c>
      <c r="AI135" s="305">
        <v>486.75589872</v>
      </c>
      <c r="AJ135" s="265">
        <v>8.5267554316999998</v>
      </c>
      <c r="AK135" s="306">
        <v>7.5140704484</v>
      </c>
      <c r="AL135" s="398">
        <v>84</v>
      </c>
    </row>
    <row r="136" spans="1:38" x14ac:dyDescent="0.25">
      <c r="A136" s="307" t="s">
        <v>870</v>
      </c>
      <c r="B136" s="300" t="s">
        <v>1960</v>
      </c>
      <c r="C136" s="301">
        <v>0.87698058950000002</v>
      </c>
      <c r="D136" s="58">
        <v>18364</v>
      </c>
      <c r="E136" s="302">
        <v>1.0900000000000001</v>
      </c>
      <c r="F136" s="303">
        <v>4408.8571865000004</v>
      </c>
      <c r="G136" s="265">
        <v>3324.4572326000002</v>
      </c>
      <c r="H136" s="304">
        <v>1084.3999538999999</v>
      </c>
      <c r="I136" s="303">
        <v>289.43062208999999</v>
      </c>
      <c r="J136" s="304">
        <v>12.759301592</v>
      </c>
      <c r="K136" s="303">
        <v>240.65162344999999</v>
      </c>
      <c r="L136" s="304">
        <v>26.855641209000002</v>
      </c>
      <c r="M136" s="265">
        <v>221.59909705999999</v>
      </c>
      <c r="N136" s="303">
        <v>26.141631426</v>
      </c>
      <c r="O136" s="304">
        <v>2.6015509603</v>
      </c>
      <c r="P136" s="303">
        <v>11.605556127</v>
      </c>
      <c r="Q136" s="304">
        <v>1.7243751786999999</v>
      </c>
      <c r="R136" s="303">
        <v>128.34756501999999</v>
      </c>
      <c r="S136" s="304">
        <v>11.557434073</v>
      </c>
      <c r="T136" s="303">
        <v>38.629764756999997</v>
      </c>
      <c r="U136" s="304">
        <v>4.8434056350999999</v>
      </c>
      <c r="V136" s="303">
        <v>39.281183005999999</v>
      </c>
      <c r="W136" s="304">
        <v>8.7390142064000003</v>
      </c>
      <c r="X136" s="303">
        <v>1946.2559231</v>
      </c>
      <c r="Y136" s="304">
        <v>497.11008258999999</v>
      </c>
      <c r="Z136" s="303">
        <v>0.93213489859999998</v>
      </c>
      <c r="AA136" s="304">
        <v>0.3021008831</v>
      </c>
      <c r="AB136" s="303">
        <v>163.47924877</v>
      </c>
      <c r="AC136" s="304">
        <v>121.07689171</v>
      </c>
      <c r="AD136" s="303">
        <v>1.8718361122</v>
      </c>
      <c r="AE136" s="304">
        <v>0.5421483198</v>
      </c>
      <c r="AF136" s="265">
        <v>15.475787070999999</v>
      </c>
      <c r="AG136" s="305">
        <v>291.75268844999999</v>
      </c>
      <c r="AH136" s="265">
        <v>114.31551718999999</v>
      </c>
      <c r="AI136" s="305">
        <v>184.71745411000001</v>
      </c>
      <c r="AJ136" s="265">
        <v>2.0191124052</v>
      </c>
      <c r="AK136" s="306">
        <v>4.2384951263000001</v>
      </c>
      <c r="AL136" s="398">
        <v>169</v>
      </c>
    </row>
    <row r="137" spans="1:38" x14ac:dyDescent="0.25">
      <c r="A137" s="307" t="s">
        <v>871</v>
      </c>
      <c r="B137" s="300" t="s">
        <v>1961</v>
      </c>
      <c r="C137" s="301">
        <v>3.2545960373999998</v>
      </c>
      <c r="D137" s="58">
        <v>797</v>
      </c>
      <c r="E137" s="302">
        <v>8.44</v>
      </c>
      <c r="F137" s="303">
        <v>16361.877676</v>
      </c>
      <c r="G137" s="265">
        <v>12201.03118</v>
      </c>
      <c r="H137" s="304">
        <v>4160.8464956999997</v>
      </c>
      <c r="I137" s="303">
        <v>2038.0910899999999</v>
      </c>
      <c r="J137" s="304">
        <v>78.870392482</v>
      </c>
      <c r="K137" s="303">
        <v>3965.6542089</v>
      </c>
      <c r="L137" s="304">
        <v>296.35669492</v>
      </c>
      <c r="M137" s="265">
        <v>1539.3363657</v>
      </c>
      <c r="N137" s="303">
        <v>410.58105132999998</v>
      </c>
      <c r="O137" s="304">
        <v>67.672730611000006</v>
      </c>
      <c r="P137" s="303">
        <v>409.79787102</v>
      </c>
      <c r="Q137" s="304">
        <v>68.079919649000004</v>
      </c>
      <c r="R137" s="303">
        <v>1306.8331819</v>
      </c>
      <c r="S137" s="304">
        <v>278.36972215999998</v>
      </c>
      <c r="T137" s="303">
        <v>697.45928380999999</v>
      </c>
      <c r="U137" s="304">
        <v>54.511759376000001</v>
      </c>
      <c r="V137" s="303">
        <v>279.06197867999998</v>
      </c>
      <c r="W137" s="304">
        <v>53.140378720000001</v>
      </c>
      <c r="X137" s="303">
        <v>466.91965782</v>
      </c>
      <c r="Y137" s="304">
        <v>102.57335505</v>
      </c>
      <c r="Z137" s="303">
        <v>4.4283026851000002</v>
      </c>
      <c r="AA137" s="304">
        <v>1.1110765118999999</v>
      </c>
      <c r="AB137" s="303">
        <v>536.07296495000003</v>
      </c>
      <c r="AC137" s="304">
        <v>925.43064050999999</v>
      </c>
      <c r="AD137" s="303">
        <v>227.56562758999999</v>
      </c>
      <c r="AE137" s="304">
        <v>24.363098702999999</v>
      </c>
      <c r="AF137" s="265">
        <v>22.950303641000001</v>
      </c>
      <c r="AG137" s="305">
        <v>1187.6828839</v>
      </c>
      <c r="AH137" s="265">
        <v>569.63966541000002</v>
      </c>
      <c r="AI137" s="305">
        <v>609.91297335000002</v>
      </c>
      <c r="AJ137" s="265">
        <v>121.63518685</v>
      </c>
      <c r="AK137" s="306">
        <v>17.775309472</v>
      </c>
      <c r="AL137" s="398">
        <v>130</v>
      </c>
    </row>
    <row r="138" spans="1:38" x14ac:dyDescent="0.25">
      <c r="A138" s="307" t="s">
        <v>872</v>
      </c>
      <c r="B138" s="300" t="s">
        <v>1962</v>
      </c>
      <c r="C138" s="301">
        <v>0.75894104279999997</v>
      </c>
      <c r="D138" s="58">
        <v>2603</v>
      </c>
      <c r="E138" s="302">
        <v>1.54</v>
      </c>
      <c r="F138" s="303">
        <v>3815.4352681999999</v>
      </c>
      <c r="G138" s="265">
        <v>2943.4609854</v>
      </c>
      <c r="H138" s="304">
        <v>871.97428277999995</v>
      </c>
      <c r="I138" s="303">
        <v>394.16804070000001</v>
      </c>
      <c r="J138" s="304">
        <v>12.604586262</v>
      </c>
      <c r="K138" s="303">
        <v>565.65342912000006</v>
      </c>
      <c r="L138" s="304">
        <v>43.673189932</v>
      </c>
      <c r="M138" s="265">
        <v>255.51899935</v>
      </c>
      <c r="N138" s="303">
        <v>112.00785637</v>
      </c>
      <c r="O138" s="304">
        <v>16.782907861999998</v>
      </c>
      <c r="P138" s="303">
        <v>119.27043897999999</v>
      </c>
      <c r="Q138" s="304">
        <v>19.814308735000001</v>
      </c>
      <c r="R138" s="303">
        <v>174.95565529000001</v>
      </c>
      <c r="S138" s="304">
        <v>40.068952772000003</v>
      </c>
      <c r="T138" s="303">
        <v>124.79072364</v>
      </c>
      <c r="U138" s="304">
        <v>13.150932556000001</v>
      </c>
      <c r="V138" s="303">
        <v>34.742852126000002</v>
      </c>
      <c r="W138" s="304">
        <v>6.6879169776999996</v>
      </c>
      <c r="X138" s="303">
        <v>761.42761783000003</v>
      </c>
      <c r="Y138" s="304">
        <v>172.52370524</v>
      </c>
      <c r="Z138" s="303">
        <v>1.7485384172</v>
      </c>
      <c r="AA138" s="304">
        <v>0.47766192819999997</v>
      </c>
      <c r="AB138" s="303">
        <v>112.42141058999999</v>
      </c>
      <c r="AC138" s="304">
        <v>142.62044577</v>
      </c>
      <c r="AD138" s="303">
        <v>121.32334622</v>
      </c>
      <c r="AE138" s="304">
        <v>16.013082753999999</v>
      </c>
      <c r="AF138" s="265">
        <v>22.786919091000001</v>
      </c>
      <c r="AG138" s="305">
        <v>268.23172801999999</v>
      </c>
      <c r="AH138" s="265">
        <v>83.647559337999994</v>
      </c>
      <c r="AI138" s="305">
        <v>162.55806322999999</v>
      </c>
      <c r="AJ138" s="265">
        <v>11.219144307000001</v>
      </c>
      <c r="AK138" s="306">
        <v>4.5452548102000003</v>
      </c>
      <c r="AL138" s="398">
        <v>156</v>
      </c>
    </row>
    <row r="139" spans="1:38" x14ac:dyDescent="0.25">
      <c r="A139" s="307" t="s">
        <v>873</v>
      </c>
      <c r="B139" s="300" t="s">
        <v>1963</v>
      </c>
      <c r="C139" s="301">
        <v>0.76288798920000001</v>
      </c>
      <c r="D139" s="58">
        <v>8014</v>
      </c>
      <c r="E139" s="302">
        <v>2.74</v>
      </c>
      <c r="F139" s="303">
        <v>3835.2778091999999</v>
      </c>
      <c r="G139" s="265">
        <v>2844.6546625000001</v>
      </c>
      <c r="H139" s="304">
        <v>990.62314669</v>
      </c>
      <c r="I139" s="303">
        <v>629.43472353000004</v>
      </c>
      <c r="J139" s="304">
        <v>21.512467664999999</v>
      </c>
      <c r="K139" s="303">
        <v>977.34132436000004</v>
      </c>
      <c r="L139" s="304">
        <v>65.317250560999994</v>
      </c>
      <c r="M139" s="265">
        <v>409.59488826</v>
      </c>
      <c r="N139" s="303">
        <v>81.800874550000003</v>
      </c>
      <c r="O139" s="304">
        <v>11.137700547</v>
      </c>
      <c r="P139" s="303">
        <v>178.81391776999999</v>
      </c>
      <c r="Q139" s="304">
        <v>26.959984863999999</v>
      </c>
      <c r="R139" s="303">
        <v>227.16125944999999</v>
      </c>
      <c r="S139" s="304">
        <v>60.578841756999999</v>
      </c>
      <c r="T139" s="303">
        <v>90.216774107999996</v>
      </c>
      <c r="U139" s="304">
        <v>12.202659593</v>
      </c>
      <c r="V139" s="303">
        <v>33.480089483999997</v>
      </c>
      <c r="W139" s="304">
        <v>10.736414852999999</v>
      </c>
      <c r="X139" s="303">
        <v>6.3195398236999996</v>
      </c>
      <c r="Y139" s="304">
        <v>1.3364700654999999</v>
      </c>
      <c r="Z139" s="303">
        <v>29.282701852999999</v>
      </c>
      <c r="AA139" s="304">
        <v>9.9888549058000002</v>
      </c>
      <c r="AB139" s="303">
        <v>109.42453876</v>
      </c>
      <c r="AC139" s="304">
        <v>224.14624362000001</v>
      </c>
      <c r="AD139" s="303">
        <v>8.7172451592000009</v>
      </c>
      <c r="AE139" s="304">
        <v>1.8083236802</v>
      </c>
      <c r="AF139" s="265">
        <v>4.0658035784999997</v>
      </c>
      <c r="AG139" s="305">
        <v>316.02393074999998</v>
      </c>
      <c r="AH139" s="265">
        <v>136.74482535000001</v>
      </c>
      <c r="AI139" s="305">
        <v>126.72627405</v>
      </c>
      <c r="AJ139" s="265">
        <v>18.91754603</v>
      </c>
      <c r="AK139" s="306">
        <v>5.4863402589000003</v>
      </c>
      <c r="AL139" s="398">
        <v>258</v>
      </c>
    </row>
    <row r="140" spans="1:38" x14ac:dyDescent="0.25">
      <c r="A140" s="307" t="s">
        <v>874</v>
      </c>
      <c r="B140" s="300" t="s">
        <v>1964</v>
      </c>
      <c r="C140" s="301">
        <v>0.27727474839999999</v>
      </c>
      <c r="D140" s="58">
        <v>25043</v>
      </c>
      <c r="E140" s="302">
        <v>1.31</v>
      </c>
      <c r="F140" s="303">
        <v>1393.9473482999999</v>
      </c>
      <c r="G140" s="265">
        <v>1044.6481669</v>
      </c>
      <c r="H140" s="304">
        <v>349.29918139</v>
      </c>
      <c r="I140" s="303">
        <v>243.95891098999999</v>
      </c>
      <c r="J140" s="304">
        <v>7.3782997974000004</v>
      </c>
      <c r="K140" s="303">
        <v>307.20011892000002</v>
      </c>
      <c r="L140" s="304">
        <v>21.917543202000001</v>
      </c>
      <c r="M140" s="265">
        <v>143.84203626999999</v>
      </c>
      <c r="N140" s="303">
        <v>25.342146239000002</v>
      </c>
      <c r="O140" s="304">
        <v>3.3772625103</v>
      </c>
      <c r="P140" s="303">
        <v>86.988849572000007</v>
      </c>
      <c r="Q140" s="304">
        <v>13.001768569999999</v>
      </c>
      <c r="R140" s="303">
        <v>70.217215545000002</v>
      </c>
      <c r="S140" s="304">
        <v>19.229468790999999</v>
      </c>
      <c r="T140" s="303">
        <v>27.056470124000001</v>
      </c>
      <c r="U140" s="304">
        <v>4.8088223257999996</v>
      </c>
      <c r="V140" s="303">
        <v>13.818988411999999</v>
      </c>
      <c r="W140" s="304">
        <v>4.1880229480000004</v>
      </c>
      <c r="X140" s="303">
        <v>2.9228644403000001</v>
      </c>
      <c r="Y140" s="304">
        <v>0.56203872539999999</v>
      </c>
      <c r="Z140" s="303">
        <v>38.123216399</v>
      </c>
      <c r="AA140" s="304">
        <v>11.963199600999999</v>
      </c>
      <c r="AB140" s="303">
        <v>39.013884846000003</v>
      </c>
      <c r="AC140" s="304">
        <v>77.221927679000004</v>
      </c>
      <c r="AD140" s="303">
        <v>6.5177745652999999</v>
      </c>
      <c r="AE140" s="304">
        <v>1.2677105153999999</v>
      </c>
      <c r="AF140" s="265">
        <v>6.9044242276999999</v>
      </c>
      <c r="AG140" s="305">
        <v>115.55161085</v>
      </c>
      <c r="AH140" s="265">
        <v>44.903004934000002</v>
      </c>
      <c r="AI140" s="305">
        <v>45.091190138000002</v>
      </c>
      <c r="AJ140" s="265">
        <v>9.7290144796</v>
      </c>
      <c r="AK140" s="306">
        <v>1.8495626821</v>
      </c>
      <c r="AL140" s="398">
        <v>289</v>
      </c>
    </row>
    <row r="141" spans="1:38" x14ac:dyDescent="0.25">
      <c r="A141" s="307" t="s">
        <v>875</v>
      </c>
      <c r="B141" s="300" t="s">
        <v>1965</v>
      </c>
      <c r="C141" s="301">
        <v>1.1214701707000001</v>
      </c>
      <c r="D141" s="58">
        <v>782</v>
      </c>
      <c r="E141" s="302">
        <v>3.29</v>
      </c>
      <c r="F141" s="303">
        <v>5637.9831900999998</v>
      </c>
      <c r="G141" s="265">
        <v>4181.0711647999997</v>
      </c>
      <c r="H141" s="304">
        <v>1456.9120253000001</v>
      </c>
      <c r="I141" s="303">
        <v>851.84462999000004</v>
      </c>
      <c r="J141" s="304">
        <v>33.413139518000001</v>
      </c>
      <c r="K141" s="303">
        <v>1332.7762048</v>
      </c>
      <c r="L141" s="304">
        <v>85.958226514000003</v>
      </c>
      <c r="M141" s="265">
        <v>520.33371906000002</v>
      </c>
      <c r="N141" s="303">
        <v>413.98418770000001</v>
      </c>
      <c r="O141" s="304">
        <v>43.777251032999999</v>
      </c>
      <c r="P141" s="303">
        <v>120.57152163000001</v>
      </c>
      <c r="Q141" s="304">
        <v>20.796061208000001</v>
      </c>
      <c r="R141" s="303">
        <v>139.39152288</v>
      </c>
      <c r="S141" s="304">
        <v>50.439507679999998</v>
      </c>
      <c r="T141" s="303">
        <v>176.42696162999999</v>
      </c>
      <c r="U141" s="304">
        <v>16.431575463000001</v>
      </c>
      <c r="V141" s="303">
        <v>155.50223198</v>
      </c>
      <c r="W141" s="304">
        <v>38.490181522999997</v>
      </c>
      <c r="X141" s="303">
        <v>89.747535419000002</v>
      </c>
      <c r="Y141" s="304">
        <v>22.302242907</v>
      </c>
      <c r="Z141" s="303">
        <v>43.524289283000002</v>
      </c>
      <c r="AA141" s="304">
        <v>16.295215981999998</v>
      </c>
      <c r="AB141" s="303">
        <v>170.24860727000001</v>
      </c>
      <c r="AC141" s="304">
        <v>332.70737752000002</v>
      </c>
      <c r="AD141" s="303">
        <v>25.230092405000001</v>
      </c>
      <c r="AE141" s="304">
        <v>5.0281492379000001</v>
      </c>
      <c r="AF141" s="265">
        <v>12.967452688</v>
      </c>
      <c r="AG141" s="305">
        <v>457.61430060999999</v>
      </c>
      <c r="AH141" s="265">
        <v>210.38131403</v>
      </c>
      <c r="AI141" s="305">
        <v>203.89922762</v>
      </c>
      <c r="AJ141" s="265">
        <v>43.480625230999998</v>
      </c>
      <c r="AK141" s="306">
        <v>4.4198372748999999</v>
      </c>
      <c r="AL141" s="398">
        <v>152</v>
      </c>
    </row>
    <row r="142" spans="1:38" x14ac:dyDescent="0.25">
      <c r="A142" s="307" t="s">
        <v>876</v>
      </c>
      <c r="B142" s="300" t="s">
        <v>1966</v>
      </c>
      <c r="C142" s="301">
        <v>0.3027838457</v>
      </c>
      <c r="D142" s="58">
        <v>6482</v>
      </c>
      <c r="E142" s="302">
        <v>1.29</v>
      </c>
      <c r="F142" s="303">
        <v>1522.1896016999999</v>
      </c>
      <c r="G142" s="265">
        <v>1138.8176089999999</v>
      </c>
      <c r="H142" s="304">
        <v>383.37199264999998</v>
      </c>
      <c r="I142" s="303">
        <v>279.63957233000002</v>
      </c>
      <c r="J142" s="304">
        <v>8.7361347208000009</v>
      </c>
      <c r="K142" s="303">
        <v>350.67731558999998</v>
      </c>
      <c r="L142" s="304">
        <v>24.452103575999999</v>
      </c>
      <c r="M142" s="265">
        <v>153.30547568</v>
      </c>
      <c r="N142" s="303">
        <v>50.107782651000001</v>
      </c>
      <c r="O142" s="304">
        <v>5.0641956341999999</v>
      </c>
      <c r="P142" s="303">
        <v>11.481057756</v>
      </c>
      <c r="Q142" s="304">
        <v>1.6214284055999999</v>
      </c>
      <c r="R142" s="303">
        <v>26.504925552</v>
      </c>
      <c r="S142" s="304">
        <v>9.9452485773999992</v>
      </c>
      <c r="T142" s="303">
        <v>34.081561938999997</v>
      </c>
      <c r="U142" s="304">
        <v>5.1394372540999997</v>
      </c>
      <c r="V142" s="303">
        <v>5.5999707032000003</v>
      </c>
      <c r="W142" s="304">
        <v>1.6891058405999999</v>
      </c>
      <c r="X142" s="303">
        <v>73.867665349999996</v>
      </c>
      <c r="Y142" s="304">
        <v>16.523785865000001</v>
      </c>
      <c r="Z142" s="303">
        <v>43.128252275000001</v>
      </c>
      <c r="AA142" s="304">
        <v>12.780273733</v>
      </c>
      <c r="AB142" s="303">
        <v>57.052019975</v>
      </c>
      <c r="AC142" s="304">
        <v>90.877716700999997</v>
      </c>
      <c r="AD142" s="303">
        <v>3.3194094155</v>
      </c>
      <c r="AE142" s="304">
        <v>0.75222917489999996</v>
      </c>
      <c r="AF142" s="265">
        <v>2.7480931728</v>
      </c>
      <c r="AG142" s="305">
        <v>126.49749171000001</v>
      </c>
      <c r="AH142" s="265">
        <v>49.269367807000002</v>
      </c>
      <c r="AI142" s="305">
        <v>49.024112701</v>
      </c>
      <c r="AJ142" s="265">
        <v>25.834345286000001</v>
      </c>
      <c r="AK142" s="306">
        <v>2.4695222757000002</v>
      </c>
      <c r="AL142" s="398">
        <v>248</v>
      </c>
    </row>
    <row r="143" spans="1:38" x14ac:dyDescent="0.25">
      <c r="A143" s="307" t="s">
        <v>877</v>
      </c>
      <c r="B143" s="300" t="s">
        <v>1967</v>
      </c>
      <c r="C143" s="301">
        <v>0.84932322469999999</v>
      </c>
      <c r="D143" s="58">
        <v>17569</v>
      </c>
      <c r="E143" s="302">
        <v>2.63</v>
      </c>
      <c r="F143" s="303">
        <v>4269.8149174</v>
      </c>
      <c r="G143" s="265">
        <v>3181.5393001000002</v>
      </c>
      <c r="H143" s="304">
        <v>1088.2756171999999</v>
      </c>
      <c r="I143" s="303">
        <v>726.82155826999997</v>
      </c>
      <c r="J143" s="304">
        <v>26.226224049999999</v>
      </c>
      <c r="K143" s="303">
        <v>1144.8214055000001</v>
      </c>
      <c r="L143" s="304">
        <v>77.510081628999998</v>
      </c>
      <c r="M143" s="265">
        <v>426.16365373000002</v>
      </c>
      <c r="N143" s="303">
        <v>148.69819469000001</v>
      </c>
      <c r="O143" s="304">
        <v>27.392041099</v>
      </c>
      <c r="P143" s="303">
        <v>68.307426550000002</v>
      </c>
      <c r="Q143" s="304">
        <v>11.688296045</v>
      </c>
      <c r="R143" s="303">
        <v>113.20743251</v>
      </c>
      <c r="S143" s="304">
        <v>37.840427599999998</v>
      </c>
      <c r="T143" s="303">
        <v>156.6282357</v>
      </c>
      <c r="U143" s="304">
        <v>16.383132319000001</v>
      </c>
      <c r="V143" s="303">
        <v>162.62359064</v>
      </c>
      <c r="W143" s="304">
        <v>35.63487713</v>
      </c>
      <c r="X143" s="303">
        <v>22.088679311</v>
      </c>
      <c r="Y143" s="304">
        <v>4.8886474573000003</v>
      </c>
      <c r="Z143" s="303">
        <v>15.313471907</v>
      </c>
      <c r="AA143" s="304">
        <v>4.7557343407000001</v>
      </c>
      <c r="AB143" s="303">
        <v>125.27539758</v>
      </c>
      <c r="AC143" s="304">
        <v>264.32307449000001</v>
      </c>
      <c r="AD143" s="303">
        <v>9.2343048176</v>
      </c>
      <c r="AE143" s="304">
        <v>2.6383354359000002</v>
      </c>
      <c r="AF143" s="265">
        <v>1.5417264558999999</v>
      </c>
      <c r="AG143" s="305">
        <v>337.55062994000002</v>
      </c>
      <c r="AH143" s="265">
        <v>142.18376788</v>
      </c>
      <c r="AI143" s="305">
        <v>135.04909069999999</v>
      </c>
      <c r="AJ143" s="265">
        <v>20.421404331000002</v>
      </c>
      <c r="AK143" s="306">
        <v>4.6040752403000003</v>
      </c>
      <c r="AL143" s="398">
        <v>276</v>
      </c>
    </row>
    <row r="144" spans="1:38" x14ac:dyDescent="0.25">
      <c r="A144" s="307" t="s">
        <v>878</v>
      </c>
      <c r="B144" s="300" t="s">
        <v>1968</v>
      </c>
      <c r="C144" s="301">
        <v>0.30119204929999999</v>
      </c>
      <c r="D144" s="58">
        <v>41332</v>
      </c>
      <c r="E144" s="302">
        <v>1.28</v>
      </c>
      <c r="F144" s="303">
        <v>1514.1871406</v>
      </c>
      <c r="G144" s="265">
        <v>1133.4984288999999</v>
      </c>
      <c r="H144" s="304">
        <v>380.68871177</v>
      </c>
      <c r="I144" s="303">
        <v>326.87948605000003</v>
      </c>
      <c r="J144" s="304">
        <v>9.9726047560000008</v>
      </c>
      <c r="K144" s="303">
        <v>399.07977703</v>
      </c>
      <c r="L144" s="304">
        <v>27.001228995999998</v>
      </c>
      <c r="M144" s="265">
        <v>162.05843781999999</v>
      </c>
      <c r="N144" s="303">
        <v>38.669957701000001</v>
      </c>
      <c r="O144" s="304">
        <v>6.9397218577000004</v>
      </c>
      <c r="P144" s="303">
        <v>21.014503163000001</v>
      </c>
      <c r="Q144" s="304">
        <v>3.5003437583000001</v>
      </c>
      <c r="R144" s="303">
        <v>24.617748286000001</v>
      </c>
      <c r="S144" s="304">
        <v>9.9989280721</v>
      </c>
      <c r="T144" s="303">
        <v>31.039131226999999</v>
      </c>
      <c r="U144" s="304">
        <v>4.7989841317000002</v>
      </c>
      <c r="V144" s="303">
        <v>12.690982635999999</v>
      </c>
      <c r="W144" s="304">
        <v>2.8038498428</v>
      </c>
      <c r="X144" s="303">
        <v>20.494763536000001</v>
      </c>
      <c r="Y144" s="304">
        <v>4.4763569787000002</v>
      </c>
      <c r="Z144" s="303">
        <v>27.762591928999999</v>
      </c>
      <c r="AA144" s="304">
        <v>8.2957070659000003</v>
      </c>
      <c r="AB144" s="303">
        <v>50.100085483000001</v>
      </c>
      <c r="AC144" s="304">
        <v>98.001054396000001</v>
      </c>
      <c r="AD144" s="303">
        <v>3.4844888354000001</v>
      </c>
      <c r="AE144" s="304">
        <v>0.55873832859999994</v>
      </c>
      <c r="AF144" s="265">
        <v>0.66904049929999998</v>
      </c>
      <c r="AG144" s="305">
        <v>112.41959032</v>
      </c>
      <c r="AH144" s="265">
        <v>45.949387635000001</v>
      </c>
      <c r="AI144" s="305">
        <v>49.927170940000003</v>
      </c>
      <c r="AJ144" s="265">
        <v>8.8852711646000007</v>
      </c>
      <c r="AK144" s="306">
        <v>2.0972081996999998</v>
      </c>
      <c r="AL144" s="398">
        <v>294</v>
      </c>
    </row>
    <row r="145" spans="1:38" x14ac:dyDescent="0.25">
      <c r="A145" s="307" t="s">
        <v>879</v>
      </c>
      <c r="B145" s="300" t="s">
        <v>1969</v>
      </c>
      <c r="C145" s="301">
        <v>0.89398061650000005</v>
      </c>
      <c r="D145" s="58">
        <v>858</v>
      </c>
      <c r="E145" s="302">
        <v>1.8</v>
      </c>
      <c r="F145" s="303">
        <v>4494.3216683000001</v>
      </c>
      <c r="G145" s="265">
        <v>3426.0905621000002</v>
      </c>
      <c r="H145" s="304">
        <v>1068.2311062000001</v>
      </c>
      <c r="I145" s="303">
        <v>647.14948548999996</v>
      </c>
      <c r="J145" s="304">
        <v>21.151084107999999</v>
      </c>
      <c r="K145" s="303">
        <v>692.60330921000002</v>
      </c>
      <c r="L145" s="304">
        <v>46.826389757999998</v>
      </c>
      <c r="M145" s="265">
        <v>279.46890064000002</v>
      </c>
      <c r="N145" s="303">
        <v>91.404249477999997</v>
      </c>
      <c r="O145" s="304">
        <v>11.455996572</v>
      </c>
      <c r="P145" s="303">
        <v>36.062655929000002</v>
      </c>
      <c r="Q145" s="304">
        <v>6.9072463659999999</v>
      </c>
      <c r="R145" s="303">
        <v>58.084382357000003</v>
      </c>
      <c r="S145" s="304">
        <v>25.397234198</v>
      </c>
      <c r="T145" s="303">
        <v>41.610909401000001</v>
      </c>
      <c r="U145" s="304">
        <v>7.0303774102999999</v>
      </c>
      <c r="V145" s="303">
        <v>1166.2184712999999</v>
      </c>
      <c r="W145" s="304">
        <v>263.76846318999998</v>
      </c>
      <c r="X145" s="303">
        <v>88.252796865999997</v>
      </c>
      <c r="Y145" s="304">
        <v>19.734958943999999</v>
      </c>
      <c r="Z145" s="303">
        <v>42.193989811000002</v>
      </c>
      <c r="AA145" s="304">
        <v>16.293540620999998</v>
      </c>
      <c r="AB145" s="303">
        <v>95.665624856999997</v>
      </c>
      <c r="AC145" s="304">
        <v>194.14415704000001</v>
      </c>
      <c r="AD145" s="303">
        <v>0.60002014569999995</v>
      </c>
      <c r="AE145" s="304">
        <v>6.07525909E-2</v>
      </c>
      <c r="AF145" s="265">
        <v>0.53022193120000005</v>
      </c>
      <c r="AG145" s="305">
        <v>325.66391708999998</v>
      </c>
      <c r="AH145" s="265">
        <v>110.20286704</v>
      </c>
      <c r="AI145" s="305">
        <v>151.82366494999999</v>
      </c>
      <c r="AJ145" s="265">
        <v>48.788319193</v>
      </c>
      <c r="AK145" s="306">
        <v>5.2276817494000003</v>
      </c>
      <c r="AL145" s="398">
        <v>148</v>
      </c>
    </row>
    <row r="146" spans="1:38" x14ac:dyDescent="0.25">
      <c r="A146" s="307" t="s">
        <v>880</v>
      </c>
      <c r="B146" s="300" t="s">
        <v>1970</v>
      </c>
      <c r="C146" s="301">
        <v>0.24032705530000001</v>
      </c>
      <c r="D146" s="58">
        <v>6260</v>
      </c>
      <c r="E146" s="302">
        <v>1.1100000000000001</v>
      </c>
      <c r="F146" s="303">
        <v>1208.1996770999999</v>
      </c>
      <c r="G146" s="265">
        <v>915.41326537999998</v>
      </c>
      <c r="H146" s="304">
        <v>292.78641175000001</v>
      </c>
      <c r="I146" s="303">
        <v>267.20874032</v>
      </c>
      <c r="J146" s="304">
        <v>7.9230956505999997</v>
      </c>
      <c r="K146" s="303">
        <v>262.23669358000001</v>
      </c>
      <c r="L146" s="304">
        <v>17.371787421000001</v>
      </c>
      <c r="M146" s="265">
        <v>112.45634046000001</v>
      </c>
      <c r="N146" s="303">
        <v>7.9596941478999996</v>
      </c>
      <c r="O146" s="304">
        <v>1.3600259666000001</v>
      </c>
      <c r="P146" s="303">
        <v>4.9189266591000003</v>
      </c>
      <c r="Q146" s="304">
        <v>0.85369933850000002</v>
      </c>
      <c r="R146" s="303">
        <v>11.027992136</v>
      </c>
      <c r="S146" s="304">
        <v>5.6518018837000001</v>
      </c>
      <c r="T146" s="303">
        <v>14.60335656</v>
      </c>
      <c r="U146" s="304">
        <v>2.5174193858999998</v>
      </c>
      <c r="V146" s="303">
        <v>100.90441413000001</v>
      </c>
      <c r="W146" s="304">
        <v>20.021338461999999</v>
      </c>
      <c r="X146" s="303">
        <v>18.216077160000001</v>
      </c>
      <c r="Y146" s="304">
        <v>4.1405058728000004</v>
      </c>
      <c r="Z146" s="303">
        <v>53.072834847000003</v>
      </c>
      <c r="AA146" s="304">
        <v>16.980506997999999</v>
      </c>
      <c r="AB146" s="303">
        <v>36.940084730999999</v>
      </c>
      <c r="AC146" s="304">
        <v>71.216152625000007</v>
      </c>
      <c r="AD146" s="303">
        <v>5.8546299999999999E-5</v>
      </c>
      <c r="AE146" s="304">
        <v>0</v>
      </c>
      <c r="AF146" s="265">
        <v>0.1407071909</v>
      </c>
      <c r="AG146" s="305">
        <v>87.789736263999998</v>
      </c>
      <c r="AH146" s="265">
        <v>33.653843725999998</v>
      </c>
      <c r="AI146" s="305">
        <v>37.867681318000002</v>
      </c>
      <c r="AJ146" s="265">
        <v>9.9633824187000002</v>
      </c>
      <c r="AK146" s="306">
        <v>1.2027793390999999</v>
      </c>
      <c r="AL146" s="398">
        <v>211</v>
      </c>
    </row>
    <row r="147" spans="1:38" x14ac:dyDescent="0.25">
      <c r="A147" s="307" t="s">
        <v>881</v>
      </c>
      <c r="B147" s="300" t="s">
        <v>1971</v>
      </c>
      <c r="C147" s="301">
        <v>0.86671409690000001</v>
      </c>
      <c r="D147" s="58">
        <v>856</v>
      </c>
      <c r="E147" s="302">
        <v>2.96</v>
      </c>
      <c r="F147" s="303">
        <v>4357.2443000000003</v>
      </c>
      <c r="G147" s="265">
        <v>3228.3221099000002</v>
      </c>
      <c r="H147" s="304">
        <v>1128.9221901000001</v>
      </c>
      <c r="I147" s="303">
        <v>668.12917651999999</v>
      </c>
      <c r="J147" s="304">
        <v>25.650397685000002</v>
      </c>
      <c r="K147" s="303">
        <v>991.55454903999998</v>
      </c>
      <c r="L147" s="304">
        <v>65.163089618000001</v>
      </c>
      <c r="M147" s="265">
        <v>406.47402776000001</v>
      </c>
      <c r="N147" s="303">
        <v>98.872423213999994</v>
      </c>
      <c r="O147" s="304">
        <v>15.48888013</v>
      </c>
      <c r="P147" s="303">
        <v>153.13887729000001</v>
      </c>
      <c r="Q147" s="304">
        <v>25.883509346</v>
      </c>
      <c r="R147" s="303">
        <v>237.52427692000001</v>
      </c>
      <c r="S147" s="304">
        <v>66.478686538999995</v>
      </c>
      <c r="T147" s="303">
        <v>69.396273762999996</v>
      </c>
      <c r="U147" s="304">
        <v>9.7176627347999993</v>
      </c>
      <c r="V147" s="303">
        <v>178.71502563999999</v>
      </c>
      <c r="W147" s="304">
        <v>35.521912991000001</v>
      </c>
      <c r="X147" s="303">
        <v>147.15407733000001</v>
      </c>
      <c r="Y147" s="304">
        <v>32.492077055000003</v>
      </c>
      <c r="Z147" s="303">
        <v>44.328928363999999</v>
      </c>
      <c r="AA147" s="304">
        <v>17.111290780000001</v>
      </c>
      <c r="AB147" s="303">
        <v>112.17142672999999</v>
      </c>
      <c r="AC147" s="304">
        <v>234.94689382999999</v>
      </c>
      <c r="AD147" s="303">
        <v>2.6657248505000002</v>
      </c>
      <c r="AE147" s="304">
        <v>0.57916728149999996</v>
      </c>
      <c r="AF147" s="265">
        <v>3.9342167231</v>
      </c>
      <c r="AG147" s="305">
        <v>385.90192745000002</v>
      </c>
      <c r="AH147" s="265">
        <v>152.24533443999999</v>
      </c>
      <c r="AI147" s="305">
        <v>138.30952138000001</v>
      </c>
      <c r="AJ147" s="265">
        <v>32.632686483999997</v>
      </c>
      <c r="AK147" s="306">
        <v>5.0622580759</v>
      </c>
      <c r="AL147" s="398">
        <v>147</v>
      </c>
    </row>
    <row r="148" spans="1:38" x14ac:dyDescent="0.25">
      <c r="A148" s="307" t="s">
        <v>882</v>
      </c>
      <c r="B148" s="300" t="s">
        <v>1972</v>
      </c>
      <c r="C148" s="301">
        <v>0.30450405310000001</v>
      </c>
      <c r="D148" s="58">
        <v>5319</v>
      </c>
      <c r="E148" s="302">
        <v>1.0900000000000001</v>
      </c>
      <c r="F148" s="303">
        <v>1530.8376252</v>
      </c>
      <c r="G148" s="265">
        <v>1159.9081391</v>
      </c>
      <c r="H148" s="304">
        <v>370.92948608</v>
      </c>
      <c r="I148" s="303">
        <v>218.9941474</v>
      </c>
      <c r="J148" s="304">
        <v>6.5476231788000003</v>
      </c>
      <c r="K148" s="303">
        <v>186.23103441000001</v>
      </c>
      <c r="L148" s="304">
        <v>15.859804134999999</v>
      </c>
      <c r="M148" s="265">
        <v>103.74540025</v>
      </c>
      <c r="N148" s="303">
        <v>7.1207856823000002</v>
      </c>
      <c r="O148" s="304">
        <v>1.0796557555999999</v>
      </c>
      <c r="P148" s="303">
        <v>37.177776391999998</v>
      </c>
      <c r="Q148" s="304">
        <v>6.5703648537000001</v>
      </c>
      <c r="R148" s="303">
        <v>36.662246430000003</v>
      </c>
      <c r="S148" s="304">
        <v>11.229632560000001</v>
      </c>
      <c r="T148" s="303">
        <v>14.642514591999999</v>
      </c>
      <c r="U148" s="304">
        <v>2.6688067767999999</v>
      </c>
      <c r="V148" s="303">
        <v>6.4559248083999998</v>
      </c>
      <c r="W148" s="304">
        <v>1.3547521459</v>
      </c>
      <c r="X148" s="303">
        <v>423.65079680000002</v>
      </c>
      <c r="Y148" s="304">
        <v>97.030347305999996</v>
      </c>
      <c r="Z148" s="303">
        <v>18.485183937999999</v>
      </c>
      <c r="AA148" s="304">
        <v>6.3337988882999996</v>
      </c>
      <c r="AB148" s="303">
        <v>34.049272129000002</v>
      </c>
      <c r="AC148" s="304">
        <v>59.566708396000003</v>
      </c>
      <c r="AD148" s="303">
        <v>0.63138922500000005</v>
      </c>
      <c r="AE148" s="304">
        <v>0.13056948190000001</v>
      </c>
      <c r="AF148" s="265">
        <v>3.9364929472000001</v>
      </c>
      <c r="AG148" s="305">
        <v>123.9786995</v>
      </c>
      <c r="AH148" s="265">
        <v>42.391839408999999</v>
      </c>
      <c r="AI148" s="305">
        <v>52.604589253999997</v>
      </c>
      <c r="AJ148" s="265">
        <v>9.8086192649000008</v>
      </c>
      <c r="AK148" s="306">
        <v>1.8988492963000001</v>
      </c>
      <c r="AL148" s="398">
        <v>221</v>
      </c>
    </row>
    <row r="149" spans="1:38" x14ac:dyDescent="0.25">
      <c r="A149" s="307" t="s">
        <v>883</v>
      </c>
      <c r="B149" s="300" t="s">
        <v>1973</v>
      </c>
      <c r="C149" s="301">
        <v>0.91065338890000003</v>
      </c>
      <c r="D149" s="58">
        <v>5740</v>
      </c>
      <c r="E149" s="302">
        <v>2.62</v>
      </c>
      <c r="F149" s="303">
        <v>4578.1409376000001</v>
      </c>
      <c r="G149" s="265">
        <v>3459.2612825000001</v>
      </c>
      <c r="H149" s="304">
        <v>1118.8796551</v>
      </c>
      <c r="I149" s="303">
        <v>714.16583208999998</v>
      </c>
      <c r="J149" s="304">
        <v>23.95877638</v>
      </c>
      <c r="K149" s="303">
        <v>955.57578945</v>
      </c>
      <c r="L149" s="304">
        <v>65.572176627999994</v>
      </c>
      <c r="M149" s="265">
        <v>392.22334063</v>
      </c>
      <c r="N149" s="303">
        <v>102.91987062</v>
      </c>
      <c r="O149" s="304">
        <v>17.518352569000001</v>
      </c>
      <c r="P149" s="303">
        <v>126.98730241</v>
      </c>
      <c r="Q149" s="304">
        <v>22.057792040999999</v>
      </c>
      <c r="R149" s="303">
        <v>103.97444059999999</v>
      </c>
      <c r="S149" s="304">
        <v>36.160111024000003</v>
      </c>
      <c r="T149" s="303">
        <v>143.53030168999999</v>
      </c>
      <c r="U149" s="304">
        <v>15.353814184999999</v>
      </c>
      <c r="V149" s="303">
        <v>197.61699566999999</v>
      </c>
      <c r="W149" s="304">
        <v>37.924164716</v>
      </c>
      <c r="X149" s="303">
        <v>422.50170902999997</v>
      </c>
      <c r="Y149" s="304">
        <v>94.498073926999993</v>
      </c>
      <c r="Z149" s="303">
        <v>14.229630536</v>
      </c>
      <c r="AA149" s="304">
        <v>4.8287067124999998</v>
      </c>
      <c r="AB149" s="303">
        <v>162.90137245</v>
      </c>
      <c r="AC149" s="304">
        <v>240.54023508</v>
      </c>
      <c r="AD149" s="303">
        <v>15.504406585</v>
      </c>
      <c r="AE149" s="304">
        <v>2.8780640229999999</v>
      </c>
      <c r="AF149" s="265">
        <v>7.2944858985999996</v>
      </c>
      <c r="AG149" s="305">
        <v>340.71514937000001</v>
      </c>
      <c r="AH149" s="265">
        <v>133.05932045</v>
      </c>
      <c r="AI149" s="305">
        <v>154.82359105</v>
      </c>
      <c r="AJ149" s="265">
        <v>24.500119668</v>
      </c>
      <c r="AK149" s="306">
        <v>4.3270121301</v>
      </c>
      <c r="AL149" s="398">
        <v>238</v>
      </c>
    </row>
    <row r="150" spans="1:38" x14ac:dyDescent="0.25">
      <c r="A150" s="307" t="s">
        <v>884</v>
      </c>
      <c r="B150" s="300" t="s">
        <v>1974</v>
      </c>
      <c r="C150" s="301">
        <v>0.2866768515</v>
      </c>
      <c r="D150" s="58">
        <v>19001</v>
      </c>
      <c r="E150" s="302">
        <v>1.1499999999999999</v>
      </c>
      <c r="F150" s="303">
        <v>1441.2146771</v>
      </c>
      <c r="G150" s="265">
        <v>1106.2413968999999</v>
      </c>
      <c r="H150" s="304">
        <v>334.97328024000001</v>
      </c>
      <c r="I150" s="303">
        <v>197.15660326</v>
      </c>
      <c r="J150" s="304">
        <v>5.9732464290999996</v>
      </c>
      <c r="K150" s="303">
        <v>197.51001173</v>
      </c>
      <c r="L150" s="304">
        <v>15.716213484000001</v>
      </c>
      <c r="M150" s="265">
        <v>123.96145323</v>
      </c>
      <c r="N150" s="303">
        <v>23.804582347</v>
      </c>
      <c r="O150" s="304">
        <v>3.3120740628999998</v>
      </c>
      <c r="P150" s="303">
        <v>34.019220666999999</v>
      </c>
      <c r="Q150" s="304">
        <v>7.1726644917</v>
      </c>
      <c r="R150" s="303">
        <v>50.808876472999998</v>
      </c>
      <c r="S150" s="304">
        <v>14.687347366999999</v>
      </c>
      <c r="T150" s="303">
        <v>22.710013073999999</v>
      </c>
      <c r="U150" s="304">
        <v>3.0000742214999998</v>
      </c>
      <c r="V150" s="303">
        <v>9.7965649774999992</v>
      </c>
      <c r="W150" s="304">
        <v>2.1571962652000001</v>
      </c>
      <c r="X150" s="303">
        <v>234.61953793999999</v>
      </c>
      <c r="Y150" s="304">
        <v>52.481231418</v>
      </c>
      <c r="Z150" s="303">
        <v>6.0958244326999997</v>
      </c>
      <c r="AA150" s="304">
        <v>1.7352124026</v>
      </c>
      <c r="AB150" s="303">
        <v>40.070821363999997</v>
      </c>
      <c r="AC150" s="304">
        <v>57.203516831999998</v>
      </c>
      <c r="AD150" s="303">
        <v>106.85103084000001</v>
      </c>
      <c r="AE150" s="304">
        <v>20.534324027</v>
      </c>
      <c r="AF150" s="265">
        <v>7.0719171765000004</v>
      </c>
      <c r="AG150" s="305">
        <v>110.31841994</v>
      </c>
      <c r="AH150" s="265">
        <v>33.823750992000001</v>
      </c>
      <c r="AI150" s="305">
        <v>52.607845959999999</v>
      </c>
      <c r="AJ150" s="265">
        <v>4.4719036193999999</v>
      </c>
      <c r="AK150" s="306">
        <v>1.5431980675000001</v>
      </c>
      <c r="AL150" s="398">
        <v>251</v>
      </c>
    </row>
    <row r="151" spans="1:38" x14ac:dyDescent="0.25">
      <c r="A151" s="307" t="s">
        <v>885</v>
      </c>
      <c r="B151" s="300" t="s">
        <v>1975</v>
      </c>
      <c r="C151" s="301">
        <v>1.1285454923</v>
      </c>
      <c r="D151" s="58">
        <v>2983</v>
      </c>
      <c r="E151" s="302">
        <v>3.27</v>
      </c>
      <c r="F151" s="303">
        <v>5673.5530566999996</v>
      </c>
      <c r="G151" s="265">
        <v>4219.4420122000001</v>
      </c>
      <c r="H151" s="304">
        <v>1454.1110444999999</v>
      </c>
      <c r="I151" s="303">
        <v>865.46878087000005</v>
      </c>
      <c r="J151" s="304">
        <v>32.554630660999997</v>
      </c>
      <c r="K151" s="303">
        <v>1419.8732172</v>
      </c>
      <c r="L151" s="304">
        <v>97.048832790999995</v>
      </c>
      <c r="M151" s="265">
        <v>541.87578463</v>
      </c>
      <c r="N151" s="303">
        <v>161.05133149</v>
      </c>
      <c r="O151" s="304">
        <v>27.439654981</v>
      </c>
      <c r="P151" s="303">
        <v>107.83453706</v>
      </c>
      <c r="Q151" s="304">
        <v>18.680427610999999</v>
      </c>
      <c r="R151" s="303">
        <v>239.97512513000001</v>
      </c>
      <c r="S151" s="304">
        <v>63.393223407000001</v>
      </c>
      <c r="T151" s="303">
        <v>241.05509387999999</v>
      </c>
      <c r="U151" s="304">
        <v>22.362928457999999</v>
      </c>
      <c r="V151" s="303">
        <v>135.31155482</v>
      </c>
      <c r="W151" s="304">
        <v>28.514518364000001</v>
      </c>
      <c r="X151" s="303">
        <v>171.09394861999999</v>
      </c>
      <c r="Y151" s="304">
        <v>36.576428368000002</v>
      </c>
      <c r="Z151" s="303">
        <v>24.043873337000001</v>
      </c>
      <c r="AA151" s="304">
        <v>7.8987920744000002</v>
      </c>
      <c r="AB151" s="303">
        <v>184.78873894</v>
      </c>
      <c r="AC151" s="304">
        <v>343.43966793999999</v>
      </c>
      <c r="AD151" s="303">
        <v>28.506228323999999</v>
      </c>
      <c r="AE151" s="304">
        <v>6.5020180912000001</v>
      </c>
      <c r="AF151" s="265">
        <v>3.9312889641000002</v>
      </c>
      <c r="AG151" s="305">
        <v>420.95060798999998</v>
      </c>
      <c r="AH151" s="265">
        <v>182.87220300000001</v>
      </c>
      <c r="AI151" s="305">
        <v>206.25724857</v>
      </c>
      <c r="AJ151" s="265">
        <v>47.834550020999998</v>
      </c>
      <c r="AK151" s="306">
        <v>6.4178211877000004</v>
      </c>
      <c r="AL151" s="398">
        <v>227</v>
      </c>
    </row>
    <row r="152" spans="1:38" x14ac:dyDescent="0.25">
      <c r="A152" s="307" t="s">
        <v>886</v>
      </c>
      <c r="B152" s="300" t="s">
        <v>1976</v>
      </c>
      <c r="C152" s="301">
        <v>0.32377637310000001</v>
      </c>
      <c r="D152" s="58">
        <v>15418</v>
      </c>
      <c r="E152" s="302">
        <v>1.2</v>
      </c>
      <c r="F152" s="303">
        <v>1627.7256378</v>
      </c>
      <c r="G152" s="265">
        <v>1185.7421953999999</v>
      </c>
      <c r="H152" s="304">
        <v>441.9834424</v>
      </c>
      <c r="I152" s="303">
        <v>234.18177743999999</v>
      </c>
      <c r="J152" s="304">
        <v>7.5341148590999998</v>
      </c>
      <c r="K152" s="303">
        <v>219.21674712999999</v>
      </c>
      <c r="L152" s="304">
        <v>16.934943516000001</v>
      </c>
      <c r="M152" s="265">
        <v>125.8685481</v>
      </c>
      <c r="N152" s="303">
        <v>24.961240447000002</v>
      </c>
      <c r="O152" s="304">
        <v>3.0730238906</v>
      </c>
      <c r="P152" s="303">
        <v>42.583995758999997</v>
      </c>
      <c r="Q152" s="304">
        <v>7.3252033565000003</v>
      </c>
      <c r="R152" s="303">
        <v>31.060438851000001</v>
      </c>
      <c r="S152" s="304">
        <v>9.8495867281000002</v>
      </c>
      <c r="T152" s="303">
        <v>22.353522713</v>
      </c>
      <c r="U152" s="304">
        <v>3.7415675613000001</v>
      </c>
      <c r="V152" s="303">
        <v>15.722808462</v>
      </c>
      <c r="W152" s="304">
        <v>3.7178437501000001</v>
      </c>
      <c r="X152" s="303">
        <v>240.83002200000001</v>
      </c>
      <c r="Y152" s="304">
        <v>54.147639589000001</v>
      </c>
      <c r="Z152" s="303">
        <v>22.545169050999998</v>
      </c>
      <c r="AA152" s="304">
        <v>6.3337804589999998</v>
      </c>
      <c r="AB152" s="303">
        <v>48.696122942999999</v>
      </c>
      <c r="AC152" s="304">
        <v>73.199478636999999</v>
      </c>
      <c r="AD152" s="303">
        <v>85.913695412999999</v>
      </c>
      <c r="AE152" s="304">
        <v>27.403207860999999</v>
      </c>
      <c r="AF152" s="265">
        <v>4.7234393536999999</v>
      </c>
      <c r="AG152" s="305">
        <v>117.16503761</v>
      </c>
      <c r="AH152" s="265">
        <v>46.885936723</v>
      </c>
      <c r="AI152" s="305">
        <v>103.24387153000001</v>
      </c>
      <c r="AJ152" s="265">
        <v>26.348085239</v>
      </c>
      <c r="AK152" s="306">
        <v>2.1647888314000001</v>
      </c>
      <c r="AL152" s="398">
        <v>277</v>
      </c>
    </row>
    <row r="153" spans="1:38" x14ac:dyDescent="0.25">
      <c r="A153" s="307" t="s">
        <v>887</v>
      </c>
      <c r="B153" s="300" t="s">
        <v>1977</v>
      </c>
      <c r="C153" s="301">
        <v>9.8489683476999996</v>
      </c>
      <c r="D153" s="58">
        <v>893</v>
      </c>
      <c r="E153" s="302">
        <v>17.579999999999998</v>
      </c>
      <c r="F153" s="303">
        <v>49513.860854999999</v>
      </c>
      <c r="G153" s="265">
        <v>39131.083529000003</v>
      </c>
      <c r="H153" s="304">
        <v>10382.777325999999</v>
      </c>
      <c r="I153" s="303">
        <v>4696.3108621000001</v>
      </c>
      <c r="J153" s="304">
        <v>164.22242491</v>
      </c>
      <c r="K153" s="303">
        <v>7655.9707302999996</v>
      </c>
      <c r="L153" s="304">
        <v>429.90691399999997</v>
      </c>
      <c r="M153" s="265">
        <v>2644.4701392000002</v>
      </c>
      <c r="N153" s="303">
        <v>2090.9596279000002</v>
      </c>
      <c r="O153" s="304">
        <v>253.15926562999999</v>
      </c>
      <c r="P153" s="303">
        <v>1419.8227626</v>
      </c>
      <c r="Q153" s="304">
        <v>240.12773852000001</v>
      </c>
      <c r="R153" s="303">
        <v>1299.2490605</v>
      </c>
      <c r="S153" s="304">
        <v>369.26125346999999</v>
      </c>
      <c r="T153" s="303">
        <v>1334.9001751000001</v>
      </c>
      <c r="U153" s="304">
        <v>106.36747479</v>
      </c>
      <c r="V153" s="303">
        <v>6956.100383</v>
      </c>
      <c r="W153" s="304">
        <v>1457.5883265</v>
      </c>
      <c r="X153" s="303">
        <v>6414.6517045999999</v>
      </c>
      <c r="Y153" s="304">
        <v>1200.4944977</v>
      </c>
      <c r="Z153" s="303">
        <v>5.2924739877000002</v>
      </c>
      <c r="AA153" s="304">
        <v>0.99290947370000004</v>
      </c>
      <c r="AB153" s="303">
        <v>1144.7117036</v>
      </c>
      <c r="AC153" s="304">
        <v>1604.3440051</v>
      </c>
      <c r="AD153" s="303">
        <v>97.228837820999999</v>
      </c>
      <c r="AE153" s="304">
        <v>21.344053126999999</v>
      </c>
      <c r="AF153" s="265">
        <v>859.15036419</v>
      </c>
      <c r="AG153" s="305">
        <v>4091.9883378</v>
      </c>
      <c r="AH153" s="265">
        <v>1349.3133069999999</v>
      </c>
      <c r="AI153" s="305">
        <v>1393.8174492999999</v>
      </c>
      <c r="AJ153" s="265">
        <v>183.09339992</v>
      </c>
      <c r="AK153" s="306">
        <v>29.020673184</v>
      </c>
      <c r="AL153" s="398">
        <v>68</v>
      </c>
    </row>
    <row r="154" spans="1:38" x14ac:dyDescent="0.25">
      <c r="A154" s="307" t="s">
        <v>888</v>
      </c>
      <c r="B154" s="300" t="s">
        <v>1978</v>
      </c>
      <c r="C154" s="301">
        <v>5.6665189481000002</v>
      </c>
      <c r="D154" s="58">
        <v>1483</v>
      </c>
      <c r="E154" s="302">
        <v>9.83</v>
      </c>
      <c r="F154" s="303">
        <v>28487.372567999999</v>
      </c>
      <c r="G154" s="265">
        <v>22454.279084999998</v>
      </c>
      <c r="H154" s="304">
        <v>6033.0934829999997</v>
      </c>
      <c r="I154" s="303">
        <v>2819.976799</v>
      </c>
      <c r="J154" s="304">
        <v>94.253075171999996</v>
      </c>
      <c r="K154" s="303">
        <v>4496.4354283000002</v>
      </c>
      <c r="L154" s="304">
        <v>259.43498224000001</v>
      </c>
      <c r="M154" s="265">
        <v>1494.0169977999999</v>
      </c>
      <c r="N154" s="303">
        <v>969.65195535999999</v>
      </c>
      <c r="O154" s="304">
        <v>131.69232744000001</v>
      </c>
      <c r="P154" s="303">
        <v>748.27017188000002</v>
      </c>
      <c r="Q154" s="304">
        <v>123.77133479</v>
      </c>
      <c r="R154" s="303">
        <v>529.44705308000005</v>
      </c>
      <c r="S154" s="304">
        <v>174.92808119</v>
      </c>
      <c r="T154" s="303">
        <v>494.87117767000001</v>
      </c>
      <c r="U154" s="304">
        <v>42.375517023999997</v>
      </c>
      <c r="V154" s="303">
        <v>2461.3097865</v>
      </c>
      <c r="W154" s="304">
        <v>544.65334551000001</v>
      </c>
      <c r="X154" s="303">
        <v>5541.2783192999996</v>
      </c>
      <c r="Y154" s="304">
        <v>1044.6876688</v>
      </c>
      <c r="Z154" s="303">
        <v>3.5924239751</v>
      </c>
      <c r="AA154" s="304">
        <v>0.63244950170000003</v>
      </c>
      <c r="AB154" s="303">
        <v>697.77441753000005</v>
      </c>
      <c r="AC154" s="304">
        <v>951.01700252000001</v>
      </c>
      <c r="AD154" s="303">
        <v>45.227891343000003</v>
      </c>
      <c r="AE154" s="304">
        <v>10.890410914</v>
      </c>
      <c r="AF154" s="265">
        <v>891.06267744000002</v>
      </c>
      <c r="AG154" s="305">
        <v>2118.3427102000001</v>
      </c>
      <c r="AH154" s="265">
        <v>789.17316525000001</v>
      </c>
      <c r="AI154" s="305">
        <v>904.64002137</v>
      </c>
      <c r="AJ154" s="265">
        <v>86.177165338999998</v>
      </c>
      <c r="AK154" s="306">
        <v>17.788211261000001</v>
      </c>
      <c r="AL154" s="398">
        <v>80</v>
      </c>
    </row>
    <row r="155" spans="1:38" x14ac:dyDescent="0.25">
      <c r="A155" s="307" t="s">
        <v>889</v>
      </c>
      <c r="B155" s="300" t="s">
        <v>1979</v>
      </c>
      <c r="C155" s="301">
        <v>3.8673824171</v>
      </c>
      <c r="D155" s="58">
        <v>2509</v>
      </c>
      <c r="E155" s="302">
        <v>6.06</v>
      </c>
      <c r="F155" s="303">
        <v>19442.547494999999</v>
      </c>
      <c r="G155" s="265">
        <v>15374.043446</v>
      </c>
      <c r="H155" s="304">
        <v>4068.5040488999998</v>
      </c>
      <c r="I155" s="303">
        <v>1811.6077346</v>
      </c>
      <c r="J155" s="304">
        <v>61.840091971</v>
      </c>
      <c r="K155" s="303">
        <v>2877.4251659000001</v>
      </c>
      <c r="L155" s="304">
        <v>168.04763011</v>
      </c>
      <c r="M155" s="265">
        <v>951.01036481000006</v>
      </c>
      <c r="N155" s="303">
        <v>642.52408395999998</v>
      </c>
      <c r="O155" s="304">
        <v>97.998286168000007</v>
      </c>
      <c r="P155" s="303">
        <v>478.96351550000003</v>
      </c>
      <c r="Q155" s="304">
        <v>76.737672891000003</v>
      </c>
      <c r="R155" s="303">
        <v>317.75890915000002</v>
      </c>
      <c r="S155" s="304">
        <v>102.1318861</v>
      </c>
      <c r="T155" s="303">
        <v>277.21754385000003</v>
      </c>
      <c r="U155" s="304">
        <v>21.865083898000002</v>
      </c>
      <c r="V155" s="303">
        <v>1110.0209600999999</v>
      </c>
      <c r="W155" s="304">
        <v>237.58714072999999</v>
      </c>
      <c r="X155" s="303">
        <v>4801.1039361000003</v>
      </c>
      <c r="Y155" s="304">
        <v>898.02186220999999</v>
      </c>
      <c r="Z155" s="303">
        <v>0.23679394179999999</v>
      </c>
      <c r="AA155" s="304">
        <v>3.8295177399999998E-2</v>
      </c>
      <c r="AB155" s="303">
        <v>453.34543280999998</v>
      </c>
      <c r="AC155" s="304">
        <v>633.82706506</v>
      </c>
      <c r="AD155" s="303">
        <v>39.472604177000001</v>
      </c>
      <c r="AE155" s="304">
        <v>8.7155748126999999</v>
      </c>
      <c r="AF155" s="265">
        <v>713.79159832000005</v>
      </c>
      <c r="AG155" s="305">
        <v>1447.1054400999999</v>
      </c>
      <c r="AH155" s="265">
        <v>539.58520927999996</v>
      </c>
      <c r="AI155" s="305">
        <v>616.74099990000002</v>
      </c>
      <c r="AJ155" s="265">
        <v>49.412096583</v>
      </c>
      <c r="AK155" s="306">
        <v>8.4145167795999996</v>
      </c>
      <c r="AL155" s="398">
        <v>91</v>
      </c>
    </row>
    <row r="156" spans="1:38" x14ac:dyDescent="0.25">
      <c r="A156" s="307" t="s">
        <v>890</v>
      </c>
      <c r="B156" s="300" t="s">
        <v>1980</v>
      </c>
      <c r="C156" s="301">
        <v>6.1485607509999998</v>
      </c>
      <c r="D156" s="58">
        <v>1409</v>
      </c>
      <c r="E156" s="302">
        <v>12.29</v>
      </c>
      <c r="F156" s="303">
        <v>30910.748286999999</v>
      </c>
      <c r="G156" s="265">
        <v>23951.212634</v>
      </c>
      <c r="H156" s="304">
        <v>6959.5356536999998</v>
      </c>
      <c r="I156" s="303">
        <v>3236.6725692</v>
      </c>
      <c r="J156" s="304">
        <v>121.14579888999999</v>
      </c>
      <c r="K156" s="303">
        <v>5407.5797107999997</v>
      </c>
      <c r="L156" s="304">
        <v>345.43648833999998</v>
      </c>
      <c r="M156" s="265">
        <v>1878.0414682000001</v>
      </c>
      <c r="N156" s="303">
        <v>1170.6253586</v>
      </c>
      <c r="O156" s="304">
        <v>164.82740634999999</v>
      </c>
      <c r="P156" s="303">
        <v>1090.5229841</v>
      </c>
      <c r="Q156" s="304">
        <v>183.92142372000001</v>
      </c>
      <c r="R156" s="303">
        <v>1036.0021976999999</v>
      </c>
      <c r="S156" s="304">
        <v>313.35847030000002</v>
      </c>
      <c r="T156" s="303">
        <v>1227.1712516</v>
      </c>
      <c r="U156" s="304">
        <v>98.907607236000004</v>
      </c>
      <c r="V156" s="303">
        <v>3429.5547231999999</v>
      </c>
      <c r="W156" s="304">
        <v>728.72578713999997</v>
      </c>
      <c r="X156" s="303">
        <v>2701.4554677000001</v>
      </c>
      <c r="Y156" s="304">
        <v>533.90274718000001</v>
      </c>
      <c r="Z156" s="303">
        <v>4.3232099844</v>
      </c>
      <c r="AA156" s="304">
        <v>0.70506405959999996</v>
      </c>
      <c r="AB156" s="303">
        <v>769.37064763000001</v>
      </c>
      <c r="AC156" s="304">
        <v>1179.8439006000001</v>
      </c>
      <c r="AD156" s="303">
        <v>147.00167432999999</v>
      </c>
      <c r="AE156" s="304">
        <v>28.774061182000001</v>
      </c>
      <c r="AF156" s="265">
        <v>490.59926246999999</v>
      </c>
      <c r="AG156" s="305">
        <v>2428.2025629</v>
      </c>
      <c r="AH156" s="265">
        <v>999.18171563999999</v>
      </c>
      <c r="AI156" s="305">
        <v>1049.0033837999999</v>
      </c>
      <c r="AJ156" s="265">
        <v>125.6271162</v>
      </c>
      <c r="AK156" s="306">
        <v>20.264228202999998</v>
      </c>
      <c r="AL156" s="398">
        <v>116</v>
      </c>
    </row>
    <row r="157" spans="1:38" x14ac:dyDescent="0.25">
      <c r="A157" s="307" t="s">
        <v>891</v>
      </c>
      <c r="B157" s="300" t="s">
        <v>1981</v>
      </c>
      <c r="C157" s="301">
        <v>1.787767168</v>
      </c>
      <c r="D157" s="58">
        <v>3220</v>
      </c>
      <c r="E157" s="302">
        <v>2.6</v>
      </c>
      <c r="F157" s="303">
        <v>8987.6677101999994</v>
      </c>
      <c r="G157" s="265">
        <v>6982.1382706000004</v>
      </c>
      <c r="H157" s="304">
        <v>2005.5294395000001</v>
      </c>
      <c r="I157" s="303">
        <v>845.65216891</v>
      </c>
      <c r="J157" s="304">
        <v>29.370060940999998</v>
      </c>
      <c r="K157" s="303">
        <v>1130.2398513000001</v>
      </c>
      <c r="L157" s="304">
        <v>83.742624794999998</v>
      </c>
      <c r="M157" s="265">
        <v>443.88494480999998</v>
      </c>
      <c r="N157" s="303">
        <v>369.88658419000001</v>
      </c>
      <c r="O157" s="304">
        <v>60.540093059</v>
      </c>
      <c r="P157" s="303">
        <v>208.61636795000001</v>
      </c>
      <c r="Q157" s="304">
        <v>37.235967299999999</v>
      </c>
      <c r="R157" s="303">
        <v>128.89619103000001</v>
      </c>
      <c r="S157" s="304">
        <v>45.814568598000001</v>
      </c>
      <c r="T157" s="303">
        <v>142.92136977999999</v>
      </c>
      <c r="U157" s="304">
        <v>14.377785057000001</v>
      </c>
      <c r="V157" s="303">
        <v>511.64422589999998</v>
      </c>
      <c r="W157" s="304">
        <v>123.05588439</v>
      </c>
      <c r="X157" s="303">
        <v>2226.8507181999998</v>
      </c>
      <c r="Y157" s="304">
        <v>482.20140137999999</v>
      </c>
      <c r="Z157" s="303">
        <v>1.1734131834999999</v>
      </c>
      <c r="AA157" s="304">
        <v>0.26700221210000002</v>
      </c>
      <c r="AB157" s="303">
        <v>183.44018928</v>
      </c>
      <c r="AC157" s="304">
        <v>279.24607264999997</v>
      </c>
      <c r="AD157" s="303">
        <v>129.96839969999999</v>
      </c>
      <c r="AE157" s="304">
        <v>33.846584245000003</v>
      </c>
      <c r="AF157" s="265">
        <v>192.68355208</v>
      </c>
      <c r="AG157" s="305">
        <v>703.59553333999997</v>
      </c>
      <c r="AH157" s="265">
        <v>245.60366094</v>
      </c>
      <c r="AI157" s="305">
        <v>305.42063331000003</v>
      </c>
      <c r="AJ157" s="265">
        <v>23.364159406999999</v>
      </c>
      <c r="AK157" s="306">
        <v>4.1277021587</v>
      </c>
      <c r="AL157" s="398">
        <v>145</v>
      </c>
    </row>
    <row r="158" spans="1:38" x14ac:dyDescent="0.25">
      <c r="A158" s="307" t="s">
        <v>892</v>
      </c>
      <c r="B158" s="300" t="s">
        <v>1982</v>
      </c>
      <c r="C158" s="301">
        <v>0.97378699879999997</v>
      </c>
      <c r="D158" s="58">
        <v>6831</v>
      </c>
      <c r="E158" s="302">
        <v>1.07</v>
      </c>
      <c r="F158" s="303">
        <v>4895.5334467000002</v>
      </c>
      <c r="G158" s="265">
        <v>3744.6501392999999</v>
      </c>
      <c r="H158" s="304">
        <v>1150.8833073999999</v>
      </c>
      <c r="I158" s="303">
        <v>550.99904973000002</v>
      </c>
      <c r="J158" s="304">
        <v>17.074626681000002</v>
      </c>
      <c r="K158" s="303">
        <v>674.61714285000005</v>
      </c>
      <c r="L158" s="304">
        <v>59.602359313999997</v>
      </c>
      <c r="M158" s="265">
        <v>257.71997264999999</v>
      </c>
      <c r="N158" s="303">
        <v>35.955149677000001</v>
      </c>
      <c r="O158" s="304">
        <v>5.1392328726000001</v>
      </c>
      <c r="P158" s="303">
        <v>6.9086671874999999</v>
      </c>
      <c r="Q158" s="304">
        <v>1.4667790135000001</v>
      </c>
      <c r="R158" s="303">
        <v>12.985447282000001</v>
      </c>
      <c r="S158" s="304">
        <v>14.611756199</v>
      </c>
      <c r="T158" s="303">
        <v>70.357781203000002</v>
      </c>
      <c r="U158" s="304">
        <v>10.393662248</v>
      </c>
      <c r="V158" s="303">
        <v>106.31589575</v>
      </c>
      <c r="W158" s="304">
        <v>25.112715887</v>
      </c>
      <c r="X158" s="303">
        <v>1604.8432074</v>
      </c>
      <c r="Y158" s="304">
        <v>376.73708169000002</v>
      </c>
      <c r="Z158" s="303">
        <v>9.6614199999999997E-2</v>
      </c>
      <c r="AA158" s="304">
        <v>3.3605928899999998E-2</v>
      </c>
      <c r="AB158" s="303">
        <v>177.90874553</v>
      </c>
      <c r="AC158" s="304">
        <v>179.91837190000001</v>
      </c>
      <c r="AD158" s="303">
        <v>14.460178662000001</v>
      </c>
      <c r="AE158" s="304">
        <v>3.3525732383000002</v>
      </c>
      <c r="AF158" s="265">
        <v>30.490190139999999</v>
      </c>
      <c r="AG158" s="305">
        <v>369.11275122000001</v>
      </c>
      <c r="AH158" s="265">
        <v>133.54710249999999</v>
      </c>
      <c r="AI158" s="305">
        <v>151.730693</v>
      </c>
      <c r="AJ158" s="265">
        <v>2.6921209505000001</v>
      </c>
      <c r="AK158" s="306">
        <v>1.3499718186</v>
      </c>
      <c r="AL158" s="398">
        <v>126</v>
      </c>
    </row>
    <row r="159" spans="1:38" x14ac:dyDescent="0.25">
      <c r="A159" s="307" t="s">
        <v>893</v>
      </c>
      <c r="B159" s="300" t="s">
        <v>1983</v>
      </c>
      <c r="C159" s="301">
        <v>37.719871924000003</v>
      </c>
      <c r="D159" s="58">
        <v>194</v>
      </c>
      <c r="E159" s="302">
        <v>33.56</v>
      </c>
      <c r="F159" s="303">
        <v>189629.65703999999</v>
      </c>
      <c r="G159" s="265">
        <v>153082.96984999999</v>
      </c>
      <c r="H159" s="304">
        <v>36546.687188000004</v>
      </c>
      <c r="I159" s="303">
        <v>10220.862153</v>
      </c>
      <c r="J159" s="304">
        <v>484.56306919999997</v>
      </c>
      <c r="K159" s="303">
        <v>12198.319201</v>
      </c>
      <c r="L159" s="304">
        <v>771.16578774000004</v>
      </c>
      <c r="M159" s="265">
        <v>6172.7382361999998</v>
      </c>
      <c r="N159" s="303">
        <v>10918.802092</v>
      </c>
      <c r="O159" s="304">
        <v>1168.8618773000001</v>
      </c>
      <c r="P159" s="303">
        <v>2925.0639981999998</v>
      </c>
      <c r="Q159" s="304">
        <v>520.56094326000004</v>
      </c>
      <c r="R159" s="303">
        <v>4130.6433349999998</v>
      </c>
      <c r="S159" s="304">
        <v>1463.8903803999999</v>
      </c>
      <c r="T159" s="303">
        <v>12665.102316</v>
      </c>
      <c r="U159" s="304">
        <v>452.57682098999999</v>
      </c>
      <c r="V159" s="303">
        <v>50744.706029000001</v>
      </c>
      <c r="W159" s="304">
        <v>11347.291856</v>
      </c>
      <c r="X159" s="303">
        <v>20531.967487000002</v>
      </c>
      <c r="Y159" s="304">
        <v>4051.2698648000001</v>
      </c>
      <c r="Z159" s="303">
        <v>0</v>
      </c>
      <c r="AA159" s="304">
        <v>0</v>
      </c>
      <c r="AB159" s="303">
        <v>3734.8058503000002</v>
      </c>
      <c r="AC159" s="304">
        <v>3106.3705752999999</v>
      </c>
      <c r="AD159" s="303">
        <v>266.92820035</v>
      </c>
      <c r="AE159" s="304">
        <v>89.874384113000005</v>
      </c>
      <c r="AF159" s="265">
        <v>1348.9119524</v>
      </c>
      <c r="AG159" s="305">
        <v>20116.937491000001</v>
      </c>
      <c r="AH159" s="265">
        <v>5493.2747527000001</v>
      </c>
      <c r="AI159" s="305">
        <v>4670.2354585000003</v>
      </c>
      <c r="AJ159" s="265">
        <v>32.514721901999998</v>
      </c>
      <c r="AK159" s="306">
        <v>1.4182021134</v>
      </c>
      <c r="AL159" s="398">
        <v>4</v>
      </c>
    </row>
    <row r="160" spans="1:38" x14ac:dyDescent="0.25">
      <c r="A160" s="307" t="s">
        <v>894</v>
      </c>
      <c r="B160" s="300" t="s">
        <v>1984</v>
      </c>
      <c r="C160" s="301">
        <v>10.09328185</v>
      </c>
      <c r="D160" s="58">
        <v>618</v>
      </c>
      <c r="E160" s="302">
        <v>13.38</v>
      </c>
      <c r="F160" s="303">
        <v>50742.101653999998</v>
      </c>
      <c r="G160" s="265">
        <v>40215.742939000003</v>
      </c>
      <c r="H160" s="304">
        <v>10526.358715</v>
      </c>
      <c r="I160" s="303">
        <v>3102.5513494000002</v>
      </c>
      <c r="J160" s="304">
        <v>103.46899759</v>
      </c>
      <c r="K160" s="303">
        <v>3630.2141433000002</v>
      </c>
      <c r="L160" s="304">
        <v>238.47785386999999</v>
      </c>
      <c r="M160" s="265">
        <v>1471.0022157999999</v>
      </c>
      <c r="N160" s="303">
        <v>1916.2531782999999</v>
      </c>
      <c r="O160" s="304">
        <v>292.73360645000002</v>
      </c>
      <c r="P160" s="303">
        <v>1003.6632399</v>
      </c>
      <c r="Q160" s="304">
        <v>161.28980877000001</v>
      </c>
      <c r="R160" s="303">
        <v>1566.7176566000001</v>
      </c>
      <c r="S160" s="304">
        <v>411.23270360999999</v>
      </c>
      <c r="T160" s="303">
        <v>927.98319403000005</v>
      </c>
      <c r="U160" s="304">
        <v>72.058030036000005</v>
      </c>
      <c r="V160" s="303">
        <v>21982.071343</v>
      </c>
      <c r="W160" s="304">
        <v>4391.3029281999998</v>
      </c>
      <c r="X160" s="303">
        <v>619.53451566000001</v>
      </c>
      <c r="Y160" s="304">
        <v>131.86597735999999</v>
      </c>
      <c r="Z160" s="303">
        <v>8.2274565388000003</v>
      </c>
      <c r="AA160" s="304">
        <v>2.0238030453000002</v>
      </c>
      <c r="AB160" s="303">
        <v>508.95012953999998</v>
      </c>
      <c r="AC160" s="304">
        <v>896.71769873999995</v>
      </c>
      <c r="AD160" s="303">
        <v>78.081521266999999</v>
      </c>
      <c r="AE160" s="304">
        <v>14.449594211999999</v>
      </c>
      <c r="AF160" s="265">
        <v>139.4894195</v>
      </c>
      <c r="AG160" s="305">
        <v>4202.0883849000002</v>
      </c>
      <c r="AH160" s="265">
        <v>1124.9662933</v>
      </c>
      <c r="AI160" s="305">
        <v>1527.8022604</v>
      </c>
      <c r="AJ160" s="265">
        <v>158.84564258</v>
      </c>
      <c r="AK160" s="306">
        <v>58.038707879999997</v>
      </c>
      <c r="AL160" s="398">
        <v>93</v>
      </c>
    </row>
    <row r="161" spans="1:38" x14ac:dyDescent="0.25">
      <c r="A161" s="307" t="s">
        <v>895</v>
      </c>
      <c r="B161" s="300" t="s">
        <v>1985</v>
      </c>
      <c r="C161" s="301">
        <v>6.3101491562999996</v>
      </c>
      <c r="D161" s="58">
        <v>729</v>
      </c>
      <c r="E161" s="302">
        <v>7.43</v>
      </c>
      <c r="F161" s="303">
        <v>31723.104012</v>
      </c>
      <c r="G161" s="265">
        <v>24980.287991000001</v>
      </c>
      <c r="H161" s="304">
        <v>6742.8160207999999</v>
      </c>
      <c r="I161" s="303">
        <v>1825.6730332</v>
      </c>
      <c r="J161" s="304">
        <v>52.152686582000001</v>
      </c>
      <c r="K161" s="303">
        <v>1436.1734332999999</v>
      </c>
      <c r="L161" s="304">
        <v>106.30118514</v>
      </c>
      <c r="M161" s="265">
        <v>725.40644080000004</v>
      </c>
      <c r="N161" s="303">
        <v>1126.1401217</v>
      </c>
      <c r="O161" s="304">
        <v>182.75239812000001</v>
      </c>
      <c r="P161" s="303">
        <v>532.05375775000005</v>
      </c>
      <c r="Q161" s="304">
        <v>80.896778243</v>
      </c>
      <c r="R161" s="303">
        <v>783.17960496000001</v>
      </c>
      <c r="S161" s="304">
        <v>217.68792171999999</v>
      </c>
      <c r="T161" s="303">
        <v>392.57230671999997</v>
      </c>
      <c r="U161" s="304">
        <v>40.298858316999997</v>
      </c>
      <c r="V161" s="303">
        <v>14953.579114</v>
      </c>
      <c r="W161" s="304">
        <v>3185.3238207999998</v>
      </c>
      <c r="X161" s="303">
        <v>448.47152563999998</v>
      </c>
      <c r="Y161" s="304">
        <v>78.563999240000001</v>
      </c>
      <c r="Z161" s="303">
        <v>6.2296971192999999</v>
      </c>
      <c r="AA161" s="304">
        <v>1.2549337449</v>
      </c>
      <c r="AB161" s="303">
        <v>218.71461348</v>
      </c>
      <c r="AC161" s="304">
        <v>455.58956824000001</v>
      </c>
      <c r="AD161" s="303">
        <v>79.828560335000006</v>
      </c>
      <c r="AE161" s="304">
        <v>15.149552679999999</v>
      </c>
      <c r="AF161" s="265">
        <v>13.994079796999999</v>
      </c>
      <c r="AG161" s="305">
        <v>2941.7359286000001</v>
      </c>
      <c r="AH161" s="265">
        <v>635.14615637999998</v>
      </c>
      <c r="AI161" s="305">
        <v>928.71978910999997</v>
      </c>
      <c r="AJ161" s="265">
        <v>229.57562754</v>
      </c>
      <c r="AK161" s="306">
        <v>29.938518229</v>
      </c>
      <c r="AL161" s="398">
        <v>100</v>
      </c>
    </row>
    <row r="162" spans="1:38" x14ac:dyDescent="0.25">
      <c r="A162" s="307" t="s">
        <v>896</v>
      </c>
      <c r="B162" s="300" t="s">
        <v>1986</v>
      </c>
      <c r="C162" s="301">
        <v>5.8696612790999998</v>
      </c>
      <c r="D162" s="58">
        <v>6932</v>
      </c>
      <c r="E162" s="302">
        <v>12.09</v>
      </c>
      <c r="F162" s="303">
        <v>29508.632943000001</v>
      </c>
      <c r="G162" s="265">
        <v>22980.826834</v>
      </c>
      <c r="H162" s="304">
        <v>6527.8061091999998</v>
      </c>
      <c r="I162" s="303">
        <v>3047.0677556000001</v>
      </c>
      <c r="J162" s="304">
        <v>110.39905877</v>
      </c>
      <c r="K162" s="303">
        <v>5164.3367408000004</v>
      </c>
      <c r="L162" s="304">
        <v>299.60389673999998</v>
      </c>
      <c r="M162" s="265">
        <v>1773.1710427999999</v>
      </c>
      <c r="N162" s="303">
        <v>932.10435767000001</v>
      </c>
      <c r="O162" s="304">
        <v>120.64097271999999</v>
      </c>
      <c r="P162" s="303">
        <v>531.73727095000004</v>
      </c>
      <c r="Q162" s="304">
        <v>84.167633023999997</v>
      </c>
      <c r="R162" s="303">
        <v>1209.9647565</v>
      </c>
      <c r="S162" s="304">
        <v>331.91362070000002</v>
      </c>
      <c r="T162" s="303">
        <v>940.68102414999998</v>
      </c>
      <c r="U162" s="304">
        <v>89.864557251999997</v>
      </c>
      <c r="V162" s="303">
        <v>7322.6326774999998</v>
      </c>
      <c r="W162" s="304">
        <v>1571.3010810000001</v>
      </c>
      <c r="X162" s="303">
        <v>168.27373305</v>
      </c>
      <c r="Y162" s="304">
        <v>32.519745071999999</v>
      </c>
      <c r="Z162" s="303">
        <v>6.1179031278</v>
      </c>
      <c r="AA162" s="304">
        <v>1.27345262</v>
      </c>
      <c r="AB162" s="303">
        <v>602.21994087999997</v>
      </c>
      <c r="AC162" s="304">
        <v>1012.3145658</v>
      </c>
      <c r="AD162" s="303">
        <v>60.985521845000001</v>
      </c>
      <c r="AE162" s="304">
        <v>8.1693627262999993</v>
      </c>
      <c r="AF162" s="265">
        <v>27.175106336999999</v>
      </c>
      <c r="AG162" s="305">
        <v>2236.2719855999999</v>
      </c>
      <c r="AH162" s="265">
        <v>854.04769884999996</v>
      </c>
      <c r="AI162" s="305">
        <v>835.20665670000005</v>
      </c>
      <c r="AJ162" s="265">
        <v>101.33745642</v>
      </c>
      <c r="AK162" s="306">
        <v>33.133368101000002</v>
      </c>
      <c r="AL162" s="398">
        <v>153</v>
      </c>
    </row>
    <row r="163" spans="1:38" x14ac:dyDescent="0.25">
      <c r="A163" s="307" t="s">
        <v>897</v>
      </c>
      <c r="B163" s="300" t="s">
        <v>1987</v>
      </c>
      <c r="C163" s="301">
        <v>2.7220165481</v>
      </c>
      <c r="D163" s="58">
        <v>12569</v>
      </c>
      <c r="E163" s="302">
        <v>6.17</v>
      </c>
      <c r="F163" s="303">
        <v>13684.433115</v>
      </c>
      <c r="G163" s="265">
        <v>10526.141567000001</v>
      </c>
      <c r="H163" s="304">
        <v>3158.2915486000002</v>
      </c>
      <c r="I163" s="303">
        <v>1713.6712697999999</v>
      </c>
      <c r="J163" s="304">
        <v>59.276050533000003</v>
      </c>
      <c r="K163" s="303">
        <v>2840.7920786</v>
      </c>
      <c r="L163" s="304">
        <v>172.77083137</v>
      </c>
      <c r="M163" s="265">
        <v>962.08559851999996</v>
      </c>
      <c r="N163" s="303">
        <v>382.80851708</v>
      </c>
      <c r="O163" s="304">
        <v>53.345147558999997</v>
      </c>
      <c r="P163" s="303">
        <v>174.60178908</v>
      </c>
      <c r="Q163" s="304">
        <v>26.120419823999999</v>
      </c>
      <c r="R163" s="303">
        <v>398.99561267000001</v>
      </c>
      <c r="S163" s="304">
        <v>119.92438579</v>
      </c>
      <c r="T163" s="303">
        <v>310.13443933999997</v>
      </c>
      <c r="U163" s="304">
        <v>36.921262319999997</v>
      </c>
      <c r="V163" s="303">
        <v>2815.8941113999999</v>
      </c>
      <c r="W163" s="304">
        <v>613.05666786999996</v>
      </c>
      <c r="X163" s="303">
        <v>46.77574336</v>
      </c>
      <c r="Y163" s="304">
        <v>8.1394947939000009</v>
      </c>
      <c r="Z163" s="303">
        <v>8.1159592246999992</v>
      </c>
      <c r="AA163" s="304">
        <v>2.4265682104000001</v>
      </c>
      <c r="AB163" s="303">
        <v>337.23599402000002</v>
      </c>
      <c r="AC163" s="304">
        <v>558.42806496000003</v>
      </c>
      <c r="AD163" s="303">
        <v>32.140798173</v>
      </c>
      <c r="AE163" s="304">
        <v>5.0838799141999997</v>
      </c>
      <c r="AF163" s="265">
        <v>4.9099589407000002</v>
      </c>
      <c r="AG163" s="305">
        <v>1085.2432289999999</v>
      </c>
      <c r="AH163" s="265">
        <v>463.73793179</v>
      </c>
      <c r="AI163" s="305">
        <v>375.29423063000002</v>
      </c>
      <c r="AJ163" s="265">
        <v>59.814922455000001</v>
      </c>
      <c r="AK163" s="306">
        <v>16.688158086000001</v>
      </c>
      <c r="AL163" s="398">
        <v>186</v>
      </c>
    </row>
    <row r="164" spans="1:38" x14ac:dyDescent="0.25">
      <c r="A164" s="307" t="s">
        <v>898</v>
      </c>
      <c r="B164" s="300" t="s">
        <v>1988</v>
      </c>
      <c r="C164" s="301">
        <v>4.9460410022000003</v>
      </c>
      <c r="D164" s="58">
        <v>1768</v>
      </c>
      <c r="E164" s="302">
        <v>11.92</v>
      </c>
      <c r="F164" s="303">
        <v>24865.303382999999</v>
      </c>
      <c r="G164" s="265">
        <v>19030.579991999999</v>
      </c>
      <c r="H164" s="304">
        <v>5834.7233904000004</v>
      </c>
      <c r="I164" s="303">
        <v>3398.1288875999999</v>
      </c>
      <c r="J164" s="304">
        <v>136.01549806</v>
      </c>
      <c r="K164" s="303">
        <v>5434.8751288000003</v>
      </c>
      <c r="L164" s="304">
        <v>352.29431166000001</v>
      </c>
      <c r="M164" s="265">
        <v>1848.273604</v>
      </c>
      <c r="N164" s="303">
        <v>1160.6471188</v>
      </c>
      <c r="O164" s="304">
        <v>164.66547892</v>
      </c>
      <c r="P164" s="303">
        <v>695.26090721000003</v>
      </c>
      <c r="Q164" s="304">
        <v>116.86338117</v>
      </c>
      <c r="R164" s="303">
        <v>917.84087299999999</v>
      </c>
      <c r="S164" s="304">
        <v>267.98447070999998</v>
      </c>
      <c r="T164" s="303">
        <v>1702.1074888999999</v>
      </c>
      <c r="U164" s="304">
        <v>114.59417213</v>
      </c>
      <c r="V164" s="303">
        <v>793.94297248999999</v>
      </c>
      <c r="W164" s="304">
        <v>161.86825112</v>
      </c>
      <c r="X164" s="303">
        <v>1069.1230479000001</v>
      </c>
      <c r="Y164" s="304">
        <v>241.79801502999999</v>
      </c>
      <c r="Z164" s="303">
        <v>1.2544500243000001</v>
      </c>
      <c r="AA164" s="304">
        <v>0.41558840380000001</v>
      </c>
      <c r="AB164" s="303">
        <v>802.48149014000001</v>
      </c>
      <c r="AC164" s="304">
        <v>1232.3763058</v>
      </c>
      <c r="AD164" s="303">
        <v>252.12830785</v>
      </c>
      <c r="AE164" s="304">
        <v>60.689815240000001</v>
      </c>
      <c r="AF164" s="265">
        <v>163.18307246000001</v>
      </c>
      <c r="AG164" s="305">
        <v>1839.8594002</v>
      </c>
      <c r="AH164" s="265">
        <v>1008.9165366</v>
      </c>
      <c r="AI164" s="305">
        <v>863.25464476000002</v>
      </c>
      <c r="AJ164" s="265">
        <v>48.655733339000001</v>
      </c>
      <c r="AK164" s="306">
        <v>15.804429954</v>
      </c>
      <c r="AL164" s="398">
        <v>103</v>
      </c>
    </row>
    <row r="165" spans="1:38" x14ac:dyDescent="0.25">
      <c r="A165" s="307" t="s">
        <v>899</v>
      </c>
      <c r="B165" s="300" t="s">
        <v>1989</v>
      </c>
      <c r="C165" s="301">
        <v>1.6801667869000001</v>
      </c>
      <c r="D165" s="58">
        <v>2691</v>
      </c>
      <c r="E165" s="302">
        <v>3.56</v>
      </c>
      <c r="F165" s="303">
        <v>8446.7267601999993</v>
      </c>
      <c r="G165" s="265">
        <v>6473.8833092000004</v>
      </c>
      <c r="H165" s="304">
        <v>1972.843451</v>
      </c>
      <c r="I165" s="303">
        <v>1098.4797581</v>
      </c>
      <c r="J165" s="304">
        <v>40.020743773</v>
      </c>
      <c r="K165" s="303">
        <v>1461.8770758999999</v>
      </c>
      <c r="L165" s="304">
        <v>93.825855630000007</v>
      </c>
      <c r="M165" s="265">
        <v>574.72600499999999</v>
      </c>
      <c r="N165" s="303">
        <v>461.43734037000002</v>
      </c>
      <c r="O165" s="304">
        <v>75.833884386999998</v>
      </c>
      <c r="P165" s="303">
        <v>240.69451803000001</v>
      </c>
      <c r="Q165" s="304">
        <v>40.195072840999998</v>
      </c>
      <c r="R165" s="303">
        <v>199.26283316999999</v>
      </c>
      <c r="S165" s="304">
        <v>56.278772166000003</v>
      </c>
      <c r="T165" s="303">
        <v>334.89324151</v>
      </c>
      <c r="U165" s="304">
        <v>31.222767537999999</v>
      </c>
      <c r="V165" s="303">
        <v>178.03804729000001</v>
      </c>
      <c r="W165" s="304">
        <v>38.847094323999997</v>
      </c>
      <c r="X165" s="303">
        <v>1066.9956405999999</v>
      </c>
      <c r="Y165" s="304">
        <v>273.46287296000003</v>
      </c>
      <c r="Z165" s="303">
        <v>4.9418497949000004</v>
      </c>
      <c r="AA165" s="304">
        <v>1.0474863456000001</v>
      </c>
      <c r="AB165" s="303">
        <v>258.75635560000001</v>
      </c>
      <c r="AC165" s="304">
        <v>356.92207621</v>
      </c>
      <c r="AD165" s="303">
        <v>190.6155037</v>
      </c>
      <c r="AE165" s="304">
        <v>44.549698268</v>
      </c>
      <c r="AF165" s="265">
        <v>53.713610883999998</v>
      </c>
      <c r="AG165" s="305">
        <v>643.13161658000001</v>
      </c>
      <c r="AH165" s="265">
        <v>293.64349636999998</v>
      </c>
      <c r="AI165" s="305">
        <v>305.91149511999998</v>
      </c>
      <c r="AJ165" s="265">
        <v>21.410274390000001</v>
      </c>
      <c r="AK165" s="306">
        <v>5.9917731861999997</v>
      </c>
      <c r="AL165" s="398">
        <v>102</v>
      </c>
    </row>
    <row r="166" spans="1:38" x14ac:dyDescent="0.25">
      <c r="A166" s="307" t="s">
        <v>900</v>
      </c>
      <c r="B166" s="300" t="s">
        <v>1990</v>
      </c>
      <c r="C166" s="301">
        <v>0.73122147749999999</v>
      </c>
      <c r="D166" s="58">
        <v>6477</v>
      </c>
      <c r="E166" s="302">
        <v>1.32</v>
      </c>
      <c r="F166" s="303">
        <v>3676.0802972000001</v>
      </c>
      <c r="G166" s="265">
        <v>2880.7080798000002</v>
      </c>
      <c r="H166" s="304">
        <v>795.37221738000005</v>
      </c>
      <c r="I166" s="303">
        <v>380.35919815</v>
      </c>
      <c r="J166" s="304">
        <v>10.511470299999999</v>
      </c>
      <c r="K166" s="303">
        <v>290.29137888999998</v>
      </c>
      <c r="L166" s="304">
        <v>23.899371621</v>
      </c>
      <c r="M166" s="265">
        <v>168.51250468000001</v>
      </c>
      <c r="N166" s="303">
        <v>286.02006791000002</v>
      </c>
      <c r="O166" s="304">
        <v>42.344239033999997</v>
      </c>
      <c r="P166" s="303">
        <v>94.817436248999996</v>
      </c>
      <c r="Q166" s="304">
        <v>15.415779887999999</v>
      </c>
      <c r="R166" s="303">
        <v>32.318723998000003</v>
      </c>
      <c r="S166" s="304">
        <v>10.608280911</v>
      </c>
      <c r="T166" s="303">
        <v>81.561604854999999</v>
      </c>
      <c r="U166" s="304">
        <v>11.323802097</v>
      </c>
      <c r="V166" s="303">
        <v>19.120733559000001</v>
      </c>
      <c r="W166" s="304">
        <v>4.6566085046000003</v>
      </c>
      <c r="X166" s="303">
        <v>959.30400145999999</v>
      </c>
      <c r="Y166" s="304">
        <v>240.06219308999999</v>
      </c>
      <c r="Z166" s="303">
        <v>0.23284922029999999</v>
      </c>
      <c r="AA166" s="304">
        <v>0.24803211359999999</v>
      </c>
      <c r="AB166" s="303">
        <v>110.10566247</v>
      </c>
      <c r="AC166" s="304">
        <v>99.936514912999996</v>
      </c>
      <c r="AD166" s="303">
        <v>202.05208056000001</v>
      </c>
      <c r="AE166" s="304">
        <v>45.890644653999999</v>
      </c>
      <c r="AF166" s="265">
        <v>37.932709066000001</v>
      </c>
      <c r="AG166" s="305">
        <v>281.63362174999997</v>
      </c>
      <c r="AH166" s="265">
        <v>95.790245729999995</v>
      </c>
      <c r="AI166" s="305">
        <v>124.82752433</v>
      </c>
      <c r="AJ166" s="265">
        <v>4.4522683147000004</v>
      </c>
      <c r="AK166" s="306">
        <v>1.8507488464999999</v>
      </c>
      <c r="AL166" s="398">
        <v>109</v>
      </c>
    </row>
    <row r="167" spans="1:38" x14ac:dyDescent="0.25">
      <c r="A167" s="307" t="s">
        <v>901</v>
      </c>
      <c r="B167" s="300" t="s">
        <v>1991</v>
      </c>
      <c r="C167" s="301">
        <v>6.7105515472999997</v>
      </c>
      <c r="D167" s="58">
        <v>897</v>
      </c>
      <c r="E167" s="302">
        <v>13.72</v>
      </c>
      <c r="F167" s="303">
        <v>33736.052735999998</v>
      </c>
      <c r="G167" s="265">
        <v>25776.455518999999</v>
      </c>
      <c r="H167" s="304">
        <v>7959.5972171000003</v>
      </c>
      <c r="I167" s="303">
        <v>3998.6360037999998</v>
      </c>
      <c r="J167" s="304">
        <v>206.37190507</v>
      </c>
      <c r="K167" s="303">
        <v>7725.6080169999996</v>
      </c>
      <c r="L167" s="304">
        <v>699.51199054000006</v>
      </c>
      <c r="M167" s="265">
        <v>2337.1382159999998</v>
      </c>
      <c r="N167" s="303">
        <v>515.09446313000001</v>
      </c>
      <c r="O167" s="304">
        <v>100.38170993</v>
      </c>
      <c r="P167" s="303">
        <v>478.73543420999999</v>
      </c>
      <c r="Q167" s="304">
        <v>89.564259895999996</v>
      </c>
      <c r="R167" s="303">
        <v>3150.9147819</v>
      </c>
      <c r="S167" s="304">
        <v>778.38667518</v>
      </c>
      <c r="T167" s="303">
        <v>5143.3443315000004</v>
      </c>
      <c r="U167" s="304">
        <v>472.47285170999999</v>
      </c>
      <c r="V167" s="303">
        <v>202.27109727999999</v>
      </c>
      <c r="W167" s="304">
        <v>43.561661059000002</v>
      </c>
      <c r="X167" s="303">
        <v>357.90028367000002</v>
      </c>
      <c r="Y167" s="304">
        <v>77.145492368000006</v>
      </c>
      <c r="Z167" s="303">
        <v>0</v>
      </c>
      <c r="AA167" s="304">
        <v>0</v>
      </c>
      <c r="AB167" s="303">
        <v>922.52377459000002</v>
      </c>
      <c r="AC167" s="304">
        <v>1850.1069133999999</v>
      </c>
      <c r="AD167" s="303">
        <v>55.398908290999998</v>
      </c>
      <c r="AE167" s="304">
        <v>7.9106733478000004</v>
      </c>
      <c r="AF167" s="265">
        <v>26.2281133</v>
      </c>
      <c r="AG167" s="305">
        <v>2337.4709112</v>
      </c>
      <c r="AH167" s="265">
        <v>1134.071835</v>
      </c>
      <c r="AI167" s="305">
        <v>986.86317512000005</v>
      </c>
      <c r="AJ167" s="265">
        <v>26.785380121999999</v>
      </c>
      <c r="AK167" s="306">
        <v>11.653877672</v>
      </c>
      <c r="AL167" s="398">
        <v>49</v>
      </c>
    </row>
    <row r="168" spans="1:38" x14ac:dyDescent="0.25">
      <c r="A168" s="307" t="s">
        <v>902</v>
      </c>
      <c r="B168" s="300" t="s">
        <v>1992</v>
      </c>
      <c r="C168" s="301">
        <v>3.9101564977000001</v>
      </c>
      <c r="D168" s="58">
        <v>2297</v>
      </c>
      <c r="E168" s="302">
        <v>9.51</v>
      </c>
      <c r="F168" s="303">
        <v>19657.586248</v>
      </c>
      <c r="G168" s="265">
        <v>15611.393249999999</v>
      </c>
      <c r="H168" s="304">
        <v>4046.1929977999998</v>
      </c>
      <c r="I168" s="303">
        <v>2579.2957824</v>
      </c>
      <c r="J168" s="304">
        <v>92.105373821000001</v>
      </c>
      <c r="K168" s="303">
        <v>4367.862032</v>
      </c>
      <c r="L168" s="304">
        <v>270.97327761999998</v>
      </c>
      <c r="M168" s="265">
        <v>1520.1521134</v>
      </c>
      <c r="N168" s="303">
        <v>313.24892571999999</v>
      </c>
      <c r="O168" s="304">
        <v>54.225346105</v>
      </c>
      <c r="P168" s="303">
        <v>230.26743107999999</v>
      </c>
      <c r="Q168" s="304">
        <v>39.405041894</v>
      </c>
      <c r="R168" s="303">
        <v>1631.1106984</v>
      </c>
      <c r="S168" s="304">
        <v>338.54288738000002</v>
      </c>
      <c r="T168" s="303">
        <v>3537.5316759000002</v>
      </c>
      <c r="U168" s="304">
        <v>216.52900316</v>
      </c>
      <c r="V168" s="303">
        <v>49.964228089000002</v>
      </c>
      <c r="W168" s="304">
        <v>10.794740394</v>
      </c>
      <c r="X168" s="303">
        <v>202.64958392</v>
      </c>
      <c r="Y168" s="304">
        <v>37.508034336000001</v>
      </c>
      <c r="Z168" s="303">
        <v>1.4280438833</v>
      </c>
      <c r="AA168" s="304">
        <v>0.33157609929999998</v>
      </c>
      <c r="AB168" s="303">
        <v>623.82947334000005</v>
      </c>
      <c r="AC168" s="304">
        <v>985.26330298000005</v>
      </c>
      <c r="AD168" s="303">
        <v>14.839676173000001</v>
      </c>
      <c r="AE168" s="304">
        <v>2.5784297143999999</v>
      </c>
      <c r="AF168" s="265">
        <v>13.73249912</v>
      </c>
      <c r="AG168" s="305">
        <v>1390.62634</v>
      </c>
      <c r="AH168" s="265">
        <v>635.11191929999995</v>
      </c>
      <c r="AI168" s="305">
        <v>471.35496310000002</v>
      </c>
      <c r="AJ168" s="265">
        <v>18.426101152000001</v>
      </c>
      <c r="AK168" s="306">
        <v>7.8977475821000001</v>
      </c>
      <c r="AL168" s="398">
        <v>80</v>
      </c>
    </row>
    <row r="169" spans="1:38" x14ac:dyDescent="0.25">
      <c r="A169" s="307" t="s">
        <v>903</v>
      </c>
      <c r="B169" s="300" t="s">
        <v>1993</v>
      </c>
      <c r="C169" s="301">
        <v>2.1088826978999999</v>
      </c>
      <c r="D169" s="58">
        <v>4247</v>
      </c>
      <c r="E169" s="302">
        <v>6.12</v>
      </c>
      <c r="F169" s="303">
        <v>10602.016453</v>
      </c>
      <c r="G169" s="265">
        <v>8034.9961464999997</v>
      </c>
      <c r="H169" s="304">
        <v>2567.0203059999999</v>
      </c>
      <c r="I169" s="303">
        <v>1494.3993396000001</v>
      </c>
      <c r="J169" s="304">
        <v>52.592368980000003</v>
      </c>
      <c r="K169" s="303">
        <v>2428.1677691999998</v>
      </c>
      <c r="L169" s="304">
        <v>156.14833966</v>
      </c>
      <c r="M169" s="265">
        <v>888.16790520999996</v>
      </c>
      <c r="N169" s="303">
        <v>382.26886789000002</v>
      </c>
      <c r="O169" s="304">
        <v>49.875710308000002</v>
      </c>
      <c r="P169" s="303">
        <v>508.59813224999999</v>
      </c>
      <c r="Q169" s="304">
        <v>73.515083341999997</v>
      </c>
      <c r="R169" s="303">
        <v>331.99774879</v>
      </c>
      <c r="S169" s="304">
        <v>97.892007930000005</v>
      </c>
      <c r="T169" s="303">
        <v>409.44075132</v>
      </c>
      <c r="U169" s="304">
        <v>36.415624092999998</v>
      </c>
      <c r="V169" s="303">
        <v>874.91374067000004</v>
      </c>
      <c r="W169" s="304">
        <v>202.14898174999999</v>
      </c>
      <c r="X169" s="303">
        <v>44.222019541000002</v>
      </c>
      <c r="Y169" s="304">
        <v>9.0460991016999994</v>
      </c>
      <c r="Z169" s="303">
        <v>11.718129791000001</v>
      </c>
      <c r="AA169" s="304">
        <v>3.5606358232000002</v>
      </c>
      <c r="AB169" s="303">
        <v>292.00204975999998</v>
      </c>
      <c r="AC169" s="304">
        <v>530.84632485999998</v>
      </c>
      <c r="AD169" s="303">
        <v>53.205699375000002</v>
      </c>
      <c r="AE169" s="304">
        <v>8.2260400234999995</v>
      </c>
      <c r="AF169" s="265">
        <v>16.723980158</v>
      </c>
      <c r="AG169" s="305">
        <v>835.59964964000005</v>
      </c>
      <c r="AH169" s="265">
        <v>392.37620440000001</v>
      </c>
      <c r="AI169" s="305">
        <v>349.68199642000002</v>
      </c>
      <c r="AJ169" s="265">
        <v>53.014471741000001</v>
      </c>
      <c r="AK169" s="306">
        <v>15.250780948999999</v>
      </c>
      <c r="AL169" s="398">
        <v>201</v>
      </c>
    </row>
    <row r="170" spans="1:38" x14ac:dyDescent="0.25">
      <c r="A170" s="307" t="s">
        <v>904</v>
      </c>
      <c r="B170" s="300" t="s">
        <v>1994</v>
      </c>
      <c r="C170" s="301">
        <v>0.77011641639999995</v>
      </c>
      <c r="D170" s="58">
        <v>6699</v>
      </c>
      <c r="E170" s="302">
        <v>2.52</v>
      </c>
      <c r="F170" s="303">
        <v>3871.6173853</v>
      </c>
      <c r="G170" s="265">
        <v>2951.1381624999999</v>
      </c>
      <c r="H170" s="304">
        <v>920.47922277999999</v>
      </c>
      <c r="I170" s="303">
        <v>637.62318258000005</v>
      </c>
      <c r="J170" s="304">
        <v>21.190009819</v>
      </c>
      <c r="K170" s="303">
        <v>839.78054623000003</v>
      </c>
      <c r="L170" s="304">
        <v>58.897805507000001</v>
      </c>
      <c r="M170" s="265">
        <v>355.85237748999998</v>
      </c>
      <c r="N170" s="303">
        <v>116.94222759</v>
      </c>
      <c r="O170" s="304">
        <v>17.588753798999999</v>
      </c>
      <c r="P170" s="303">
        <v>254.16122462000001</v>
      </c>
      <c r="Q170" s="304">
        <v>36.483771552999997</v>
      </c>
      <c r="R170" s="303">
        <v>71.824560551999994</v>
      </c>
      <c r="S170" s="304">
        <v>24.492349583999999</v>
      </c>
      <c r="T170" s="303">
        <v>194.85542903999999</v>
      </c>
      <c r="U170" s="304">
        <v>19.263460599999998</v>
      </c>
      <c r="V170" s="303">
        <v>164.45485479000001</v>
      </c>
      <c r="W170" s="304">
        <v>38.981537003</v>
      </c>
      <c r="X170" s="303">
        <v>9.5058428426999999</v>
      </c>
      <c r="Y170" s="304">
        <v>2.0847695359</v>
      </c>
      <c r="Z170" s="303">
        <v>29.961816849000002</v>
      </c>
      <c r="AA170" s="304">
        <v>8.2840915710999994</v>
      </c>
      <c r="AB170" s="303">
        <v>115.66870809</v>
      </c>
      <c r="AC170" s="304">
        <v>203.74348097999999</v>
      </c>
      <c r="AD170" s="303">
        <v>21.113929157000001</v>
      </c>
      <c r="AE170" s="304">
        <v>2.9967685162</v>
      </c>
      <c r="AF170" s="265">
        <v>8.9502543273999997</v>
      </c>
      <c r="AG170" s="305">
        <v>317.32742218999999</v>
      </c>
      <c r="AH170" s="265">
        <v>131.53272595999999</v>
      </c>
      <c r="AI170" s="305">
        <v>116.6543985</v>
      </c>
      <c r="AJ170" s="265">
        <v>46.641867069</v>
      </c>
      <c r="AK170" s="306">
        <v>4.7592189200000004</v>
      </c>
      <c r="AL170" s="398">
        <v>243</v>
      </c>
    </row>
    <row r="171" spans="1:38" x14ac:dyDescent="0.25">
      <c r="A171" s="307" t="s">
        <v>905</v>
      </c>
      <c r="B171" s="300" t="s">
        <v>1995</v>
      </c>
      <c r="C171" s="301">
        <v>1.8189533629000001</v>
      </c>
      <c r="D171" s="58">
        <v>41621</v>
      </c>
      <c r="E171" s="302">
        <v>5.71</v>
      </c>
      <c r="F171" s="303">
        <v>9144.4505184000009</v>
      </c>
      <c r="G171" s="265">
        <v>6772.4472046000001</v>
      </c>
      <c r="H171" s="304">
        <v>2372.0033137</v>
      </c>
      <c r="I171" s="303">
        <v>1322.7335642</v>
      </c>
      <c r="J171" s="304">
        <v>51.624686775999997</v>
      </c>
      <c r="K171" s="303">
        <v>2499.7854492000001</v>
      </c>
      <c r="L171" s="304">
        <v>168.14810915000001</v>
      </c>
      <c r="M171" s="265">
        <v>847.62577404000001</v>
      </c>
      <c r="N171" s="303">
        <v>321.94379223999999</v>
      </c>
      <c r="O171" s="304">
        <v>54.353468290000002</v>
      </c>
      <c r="P171" s="303">
        <v>198.82386867</v>
      </c>
      <c r="Q171" s="304">
        <v>31.439112049999999</v>
      </c>
      <c r="R171" s="303">
        <v>409.29994663999997</v>
      </c>
      <c r="S171" s="304">
        <v>121.71589263</v>
      </c>
      <c r="T171" s="303">
        <v>338.85032604000003</v>
      </c>
      <c r="U171" s="304">
        <v>35.151087517999997</v>
      </c>
      <c r="V171" s="303">
        <v>312.48080607000003</v>
      </c>
      <c r="W171" s="304">
        <v>71.896259764000007</v>
      </c>
      <c r="X171" s="303">
        <v>20.067920506</v>
      </c>
      <c r="Y171" s="304">
        <v>4.3111927845000002</v>
      </c>
      <c r="Z171" s="303">
        <v>6.4398315119999996</v>
      </c>
      <c r="AA171" s="304">
        <v>2.1021074677999998</v>
      </c>
      <c r="AB171" s="303">
        <v>276.40172009999998</v>
      </c>
      <c r="AC171" s="304">
        <v>535.11845109000001</v>
      </c>
      <c r="AD171" s="303">
        <v>18.759737016999999</v>
      </c>
      <c r="AE171" s="304">
        <v>3.0481105189000002</v>
      </c>
      <c r="AF171" s="265">
        <v>4.9926569288999998</v>
      </c>
      <c r="AG171" s="305">
        <v>733.12344888999996</v>
      </c>
      <c r="AH171" s="265">
        <v>386.75040073000002</v>
      </c>
      <c r="AI171" s="305">
        <v>295.82897366999998</v>
      </c>
      <c r="AJ171" s="265">
        <v>59.178194458</v>
      </c>
      <c r="AK171" s="306">
        <v>12.455629448</v>
      </c>
      <c r="AL171" s="398">
        <v>296</v>
      </c>
    </row>
    <row r="172" spans="1:38" x14ac:dyDescent="0.25">
      <c r="A172" s="307" t="s">
        <v>906</v>
      </c>
      <c r="B172" s="300" t="s">
        <v>1996</v>
      </c>
      <c r="C172" s="301">
        <v>0.76900602510000005</v>
      </c>
      <c r="D172" s="58">
        <v>44435</v>
      </c>
      <c r="E172" s="302">
        <v>2.59</v>
      </c>
      <c r="F172" s="303">
        <v>3866.0350994</v>
      </c>
      <c r="G172" s="265">
        <v>2834.3252324</v>
      </c>
      <c r="H172" s="304">
        <v>1031.709867</v>
      </c>
      <c r="I172" s="303">
        <v>646.38896828999998</v>
      </c>
      <c r="J172" s="304">
        <v>25.061577828000001</v>
      </c>
      <c r="K172" s="303">
        <v>1092.9643613000001</v>
      </c>
      <c r="L172" s="304">
        <v>77.329429012999995</v>
      </c>
      <c r="M172" s="265">
        <v>403.74029917000001</v>
      </c>
      <c r="N172" s="303">
        <v>118.34823047</v>
      </c>
      <c r="O172" s="304">
        <v>23.035946955</v>
      </c>
      <c r="P172" s="303">
        <v>72.137080678999993</v>
      </c>
      <c r="Q172" s="304">
        <v>11.842315362000001</v>
      </c>
      <c r="R172" s="303">
        <v>110.99435142</v>
      </c>
      <c r="S172" s="304">
        <v>39.046289782000002</v>
      </c>
      <c r="T172" s="303">
        <v>115.38806394</v>
      </c>
      <c r="U172" s="304">
        <v>15.323129073</v>
      </c>
      <c r="V172" s="303">
        <v>60.516372607000001</v>
      </c>
      <c r="W172" s="304">
        <v>13.884171987</v>
      </c>
      <c r="X172" s="303">
        <v>4.0182989073000002</v>
      </c>
      <c r="Y172" s="304">
        <v>0.87719401180000001</v>
      </c>
      <c r="Z172" s="303">
        <v>18.509893799</v>
      </c>
      <c r="AA172" s="304">
        <v>5.9688796758000002</v>
      </c>
      <c r="AB172" s="303">
        <v>126.36432712</v>
      </c>
      <c r="AC172" s="304">
        <v>248.26733766000001</v>
      </c>
      <c r="AD172" s="303">
        <v>5.1405787034000001</v>
      </c>
      <c r="AE172" s="304">
        <v>0.96721220100000005</v>
      </c>
      <c r="AF172" s="265">
        <v>1.4835665956999999</v>
      </c>
      <c r="AG172" s="305">
        <v>298.78103749000002</v>
      </c>
      <c r="AH172" s="265">
        <v>159.86275423000001</v>
      </c>
      <c r="AI172" s="305">
        <v>130.17413757</v>
      </c>
      <c r="AJ172" s="265">
        <v>33.901943461000002</v>
      </c>
      <c r="AK172" s="306">
        <v>5.7173500303999996</v>
      </c>
      <c r="AL172" s="398">
        <v>308</v>
      </c>
    </row>
    <row r="173" spans="1:38" x14ac:dyDescent="0.25">
      <c r="A173" s="307" t="s">
        <v>907</v>
      </c>
      <c r="B173" s="300" t="s">
        <v>1997</v>
      </c>
      <c r="C173" s="301">
        <v>0.67161375190000006</v>
      </c>
      <c r="D173" s="58">
        <v>1498</v>
      </c>
      <c r="E173" s="302">
        <v>1.9</v>
      </c>
      <c r="F173" s="303">
        <v>3376.4135172000001</v>
      </c>
      <c r="G173" s="265">
        <v>2594.5526326999998</v>
      </c>
      <c r="H173" s="304">
        <v>781.86088446999997</v>
      </c>
      <c r="I173" s="303">
        <v>485.76463833000003</v>
      </c>
      <c r="J173" s="304">
        <v>18.552444925</v>
      </c>
      <c r="K173" s="303">
        <v>576.42374529999995</v>
      </c>
      <c r="L173" s="304">
        <v>41.788123132999999</v>
      </c>
      <c r="M173" s="265">
        <v>366.97837810999999</v>
      </c>
      <c r="N173" s="303">
        <v>63.536634257999999</v>
      </c>
      <c r="O173" s="304">
        <v>11.076139798</v>
      </c>
      <c r="P173" s="303">
        <v>61.174224410999997</v>
      </c>
      <c r="Q173" s="304">
        <v>11.218448768</v>
      </c>
      <c r="R173" s="303">
        <v>123.89738629999999</v>
      </c>
      <c r="S173" s="304">
        <v>29.371014958</v>
      </c>
      <c r="T173" s="303">
        <v>57.641448421</v>
      </c>
      <c r="U173" s="304">
        <v>7.7150440501000004</v>
      </c>
      <c r="V173" s="303">
        <v>198.26495879000001</v>
      </c>
      <c r="W173" s="304">
        <v>36.592314170999998</v>
      </c>
      <c r="X173" s="303">
        <v>27.772173907999999</v>
      </c>
      <c r="Y173" s="304">
        <v>5.7781904893</v>
      </c>
      <c r="Z173" s="303">
        <v>0.4004538117</v>
      </c>
      <c r="AA173" s="304">
        <v>0.137972966</v>
      </c>
      <c r="AB173" s="303">
        <v>98.438913150999994</v>
      </c>
      <c r="AC173" s="304">
        <v>157.61486188000001</v>
      </c>
      <c r="AD173" s="303">
        <v>380.91598814000002</v>
      </c>
      <c r="AE173" s="304">
        <v>75.721322334000007</v>
      </c>
      <c r="AF173" s="265">
        <v>1.9420329126</v>
      </c>
      <c r="AG173" s="305">
        <v>335.01998297</v>
      </c>
      <c r="AH173" s="265">
        <v>93.180303921000004</v>
      </c>
      <c r="AI173" s="305">
        <v>94.998731688000007</v>
      </c>
      <c r="AJ173" s="265">
        <v>10.998203736000001</v>
      </c>
      <c r="AK173" s="306">
        <v>3.4994415214000001</v>
      </c>
      <c r="AL173" s="398">
        <v>105</v>
      </c>
    </row>
    <row r="174" spans="1:38" x14ac:dyDescent="0.25">
      <c r="A174" s="307" t="s">
        <v>908</v>
      </c>
      <c r="B174" s="300" t="s">
        <v>1998</v>
      </c>
      <c r="C174" s="301">
        <v>0.32449228079999998</v>
      </c>
      <c r="D174" s="58">
        <v>10129</v>
      </c>
      <c r="E174" s="302">
        <v>1.05</v>
      </c>
      <c r="F174" s="303">
        <v>1631.3247309999999</v>
      </c>
      <c r="G174" s="265">
        <v>1284.2673311999999</v>
      </c>
      <c r="H174" s="304">
        <v>347.05739983000001</v>
      </c>
      <c r="I174" s="303">
        <v>165.60407391000001</v>
      </c>
      <c r="J174" s="304">
        <v>8.2003204971999999</v>
      </c>
      <c r="K174" s="303">
        <v>135.87484029000001</v>
      </c>
      <c r="L174" s="304">
        <v>18.404884075999998</v>
      </c>
      <c r="M174" s="265">
        <v>313.26681731999997</v>
      </c>
      <c r="N174" s="303">
        <v>7.1537112914999996</v>
      </c>
      <c r="O174" s="304">
        <v>1.2684853952999999</v>
      </c>
      <c r="P174" s="303">
        <v>7.7021154124000004</v>
      </c>
      <c r="Q174" s="304">
        <v>1.2793212758000001</v>
      </c>
      <c r="R174" s="303">
        <v>52.134259550000003</v>
      </c>
      <c r="S174" s="304">
        <v>3.5696786482</v>
      </c>
      <c r="T174" s="303">
        <v>12.987029172</v>
      </c>
      <c r="U174" s="304">
        <v>1.7772814165999999</v>
      </c>
      <c r="V174" s="303">
        <v>2.9632449322999999</v>
      </c>
      <c r="W174" s="304">
        <v>0.97083188909999996</v>
      </c>
      <c r="X174" s="303">
        <v>3.1652815307000002</v>
      </c>
      <c r="Y174" s="304">
        <v>0.72077960289999998</v>
      </c>
      <c r="Z174" s="303">
        <v>0.24939314839999999</v>
      </c>
      <c r="AA174" s="304">
        <v>6.25274262E-2</v>
      </c>
      <c r="AB174" s="303">
        <v>97.362807090999993</v>
      </c>
      <c r="AC174" s="304">
        <v>56.513266168000001</v>
      </c>
      <c r="AD174" s="303">
        <v>371.94973712000001</v>
      </c>
      <c r="AE174" s="304">
        <v>98.037630776</v>
      </c>
      <c r="AF174" s="265">
        <v>0.1500281024</v>
      </c>
      <c r="AG174" s="305">
        <v>209.66460868999999</v>
      </c>
      <c r="AH174" s="265">
        <v>32.51498084</v>
      </c>
      <c r="AI174" s="305">
        <v>26.512212080000001</v>
      </c>
      <c r="AJ174" s="265">
        <v>0.44862218069999998</v>
      </c>
      <c r="AK174" s="306">
        <v>0.81596115309999995</v>
      </c>
      <c r="AL174" s="398">
        <v>116</v>
      </c>
    </row>
    <row r="175" spans="1:38" x14ac:dyDescent="0.25">
      <c r="A175" s="307" t="s">
        <v>909</v>
      </c>
      <c r="B175" s="300" t="s">
        <v>1999</v>
      </c>
      <c r="C175" s="301">
        <v>2.4001475715999998</v>
      </c>
      <c r="D175" s="58">
        <v>1330</v>
      </c>
      <c r="E175" s="302">
        <v>6.32</v>
      </c>
      <c r="F175" s="303">
        <v>12066.296560000001</v>
      </c>
      <c r="G175" s="265">
        <v>9116.5309763999994</v>
      </c>
      <c r="H175" s="304">
        <v>2949.7655837000002</v>
      </c>
      <c r="I175" s="303">
        <v>1517.0268397</v>
      </c>
      <c r="J175" s="304">
        <v>58.358626688999998</v>
      </c>
      <c r="K175" s="303">
        <v>2513.6106688999998</v>
      </c>
      <c r="L175" s="304">
        <v>164.14094624000001</v>
      </c>
      <c r="M175" s="265">
        <v>895.65287187000001</v>
      </c>
      <c r="N175" s="303">
        <v>437.81841874000003</v>
      </c>
      <c r="O175" s="304">
        <v>64.884699964999996</v>
      </c>
      <c r="P175" s="303">
        <v>279.70059120000002</v>
      </c>
      <c r="Q175" s="304">
        <v>49.173487610999999</v>
      </c>
      <c r="R175" s="303">
        <v>494.92420851999998</v>
      </c>
      <c r="S175" s="304">
        <v>140.25893981999999</v>
      </c>
      <c r="T175" s="303">
        <v>331.18553394999998</v>
      </c>
      <c r="U175" s="304">
        <v>32.452499041000003</v>
      </c>
      <c r="V175" s="303">
        <v>1773.0189554999999</v>
      </c>
      <c r="W175" s="304">
        <v>389.70122199000002</v>
      </c>
      <c r="X175" s="303">
        <v>44.955865789000001</v>
      </c>
      <c r="Y175" s="304">
        <v>7.7588570895000002</v>
      </c>
      <c r="Z175" s="303">
        <v>5.4159164053</v>
      </c>
      <c r="AA175" s="304">
        <v>2.3551035871999999</v>
      </c>
      <c r="AB175" s="303">
        <v>296.88858025000002</v>
      </c>
      <c r="AC175" s="304">
        <v>569.42172918000006</v>
      </c>
      <c r="AD175" s="303">
        <v>69.326102122999998</v>
      </c>
      <c r="AE175" s="304">
        <v>9.2729592805000003</v>
      </c>
      <c r="AF175" s="265">
        <v>4.7683621585999996</v>
      </c>
      <c r="AG175" s="305">
        <v>1023.158737</v>
      </c>
      <c r="AH175" s="265">
        <v>417.20305296999999</v>
      </c>
      <c r="AI175" s="305">
        <v>375.77925383000002</v>
      </c>
      <c r="AJ175" s="265">
        <v>85.657500044000003</v>
      </c>
      <c r="AK175" s="306">
        <v>12.426030636</v>
      </c>
      <c r="AL175" s="398">
        <v>163</v>
      </c>
    </row>
    <row r="176" spans="1:38" x14ac:dyDescent="0.25">
      <c r="A176" s="307" t="s">
        <v>910</v>
      </c>
      <c r="B176" s="300" t="s">
        <v>2000</v>
      </c>
      <c r="C176" s="301">
        <v>0.86209596050000004</v>
      </c>
      <c r="D176" s="58">
        <v>1768</v>
      </c>
      <c r="E176" s="302">
        <v>2.41</v>
      </c>
      <c r="F176" s="303">
        <v>4334.0274761000001</v>
      </c>
      <c r="G176" s="265">
        <v>3247.6925643999998</v>
      </c>
      <c r="H176" s="304">
        <v>1086.3349115999999</v>
      </c>
      <c r="I176" s="303">
        <v>594.24246264999999</v>
      </c>
      <c r="J176" s="304">
        <v>23.04035069</v>
      </c>
      <c r="K176" s="303">
        <v>900.81606722000004</v>
      </c>
      <c r="L176" s="304">
        <v>63.443282224999997</v>
      </c>
      <c r="M176" s="265">
        <v>382.30612907</v>
      </c>
      <c r="N176" s="303">
        <v>134.37171691</v>
      </c>
      <c r="O176" s="304">
        <v>24.230855780999999</v>
      </c>
      <c r="P176" s="303">
        <v>73.223163073999999</v>
      </c>
      <c r="Q176" s="304">
        <v>12.536778588000001</v>
      </c>
      <c r="R176" s="303">
        <v>156.74787916</v>
      </c>
      <c r="S176" s="304">
        <v>42.560534681999997</v>
      </c>
      <c r="T176" s="303">
        <v>104.11272486999999</v>
      </c>
      <c r="U176" s="304">
        <v>12.144575066</v>
      </c>
      <c r="V176" s="303">
        <v>480.98639896999998</v>
      </c>
      <c r="W176" s="304">
        <v>102.67943898</v>
      </c>
      <c r="X176" s="303">
        <v>14.394047507</v>
      </c>
      <c r="Y176" s="304">
        <v>2.7063602980999999</v>
      </c>
      <c r="Z176" s="303">
        <v>6.3790090916000004</v>
      </c>
      <c r="AA176" s="304">
        <v>2.1336678455999998</v>
      </c>
      <c r="AB176" s="303">
        <v>135.76081052000001</v>
      </c>
      <c r="AC176" s="304">
        <v>224.50758114999999</v>
      </c>
      <c r="AD176" s="303">
        <v>64.725775033999994</v>
      </c>
      <c r="AE176" s="304">
        <v>11.440359229</v>
      </c>
      <c r="AF176" s="265">
        <v>1.8246802885</v>
      </c>
      <c r="AG176" s="305">
        <v>385.67653016000003</v>
      </c>
      <c r="AH176" s="265">
        <v>149.49535090000001</v>
      </c>
      <c r="AI176" s="305">
        <v>144.65034925</v>
      </c>
      <c r="AJ176" s="265">
        <v>76.690051288000006</v>
      </c>
      <c r="AK176" s="306">
        <v>6.2005455768999997</v>
      </c>
      <c r="AL176" s="398">
        <v>212</v>
      </c>
    </row>
    <row r="177" spans="1:38" x14ac:dyDescent="0.25">
      <c r="A177" s="307" t="s">
        <v>911</v>
      </c>
      <c r="B177" s="300" t="s">
        <v>2001</v>
      </c>
      <c r="C177" s="301">
        <v>1.7411247458000001</v>
      </c>
      <c r="D177" s="58">
        <v>18262</v>
      </c>
      <c r="E177" s="302">
        <v>5.65</v>
      </c>
      <c r="F177" s="303">
        <v>8753.1815872999996</v>
      </c>
      <c r="G177" s="265">
        <v>6448.7313958000004</v>
      </c>
      <c r="H177" s="304">
        <v>2304.4501915000001</v>
      </c>
      <c r="I177" s="303">
        <v>1305.2356319999999</v>
      </c>
      <c r="J177" s="304">
        <v>48.733763488999998</v>
      </c>
      <c r="K177" s="303">
        <v>2337.7410328999999</v>
      </c>
      <c r="L177" s="304">
        <v>167.91878908999999</v>
      </c>
      <c r="M177" s="265">
        <v>850.14656141</v>
      </c>
      <c r="N177" s="303">
        <v>273.42498495000001</v>
      </c>
      <c r="O177" s="304">
        <v>45.332364546000001</v>
      </c>
      <c r="P177" s="303">
        <v>165.66820307</v>
      </c>
      <c r="Q177" s="304">
        <v>25.954076764</v>
      </c>
      <c r="R177" s="303">
        <v>387.58429202000002</v>
      </c>
      <c r="S177" s="304">
        <v>115.07494522</v>
      </c>
      <c r="T177" s="303">
        <v>327.95416936999999</v>
      </c>
      <c r="U177" s="304">
        <v>39.719027537999999</v>
      </c>
      <c r="V177" s="303">
        <v>312.82805366000002</v>
      </c>
      <c r="W177" s="304">
        <v>76.236959007999999</v>
      </c>
      <c r="X177" s="303">
        <v>13.502680265</v>
      </c>
      <c r="Y177" s="304">
        <v>2.786205431</v>
      </c>
      <c r="Z177" s="303">
        <v>7.0574600572000001</v>
      </c>
      <c r="AA177" s="304">
        <v>2.5823426978000001</v>
      </c>
      <c r="AB177" s="303">
        <v>278.88948629999999</v>
      </c>
      <c r="AC177" s="304">
        <v>525.83084124000004</v>
      </c>
      <c r="AD177" s="303">
        <v>25.388367697</v>
      </c>
      <c r="AE177" s="304">
        <v>3.6216100849999999</v>
      </c>
      <c r="AF177" s="265">
        <v>2.6442256889000002</v>
      </c>
      <c r="AG177" s="305">
        <v>694.91122681000002</v>
      </c>
      <c r="AH177" s="265">
        <v>379.23156849999998</v>
      </c>
      <c r="AI177" s="305">
        <v>282.56833187000001</v>
      </c>
      <c r="AJ177" s="265">
        <v>41.730205544</v>
      </c>
      <c r="AK177" s="306">
        <v>12.884180147</v>
      </c>
      <c r="AL177" s="398">
        <v>287</v>
      </c>
    </row>
    <row r="178" spans="1:38" x14ac:dyDescent="0.25">
      <c r="A178" s="307" t="s">
        <v>912</v>
      </c>
      <c r="B178" s="300" t="s">
        <v>2002</v>
      </c>
      <c r="C178" s="301">
        <v>0.77202276859999996</v>
      </c>
      <c r="D178" s="58">
        <v>32789</v>
      </c>
      <c r="E178" s="302">
        <v>2.71</v>
      </c>
      <c r="F178" s="303">
        <v>3881.2012175</v>
      </c>
      <c r="G178" s="265">
        <v>2859.7314824999999</v>
      </c>
      <c r="H178" s="304">
        <v>1021.4697349</v>
      </c>
      <c r="I178" s="303">
        <v>641.61852107000004</v>
      </c>
      <c r="J178" s="304">
        <v>23.958547005</v>
      </c>
      <c r="K178" s="303">
        <v>1049.9926588000001</v>
      </c>
      <c r="L178" s="304">
        <v>78.665034668999994</v>
      </c>
      <c r="M178" s="265">
        <v>422.60988712</v>
      </c>
      <c r="N178" s="303">
        <v>106.88197019</v>
      </c>
      <c r="O178" s="304">
        <v>18.375843072999999</v>
      </c>
      <c r="P178" s="303">
        <v>60.785374554000001</v>
      </c>
      <c r="Q178" s="304">
        <v>9.8022878007000003</v>
      </c>
      <c r="R178" s="303">
        <v>122.08575140000001</v>
      </c>
      <c r="S178" s="304">
        <v>40.414737195000001</v>
      </c>
      <c r="T178" s="303">
        <v>153.34388521</v>
      </c>
      <c r="U178" s="304">
        <v>19.772746745999999</v>
      </c>
      <c r="V178" s="303">
        <v>64.779768382</v>
      </c>
      <c r="W178" s="304">
        <v>16.194256001999999</v>
      </c>
      <c r="X178" s="303">
        <v>7.2787912136999999</v>
      </c>
      <c r="Y178" s="304">
        <v>1.4825663851999999</v>
      </c>
      <c r="Z178" s="303">
        <v>16.481578432999999</v>
      </c>
      <c r="AA178" s="304">
        <v>5.1082272039000003</v>
      </c>
      <c r="AB178" s="303">
        <v>140.74425457999999</v>
      </c>
      <c r="AC178" s="304">
        <v>246.71877520999999</v>
      </c>
      <c r="AD178" s="303">
        <v>7.2519887118000002</v>
      </c>
      <c r="AE178" s="304">
        <v>1.3621869553999999</v>
      </c>
      <c r="AF178" s="265">
        <v>0.96187999179999994</v>
      </c>
      <c r="AG178" s="305">
        <v>306.22731769000001</v>
      </c>
      <c r="AH178" s="265">
        <v>161.87218442</v>
      </c>
      <c r="AI178" s="305">
        <v>125.93236276</v>
      </c>
      <c r="AJ178" s="265">
        <v>24.647285365999998</v>
      </c>
      <c r="AK178" s="306">
        <v>5.8505493367000003</v>
      </c>
      <c r="AL178" s="398">
        <v>304</v>
      </c>
    </row>
    <row r="179" spans="1:38" x14ac:dyDescent="0.25">
      <c r="A179" s="307" t="s">
        <v>913</v>
      </c>
      <c r="B179" s="300" t="s">
        <v>2003</v>
      </c>
      <c r="C179" s="301">
        <v>2.1090811083999998</v>
      </c>
      <c r="D179" s="58">
        <v>2458</v>
      </c>
      <c r="E179" s="302">
        <v>6.54</v>
      </c>
      <c r="F179" s="303">
        <v>10603.013924999999</v>
      </c>
      <c r="G179" s="265">
        <v>7969.8755746999996</v>
      </c>
      <c r="H179" s="304">
        <v>2633.1383501</v>
      </c>
      <c r="I179" s="303">
        <v>1449.0333786000001</v>
      </c>
      <c r="J179" s="304">
        <v>49.785471948000001</v>
      </c>
      <c r="K179" s="303">
        <v>2552.6921169000002</v>
      </c>
      <c r="L179" s="304">
        <v>162.04566120000001</v>
      </c>
      <c r="M179" s="265">
        <v>921.51489792999996</v>
      </c>
      <c r="N179" s="303">
        <v>233.90522282000001</v>
      </c>
      <c r="O179" s="304">
        <v>31.316406079</v>
      </c>
      <c r="P179" s="303">
        <v>315.26673790000001</v>
      </c>
      <c r="Q179" s="304">
        <v>52.395908390000002</v>
      </c>
      <c r="R179" s="303">
        <v>562.54733741999996</v>
      </c>
      <c r="S179" s="304">
        <v>154.47666917000001</v>
      </c>
      <c r="T179" s="303">
        <v>249.04720914999999</v>
      </c>
      <c r="U179" s="304">
        <v>26.939680831</v>
      </c>
      <c r="V179" s="303">
        <v>755.97838612999999</v>
      </c>
      <c r="W179" s="304">
        <v>161.25532497</v>
      </c>
      <c r="X179" s="303">
        <v>178.47602717999999</v>
      </c>
      <c r="Y179" s="304">
        <v>34.488649854000002</v>
      </c>
      <c r="Z179" s="303">
        <v>27.466990355</v>
      </c>
      <c r="AA179" s="304">
        <v>8.2559332684999998</v>
      </c>
      <c r="AB179" s="303">
        <v>310.44508331999998</v>
      </c>
      <c r="AC179" s="304">
        <v>539.98614840000005</v>
      </c>
      <c r="AD179" s="303">
        <v>8.8664478739000003</v>
      </c>
      <c r="AE179" s="304">
        <v>2.1318229500000001</v>
      </c>
      <c r="AF179" s="265">
        <v>5.4077017639999996</v>
      </c>
      <c r="AG179" s="305">
        <v>977.52080192000005</v>
      </c>
      <c r="AH179" s="265">
        <v>443.48221653000002</v>
      </c>
      <c r="AI179" s="305">
        <v>318.69480814000002</v>
      </c>
      <c r="AJ179" s="265">
        <v>55.124755073999999</v>
      </c>
      <c r="AK179" s="306">
        <v>14.466128711</v>
      </c>
      <c r="AL179" s="398">
        <v>196</v>
      </c>
    </row>
    <row r="180" spans="1:38" x14ac:dyDescent="0.25">
      <c r="A180" s="307" t="s">
        <v>914</v>
      </c>
      <c r="B180" s="300" t="s">
        <v>2004</v>
      </c>
      <c r="C180" s="301">
        <v>0.72210156660000002</v>
      </c>
      <c r="D180" s="58">
        <v>5618</v>
      </c>
      <c r="E180" s="302">
        <v>2.42</v>
      </c>
      <c r="F180" s="303">
        <v>3630.2316375</v>
      </c>
      <c r="G180" s="265">
        <v>2718.6315272000002</v>
      </c>
      <c r="H180" s="304">
        <v>911.60011039000005</v>
      </c>
      <c r="I180" s="303">
        <v>580.87623653000003</v>
      </c>
      <c r="J180" s="304">
        <v>17.743572703000002</v>
      </c>
      <c r="K180" s="303">
        <v>850.32998391000001</v>
      </c>
      <c r="L180" s="304">
        <v>58.421529491999998</v>
      </c>
      <c r="M180" s="265">
        <v>337.21707271999998</v>
      </c>
      <c r="N180" s="303">
        <v>55.876565513999999</v>
      </c>
      <c r="O180" s="304">
        <v>7.4607096216000004</v>
      </c>
      <c r="P180" s="303">
        <v>166.55853008</v>
      </c>
      <c r="Q180" s="304">
        <v>27.621658099000001</v>
      </c>
      <c r="R180" s="303">
        <v>177.35411564</v>
      </c>
      <c r="S180" s="304">
        <v>51.710877916000001</v>
      </c>
      <c r="T180" s="303">
        <v>81.460546879000006</v>
      </c>
      <c r="U180" s="304">
        <v>10.652142511999999</v>
      </c>
      <c r="V180" s="303">
        <v>132.19569539</v>
      </c>
      <c r="W180" s="304">
        <v>30.153546904999999</v>
      </c>
      <c r="X180" s="303">
        <v>47.875439997999997</v>
      </c>
      <c r="Y180" s="304">
        <v>9.5952233832000005</v>
      </c>
      <c r="Z180" s="303">
        <v>40.394474867</v>
      </c>
      <c r="AA180" s="304">
        <v>11.971071877</v>
      </c>
      <c r="AB180" s="303">
        <v>119.09181576</v>
      </c>
      <c r="AC180" s="304">
        <v>196.78498296999999</v>
      </c>
      <c r="AD180" s="303">
        <v>2.4144716816999998</v>
      </c>
      <c r="AE180" s="304">
        <v>0.49602955700000001</v>
      </c>
      <c r="AF180" s="265">
        <v>1.8502356803</v>
      </c>
      <c r="AG180" s="305">
        <v>321.73499816999998</v>
      </c>
      <c r="AH180" s="265">
        <v>137.11907507999999</v>
      </c>
      <c r="AI180" s="305">
        <v>115.71001237999999</v>
      </c>
      <c r="AJ180" s="265">
        <v>35.371471038000003</v>
      </c>
      <c r="AK180" s="306">
        <v>4.1895512037999998</v>
      </c>
      <c r="AL180" s="398">
        <v>247</v>
      </c>
    </row>
    <row r="181" spans="1:38" x14ac:dyDescent="0.25">
      <c r="A181" s="307" t="s">
        <v>915</v>
      </c>
      <c r="B181" s="300" t="s">
        <v>2005</v>
      </c>
      <c r="C181" s="301">
        <v>0.87925906519999997</v>
      </c>
      <c r="D181" s="58">
        <v>6245</v>
      </c>
      <c r="E181" s="302">
        <v>2.71</v>
      </c>
      <c r="F181" s="303">
        <v>4420.3118008000001</v>
      </c>
      <c r="G181" s="265">
        <v>3317.5447187</v>
      </c>
      <c r="H181" s="304">
        <v>1102.7670820000001</v>
      </c>
      <c r="I181" s="303">
        <v>681.19806835999998</v>
      </c>
      <c r="J181" s="304">
        <v>22.578365780999999</v>
      </c>
      <c r="K181" s="303">
        <v>1008.2564903</v>
      </c>
      <c r="L181" s="304">
        <v>68.497846871999997</v>
      </c>
      <c r="M181" s="265">
        <v>416.36290107999997</v>
      </c>
      <c r="N181" s="303">
        <v>149.41064539999999</v>
      </c>
      <c r="O181" s="304">
        <v>21.370723830999999</v>
      </c>
      <c r="P181" s="303">
        <v>174.27017303</v>
      </c>
      <c r="Q181" s="304">
        <v>28.656239535000001</v>
      </c>
      <c r="R181" s="303">
        <v>142.29203129000001</v>
      </c>
      <c r="S181" s="304">
        <v>42.652621602000004</v>
      </c>
      <c r="T181" s="303">
        <v>159.67681630000001</v>
      </c>
      <c r="U181" s="304">
        <v>17.285063876999999</v>
      </c>
      <c r="V181" s="303">
        <v>131.63063306000001</v>
      </c>
      <c r="W181" s="304">
        <v>33.173607488000002</v>
      </c>
      <c r="X181" s="303">
        <v>47.064734633</v>
      </c>
      <c r="Y181" s="304">
        <v>11.791351636</v>
      </c>
      <c r="Z181" s="303">
        <v>22.551233832000001</v>
      </c>
      <c r="AA181" s="304">
        <v>7.9027247547000004</v>
      </c>
      <c r="AB181" s="303">
        <v>124.60503118</v>
      </c>
      <c r="AC181" s="304">
        <v>244.86176244000001</v>
      </c>
      <c r="AD181" s="303">
        <v>134.40740061</v>
      </c>
      <c r="AE181" s="304">
        <v>24.503742883000001</v>
      </c>
      <c r="AF181" s="265">
        <v>13.592344196000001</v>
      </c>
      <c r="AG181" s="305">
        <v>352.47573574</v>
      </c>
      <c r="AH181" s="265">
        <v>147.47622544000001</v>
      </c>
      <c r="AI181" s="305">
        <v>150.77242998</v>
      </c>
      <c r="AJ181" s="265">
        <v>35.862819426999998</v>
      </c>
      <c r="AK181" s="306">
        <v>5.1320362328</v>
      </c>
      <c r="AL181" s="398">
        <v>252</v>
      </c>
    </row>
    <row r="182" spans="1:38" x14ac:dyDescent="0.25">
      <c r="A182" s="307" t="s">
        <v>916</v>
      </c>
      <c r="B182" s="300" t="s">
        <v>2006</v>
      </c>
      <c r="C182" s="301">
        <v>0.27380728710000002</v>
      </c>
      <c r="D182" s="58">
        <v>25913</v>
      </c>
      <c r="E182" s="302">
        <v>1.1599999999999999</v>
      </c>
      <c r="F182" s="303">
        <v>1376.5153302000001</v>
      </c>
      <c r="G182" s="265">
        <v>1011.2752709</v>
      </c>
      <c r="H182" s="304">
        <v>365.24005928000003</v>
      </c>
      <c r="I182" s="303">
        <v>280.75386911999999</v>
      </c>
      <c r="J182" s="304">
        <v>7.7652780969000004</v>
      </c>
      <c r="K182" s="303">
        <v>274.41221102999998</v>
      </c>
      <c r="L182" s="304">
        <v>19.051437837999998</v>
      </c>
      <c r="M182" s="265">
        <v>138.52659563</v>
      </c>
      <c r="N182" s="303">
        <v>21.940881478000001</v>
      </c>
      <c r="O182" s="304">
        <v>4.2623369681999996</v>
      </c>
      <c r="P182" s="303">
        <v>54.159662666999999</v>
      </c>
      <c r="Q182" s="304">
        <v>9.1264035370999999</v>
      </c>
      <c r="R182" s="303">
        <v>19.799530331</v>
      </c>
      <c r="S182" s="304">
        <v>7.9460039877000002</v>
      </c>
      <c r="T182" s="303">
        <v>30.428538156999998</v>
      </c>
      <c r="U182" s="304">
        <v>4.8015973727999999</v>
      </c>
      <c r="V182" s="303">
        <v>10.248386244000001</v>
      </c>
      <c r="W182" s="304">
        <v>2.3716928947000002</v>
      </c>
      <c r="X182" s="303">
        <v>13.070633276000001</v>
      </c>
      <c r="Y182" s="304">
        <v>3.5164837126999999</v>
      </c>
      <c r="Z182" s="303">
        <v>71.147136939999996</v>
      </c>
      <c r="AA182" s="304">
        <v>27.334336178000001</v>
      </c>
      <c r="AB182" s="303">
        <v>38.618702837000001</v>
      </c>
      <c r="AC182" s="304">
        <v>84.495121502999993</v>
      </c>
      <c r="AD182" s="303">
        <v>29.830848653</v>
      </c>
      <c r="AE182" s="304">
        <v>5.4973274701000001</v>
      </c>
      <c r="AF182" s="265">
        <v>4.7918446734</v>
      </c>
      <c r="AG182" s="305">
        <v>110.95591434000001</v>
      </c>
      <c r="AH182" s="265">
        <v>44.738298690000001</v>
      </c>
      <c r="AI182" s="305">
        <v>46.712017531000001</v>
      </c>
      <c r="AJ182" s="265">
        <v>8.6647375287999999</v>
      </c>
      <c r="AK182" s="306">
        <v>1.5475015016</v>
      </c>
      <c r="AL182" s="398">
        <v>268</v>
      </c>
    </row>
    <row r="183" spans="1:38" x14ac:dyDescent="0.25">
      <c r="A183" s="307" t="s">
        <v>917</v>
      </c>
      <c r="B183" s="300" t="s">
        <v>2007</v>
      </c>
      <c r="C183" s="301">
        <v>2.0208744515000001</v>
      </c>
      <c r="D183" s="58">
        <v>1709</v>
      </c>
      <c r="E183" s="302">
        <v>5.67</v>
      </c>
      <c r="F183" s="303">
        <v>10159.571324</v>
      </c>
      <c r="G183" s="265">
        <v>7648.8741068999998</v>
      </c>
      <c r="H183" s="304">
        <v>2510.6972174000002</v>
      </c>
      <c r="I183" s="303">
        <v>1471.4947612000001</v>
      </c>
      <c r="J183" s="304">
        <v>54.406170674000002</v>
      </c>
      <c r="K183" s="303">
        <v>2474.9457041999999</v>
      </c>
      <c r="L183" s="304">
        <v>155.06705287</v>
      </c>
      <c r="M183" s="265">
        <v>849.58995192999998</v>
      </c>
      <c r="N183" s="303">
        <v>234.38071790999999</v>
      </c>
      <c r="O183" s="304">
        <v>27.293216699999999</v>
      </c>
      <c r="P183" s="303">
        <v>457.36713980000002</v>
      </c>
      <c r="Q183" s="304">
        <v>70.021950028000006</v>
      </c>
      <c r="R183" s="303">
        <v>347.76545289000001</v>
      </c>
      <c r="S183" s="304">
        <v>102.87437269</v>
      </c>
      <c r="T183" s="303">
        <v>218.52115757000001</v>
      </c>
      <c r="U183" s="304">
        <v>23.902806583</v>
      </c>
      <c r="V183" s="303">
        <v>791.63641636</v>
      </c>
      <c r="W183" s="304">
        <v>184.04121352999999</v>
      </c>
      <c r="X183" s="303">
        <v>105.7546961</v>
      </c>
      <c r="Y183" s="304">
        <v>22.551270628000001</v>
      </c>
      <c r="Z183" s="303">
        <v>21.293984104</v>
      </c>
      <c r="AA183" s="304">
        <v>6.4782111907999997</v>
      </c>
      <c r="AB183" s="303">
        <v>339.84661563999998</v>
      </c>
      <c r="AC183" s="304">
        <v>530.89946384999996</v>
      </c>
      <c r="AD183" s="303">
        <v>9.6433526296000007</v>
      </c>
      <c r="AE183" s="304">
        <v>3.1233982715000002</v>
      </c>
      <c r="AF183" s="265">
        <v>11.296619999000001</v>
      </c>
      <c r="AG183" s="305">
        <v>765.65113807</v>
      </c>
      <c r="AH183" s="265">
        <v>374.78508529999999</v>
      </c>
      <c r="AI183" s="305">
        <v>361.35804232999999</v>
      </c>
      <c r="AJ183" s="265">
        <v>123.34396173</v>
      </c>
      <c r="AK183" s="306">
        <v>20.237399526000001</v>
      </c>
      <c r="AL183" s="398">
        <v>182</v>
      </c>
    </row>
    <row r="184" spans="1:38" x14ac:dyDescent="0.25">
      <c r="A184" s="307" t="s">
        <v>918</v>
      </c>
      <c r="B184" s="300" t="s">
        <v>2008</v>
      </c>
      <c r="C184" s="301">
        <v>0.75799181810000005</v>
      </c>
      <c r="D184" s="58">
        <v>2876</v>
      </c>
      <c r="E184" s="302">
        <v>2.39</v>
      </c>
      <c r="F184" s="303">
        <v>3810.6632172999998</v>
      </c>
      <c r="G184" s="265">
        <v>2844.7768861</v>
      </c>
      <c r="H184" s="304">
        <v>965.88633118999996</v>
      </c>
      <c r="I184" s="303">
        <v>641.19825361000005</v>
      </c>
      <c r="J184" s="304">
        <v>24.253380695000001</v>
      </c>
      <c r="K184" s="303">
        <v>967.81664751000005</v>
      </c>
      <c r="L184" s="304">
        <v>65.720254647999994</v>
      </c>
      <c r="M184" s="265">
        <v>365.24085615000001</v>
      </c>
      <c r="N184" s="303">
        <v>58.728561824000003</v>
      </c>
      <c r="O184" s="304">
        <v>7.9344154172000003</v>
      </c>
      <c r="P184" s="303">
        <v>223.24626907999999</v>
      </c>
      <c r="Q184" s="304">
        <v>38.379892865999999</v>
      </c>
      <c r="R184" s="303">
        <v>85.807362600000005</v>
      </c>
      <c r="S184" s="304">
        <v>28.749479729000001</v>
      </c>
      <c r="T184" s="303">
        <v>65.220460705999997</v>
      </c>
      <c r="U184" s="304">
        <v>9.1336740414000008</v>
      </c>
      <c r="V184" s="303">
        <v>90.420356417999997</v>
      </c>
      <c r="W184" s="304">
        <v>22.507701074</v>
      </c>
      <c r="X184" s="303">
        <v>45.338163803</v>
      </c>
      <c r="Y184" s="304">
        <v>9.4134273932999992</v>
      </c>
      <c r="Z184" s="303">
        <v>31.897236908</v>
      </c>
      <c r="AA184" s="304">
        <v>9.0443416501999998</v>
      </c>
      <c r="AB184" s="303">
        <v>123.82487043</v>
      </c>
      <c r="AC184" s="304">
        <v>227.00987999</v>
      </c>
      <c r="AD184" s="303">
        <v>3.7394473118999998</v>
      </c>
      <c r="AE184" s="304">
        <v>0.73692517940000002</v>
      </c>
      <c r="AF184" s="265">
        <v>6.2847590838</v>
      </c>
      <c r="AG184" s="305">
        <v>293.34748332999999</v>
      </c>
      <c r="AH184" s="265">
        <v>140.46194209999999</v>
      </c>
      <c r="AI184" s="305">
        <v>131.39070072999999</v>
      </c>
      <c r="AJ184" s="265">
        <v>87.282524502000001</v>
      </c>
      <c r="AK184" s="306">
        <v>6.5339485136000004</v>
      </c>
      <c r="AL184" s="398">
        <v>221</v>
      </c>
    </row>
    <row r="185" spans="1:38" x14ac:dyDescent="0.25">
      <c r="A185" s="307" t="s">
        <v>919</v>
      </c>
      <c r="B185" s="300" t="s">
        <v>2009</v>
      </c>
      <c r="C185" s="301">
        <v>0.96493273889999998</v>
      </c>
      <c r="D185" s="58">
        <v>7499</v>
      </c>
      <c r="E185" s="302">
        <v>2.89</v>
      </c>
      <c r="F185" s="303">
        <v>4851.0202976999999</v>
      </c>
      <c r="G185" s="265">
        <v>3602.8834044</v>
      </c>
      <c r="H185" s="304">
        <v>1248.1368934</v>
      </c>
      <c r="I185" s="303">
        <v>784.55521429999999</v>
      </c>
      <c r="J185" s="304">
        <v>29.263812316999999</v>
      </c>
      <c r="K185" s="303">
        <v>1177.2815358</v>
      </c>
      <c r="L185" s="304">
        <v>83.189987656</v>
      </c>
      <c r="M185" s="265">
        <v>454.73761038999999</v>
      </c>
      <c r="N185" s="303">
        <v>141.55017408000001</v>
      </c>
      <c r="O185" s="304">
        <v>25.927620300000001</v>
      </c>
      <c r="P185" s="303">
        <v>72.126973109999994</v>
      </c>
      <c r="Q185" s="304">
        <v>12.478147361</v>
      </c>
      <c r="R185" s="303">
        <v>123.41354763</v>
      </c>
      <c r="S185" s="304">
        <v>41.821963351999997</v>
      </c>
      <c r="T185" s="303">
        <v>163.97314789000001</v>
      </c>
      <c r="U185" s="304">
        <v>20.105031471</v>
      </c>
      <c r="V185" s="303">
        <v>403.01890961999999</v>
      </c>
      <c r="W185" s="304">
        <v>87.33094002</v>
      </c>
      <c r="X185" s="303">
        <v>9.1937940343999998</v>
      </c>
      <c r="Y185" s="304">
        <v>1.8650142044</v>
      </c>
      <c r="Z185" s="303">
        <v>15.179844781</v>
      </c>
      <c r="AA185" s="304">
        <v>4.9177302439000004</v>
      </c>
      <c r="AB185" s="303">
        <v>138.04921938999999</v>
      </c>
      <c r="AC185" s="304">
        <v>283.43347989</v>
      </c>
      <c r="AD185" s="303">
        <v>7.5946273758</v>
      </c>
      <c r="AE185" s="304">
        <v>1.9204675602000001</v>
      </c>
      <c r="AF185" s="265">
        <v>2.3470320281000001</v>
      </c>
      <c r="AG185" s="305">
        <v>395.26341072000002</v>
      </c>
      <c r="AH185" s="265">
        <v>176.18095459</v>
      </c>
      <c r="AI185" s="305">
        <v>155.57885189999999</v>
      </c>
      <c r="AJ185" s="265">
        <v>32.390464217000002</v>
      </c>
      <c r="AK185" s="306">
        <v>6.3307915087</v>
      </c>
      <c r="AL185" s="398">
        <v>265</v>
      </c>
    </row>
    <row r="186" spans="1:38" x14ac:dyDescent="0.25">
      <c r="A186" s="307" t="s">
        <v>920</v>
      </c>
      <c r="B186" s="300" t="s">
        <v>2010</v>
      </c>
      <c r="C186" s="301">
        <v>0.34033883059999998</v>
      </c>
      <c r="D186" s="58">
        <v>27525</v>
      </c>
      <c r="E186" s="302">
        <v>1.33</v>
      </c>
      <c r="F186" s="303">
        <v>1710.9903196</v>
      </c>
      <c r="G186" s="265">
        <v>1273.4655029</v>
      </c>
      <c r="H186" s="304">
        <v>437.52481671999999</v>
      </c>
      <c r="I186" s="303">
        <v>356.00071816000002</v>
      </c>
      <c r="J186" s="304">
        <v>10.899879</v>
      </c>
      <c r="K186" s="303">
        <v>441.80147206999999</v>
      </c>
      <c r="L186" s="304">
        <v>30.772880276999999</v>
      </c>
      <c r="M186" s="265">
        <v>174.64671293999999</v>
      </c>
      <c r="N186" s="303">
        <v>30.333321189999999</v>
      </c>
      <c r="O186" s="304">
        <v>5.1033598827000004</v>
      </c>
      <c r="P186" s="303">
        <v>17.548756052000002</v>
      </c>
      <c r="Q186" s="304">
        <v>2.9982136861000002</v>
      </c>
      <c r="R186" s="303">
        <v>23.220553954</v>
      </c>
      <c r="S186" s="304">
        <v>10.256650111000001</v>
      </c>
      <c r="T186" s="303">
        <v>69.287148868000003</v>
      </c>
      <c r="U186" s="304">
        <v>7.5212667367000003</v>
      </c>
      <c r="V186" s="303">
        <v>47.054192618000002</v>
      </c>
      <c r="W186" s="304">
        <v>10.957565417</v>
      </c>
      <c r="X186" s="303">
        <v>5.0488607115999997</v>
      </c>
      <c r="Y186" s="304">
        <v>0.99279667490000001</v>
      </c>
      <c r="Z186" s="303">
        <v>36.480386559000003</v>
      </c>
      <c r="AA186" s="304">
        <v>10.587671885000001</v>
      </c>
      <c r="AB186" s="303">
        <v>48.795203886000003</v>
      </c>
      <c r="AC186" s="304">
        <v>110.73415143</v>
      </c>
      <c r="AD186" s="303">
        <v>0.76089397299999995</v>
      </c>
      <c r="AE186" s="304">
        <v>0.1614042544</v>
      </c>
      <c r="AF186" s="265">
        <v>0.33459781519999998</v>
      </c>
      <c r="AG186" s="305">
        <v>136.96876465</v>
      </c>
      <c r="AH186" s="265">
        <v>55.882251351000001</v>
      </c>
      <c r="AI186" s="305">
        <v>54.533077073000001</v>
      </c>
      <c r="AJ186" s="265">
        <v>9.3137070936999997</v>
      </c>
      <c r="AK186" s="306">
        <v>1.9938612516000001</v>
      </c>
      <c r="AL186" s="398">
        <v>276</v>
      </c>
    </row>
    <row r="187" spans="1:38" x14ac:dyDescent="0.25">
      <c r="A187" s="307" t="s">
        <v>921</v>
      </c>
      <c r="B187" s="300" t="s">
        <v>2011</v>
      </c>
      <c r="C187" s="301">
        <v>1.2321237123</v>
      </c>
      <c r="D187" s="58">
        <v>2294</v>
      </c>
      <c r="E187" s="302">
        <v>2.71</v>
      </c>
      <c r="F187" s="303">
        <v>6194.2733386999998</v>
      </c>
      <c r="G187" s="265">
        <v>4620.5651330000001</v>
      </c>
      <c r="H187" s="304">
        <v>1573.7082055999999</v>
      </c>
      <c r="I187" s="303">
        <v>1126.3950738000001</v>
      </c>
      <c r="J187" s="304">
        <v>40.446608173999998</v>
      </c>
      <c r="K187" s="303">
        <v>1953.5973452000001</v>
      </c>
      <c r="L187" s="304">
        <v>120.64726752999999</v>
      </c>
      <c r="M187" s="265">
        <v>576.99638161999997</v>
      </c>
      <c r="N187" s="303">
        <v>113.1741778</v>
      </c>
      <c r="O187" s="304">
        <v>23.245771689000001</v>
      </c>
      <c r="P187" s="303">
        <v>36.315836887000003</v>
      </c>
      <c r="Q187" s="304">
        <v>7.6165789416000003</v>
      </c>
      <c r="R187" s="303">
        <v>122.48490019</v>
      </c>
      <c r="S187" s="304">
        <v>46.303448011</v>
      </c>
      <c r="T187" s="303">
        <v>72.306411065000006</v>
      </c>
      <c r="U187" s="304">
        <v>9.5670310330999992</v>
      </c>
      <c r="V187" s="303">
        <v>353.92167811000002</v>
      </c>
      <c r="W187" s="304">
        <v>64.266672443999994</v>
      </c>
      <c r="X187" s="303">
        <v>5.3765778883999999</v>
      </c>
      <c r="Y187" s="304">
        <v>1.7052932001000001</v>
      </c>
      <c r="Z187" s="303">
        <v>8.7919326160000004</v>
      </c>
      <c r="AA187" s="304">
        <v>3.1644877523999999</v>
      </c>
      <c r="AB187" s="303">
        <v>176.39114584999999</v>
      </c>
      <c r="AC187" s="304">
        <v>418.86727080999998</v>
      </c>
      <c r="AD187" s="303">
        <v>2.8287231879000001</v>
      </c>
      <c r="AE187" s="304">
        <v>0.48597054360000003</v>
      </c>
      <c r="AF187" s="265">
        <v>0.27009537140000001</v>
      </c>
      <c r="AG187" s="305">
        <v>396.28056934</v>
      </c>
      <c r="AH187" s="265">
        <v>209.26768365999999</v>
      </c>
      <c r="AI187" s="305">
        <v>206.55051599999999</v>
      </c>
      <c r="AJ187" s="265">
        <v>91.364347175999995</v>
      </c>
      <c r="AK187" s="306">
        <v>5.6435428095000004</v>
      </c>
      <c r="AL187" s="398">
        <v>161</v>
      </c>
    </row>
    <row r="188" spans="1:38" x14ac:dyDescent="0.25">
      <c r="A188" s="307" t="s">
        <v>922</v>
      </c>
      <c r="B188" s="300" t="s">
        <v>2012</v>
      </c>
      <c r="C188" s="301">
        <v>0.57038190629999996</v>
      </c>
      <c r="D188" s="58">
        <v>14203</v>
      </c>
      <c r="E188" s="302">
        <v>1.58</v>
      </c>
      <c r="F188" s="303">
        <v>2867.4891975</v>
      </c>
      <c r="G188" s="265">
        <v>2167.0424195999999</v>
      </c>
      <c r="H188" s="304">
        <v>700.44677787000001</v>
      </c>
      <c r="I188" s="303">
        <v>634.01286141000003</v>
      </c>
      <c r="J188" s="304">
        <v>19.403117064</v>
      </c>
      <c r="K188" s="303">
        <v>954.66800907000004</v>
      </c>
      <c r="L188" s="304">
        <v>59.391335771999998</v>
      </c>
      <c r="M188" s="265">
        <v>290.72310965000003</v>
      </c>
      <c r="N188" s="303">
        <v>31.753549473</v>
      </c>
      <c r="O188" s="304">
        <v>8.4322403056000006</v>
      </c>
      <c r="P188" s="303">
        <v>8.8388518267999991</v>
      </c>
      <c r="Q188" s="304">
        <v>1.9765837449000001</v>
      </c>
      <c r="R188" s="303">
        <v>25.272508472999998</v>
      </c>
      <c r="S188" s="304">
        <v>13.9181081</v>
      </c>
      <c r="T188" s="303">
        <v>25.827834042999999</v>
      </c>
      <c r="U188" s="304">
        <v>4.6438644008000001</v>
      </c>
      <c r="V188" s="303">
        <v>71.572031956000004</v>
      </c>
      <c r="W188" s="304">
        <v>13.922078902000001</v>
      </c>
      <c r="X188" s="303">
        <v>1.8380610535999999</v>
      </c>
      <c r="Y188" s="304">
        <v>0.3915387005</v>
      </c>
      <c r="Z188" s="303">
        <v>16.646653724</v>
      </c>
      <c r="AA188" s="304">
        <v>4.8299201800000002</v>
      </c>
      <c r="AB188" s="303">
        <v>82.095120584</v>
      </c>
      <c r="AC188" s="304">
        <v>195.48284795999999</v>
      </c>
      <c r="AD188" s="303">
        <v>3.2828072200000002E-2</v>
      </c>
      <c r="AE188" s="304">
        <v>4.4873945999999998E-3</v>
      </c>
      <c r="AF188" s="265">
        <v>6.6342167300000005E-2</v>
      </c>
      <c r="AG188" s="305">
        <v>195.79638194</v>
      </c>
      <c r="AH188" s="265">
        <v>87.987735092999998</v>
      </c>
      <c r="AI188" s="305">
        <v>84.240619893000002</v>
      </c>
      <c r="AJ188" s="265">
        <v>30.133091022999999</v>
      </c>
      <c r="AK188" s="306">
        <v>3.5874855073999998</v>
      </c>
      <c r="AL188" s="398">
        <v>222</v>
      </c>
    </row>
    <row r="189" spans="1:38" x14ac:dyDescent="0.25">
      <c r="A189" s="307" t="s">
        <v>923</v>
      </c>
      <c r="B189" s="300" t="s">
        <v>2013</v>
      </c>
      <c r="C189" s="301">
        <v>2.6659572739000001</v>
      </c>
      <c r="D189" s="58">
        <v>4309</v>
      </c>
      <c r="E189" s="302">
        <v>8.08</v>
      </c>
      <c r="F189" s="303">
        <v>13402.605516</v>
      </c>
      <c r="G189" s="265">
        <v>10000.211406</v>
      </c>
      <c r="H189" s="304">
        <v>3402.3941107999999</v>
      </c>
      <c r="I189" s="303">
        <v>1948.5378817999999</v>
      </c>
      <c r="J189" s="304">
        <v>68.963899808999997</v>
      </c>
      <c r="K189" s="303">
        <v>3419.9514518000001</v>
      </c>
      <c r="L189" s="304">
        <v>245.79018266</v>
      </c>
      <c r="M189" s="265">
        <v>1285.6881541</v>
      </c>
      <c r="N189" s="303">
        <v>461.42467049999999</v>
      </c>
      <c r="O189" s="304">
        <v>71.067358150999993</v>
      </c>
      <c r="P189" s="303">
        <v>604.68795894000004</v>
      </c>
      <c r="Q189" s="304">
        <v>88.648257025999996</v>
      </c>
      <c r="R189" s="303">
        <v>653.38792419000004</v>
      </c>
      <c r="S189" s="304">
        <v>179.56639663999999</v>
      </c>
      <c r="T189" s="303">
        <v>554.84025926000004</v>
      </c>
      <c r="U189" s="304">
        <v>43.645899485999998</v>
      </c>
      <c r="V189" s="303">
        <v>171.61494365999999</v>
      </c>
      <c r="W189" s="304">
        <v>39.250018343999997</v>
      </c>
      <c r="X189" s="303">
        <v>54.936508328999999</v>
      </c>
      <c r="Y189" s="304">
        <v>11.863539790999999</v>
      </c>
      <c r="Z189" s="303">
        <v>2.7747981628999998</v>
      </c>
      <c r="AA189" s="304">
        <v>0.84201070710000003</v>
      </c>
      <c r="AB189" s="303">
        <v>446.59535087</v>
      </c>
      <c r="AC189" s="304">
        <v>787.49561386000005</v>
      </c>
      <c r="AD189" s="303">
        <v>103.64418135</v>
      </c>
      <c r="AE189" s="304">
        <v>8.4565738446999994</v>
      </c>
      <c r="AF189" s="265">
        <v>8.5476064861999994</v>
      </c>
      <c r="AG189" s="305">
        <v>1093.8853154999999</v>
      </c>
      <c r="AH189" s="265">
        <v>535.24231810000003</v>
      </c>
      <c r="AI189" s="305">
        <v>418.98794836000002</v>
      </c>
      <c r="AJ189" s="265">
        <v>74.339946394999998</v>
      </c>
      <c r="AK189" s="306">
        <v>17.928548245999998</v>
      </c>
      <c r="AL189" s="398">
        <v>234</v>
      </c>
    </row>
    <row r="190" spans="1:38" x14ac:dyDescent="0.25">
      <c r="A190" s="307" t="s">
        <v>924</v>
      </c>
      <c r="B190" s="300" t="s">
        <v>2014</v>
      </c>
      <c r="C190" s="301">
        <v>0.95257845490000004</v>
      </c>
      <c r="D190" s="58">
        <v>6439</v>
      </c>
      <c r="E190" s="302">
        <v>2.83</v>
      </c>
      <c r="F190" s="303">
        <v>4788.9114277999997</v>
      </c>
      <c r="G190" s="265">
        <v>3616.0319341999998</v>
      </c>
      <c r="H190" s="304">
        <v>1172.8794935999999</v>
      </c>
      <c r="I190" s="303">
        <v>662.07736364000004</v>
      </c>
      <c r="J190" s="304">
        <v>24.946751762000002</v>
      </c>
      <c r="K190" s="303">
        <v>1074.6987999</v>
      </c>
      <c r="L190" s="304">
        <v>78.919458938000005</v>
      </c>
      <c r="M190" s="265">
        <v>442.48120917</v>
      </c>
      <c r="N190" s="303">
        <v>232.41398408000001</v>
      </c>
      <c r="O190" s="304">
        <v>49.074630689000003</v>
      </c>
      <c r="P190" s="303">
        <v>401.33149873000002</v>
      </c>
      <c r="Q190" s="304">
        <v>63.678041075000003</v>
      </c>
      <c r="R190" s="303">
        <v>139.75277722999999</v>
      </c>
      <c r="S190" s="304">
        <v>40.164796920000001</v>
      </c>
      <c r="T190" s="303">
        <v>219.8620635</v>
      </c>
      <c r="U190" s="304">
        <v>18.060927630999998</v>
      </c>
      <c r="V190" s="303">
        <v>18.458817101000001</v>
      </c>
      <c r="W190" s="304">
        <v>5.3468410485</v>
      </c>
      <c r="X190" s="303">
        <v>73.336291719000002</v>
      </c>
      <c r="Y190" s="304">
        <v>16.139291047</v>
      </c>
      <c r="Z190" s="303">
        <v>5.9446802875999998</v>
      </c>
      <c r="AA190" s="304">
        <v>1.7758530856999999</v>
      </c>
      <c r="AB190" s="303">
        <v>160.94538691</v>
      </c>
      <c r="AC190" s="304">
        <v>258.87320634000002</v>
      </c>
      <c r="AD190" s="303">
        <v>44.884054069000001</v>
      </c>
      <c r="AE190" s="304">
        <v>4.2915409755000002</v>
      </c>
      <c r="AF190" s="265">
        <v>9.3859944871999996</v>
      </c>
      <c r="AG190" s="305">
        <v>372.29861475000001</v>
      </c>
      <c r="AH190" s="265">
        <v>158.54375561000001</v>
      </c>
      <c r="AI190" s="305">
        <v>172.90585193999999</v>
      </c>
      <c r="AJ190" s="265">
        <v>30.277404166</v>
      </c>
      <c r="AK190" s="306">
        <v>8.0415409526000001</v>
      </c>
      <c r="AL190" s="398">
        <v>251</v>
      </c>
    </row>
    <row r="191" spans="1:38" x14ac:dyDescent="0.25">
      <c r="A191" s="307" t="s">
        <v>925</v>
      </c>
      <c r="B191" s="300" t="s">
        <v>2015</v>
      </c>
      <c r="C191" s="301">
        <v>0.53448419110000001</v>
      </c>
      <c r="D191" s="58">
        <v>358</v>
      </c>
      <c r="E191" s="302">
        <v>1.55</v>
      </c>
      <c r="F191" s="303">
        <v>2687.0200954000002</v>
      </c>
      <c r="G191" s="265">
        <v>2071.1856330000001</v>
      </c>
      <c r="H191" s="304">
        <v>615.83446244000004</v>
      </c>
      <c r="I191" s="303">
        <v>545.99245314999996</v>
      </c>
      <c r="J191" s="304">
        <v>15.389543250999999</v>
      </c>
      <c r="K191" s="303">
        <v>560.83738231999996</v>
      </c>
      <c r="L191" s="304">
        <v>35.448419207000001</v>
      </c>
      <c r="M191" s="265">
        <v>235.75343912</v>
      </c>
      <c r="N191" s="303">
        <v>26.565656693000001</v>
      </c>
      <c r="O191" s="304">
        <v>5.8301244971999999</v>
      </c>
      <c r="P191" s="303">
        <v>25.382429086999998</v>
      </c>
      <c r="Q191" s="304">
        <v>4.8057066088999996</v>
      </c>
      <c r="R191" s="303">
        <v>93.942281346000001</v>
      </c>
      <c r="S191" s="304">
        <v>32.015866877000001</v>
      </c>
      <c r="T191" s="303">
        <v>212.08907531</v>
      </c>
      <c r="U191" s="304">
        <v>6.3405766061</v>
      </c>
      <c r="V191" s="303">
        <v>221.71379722</v>
      </c>
      <c r="W191" s="304">
        <v>59.229421854999998</v>
      </c>
      <c r="X191" s="303">
        <v>16.70823081</v>
      </c>
      <c r="Y191" s="304">
        <v>2.3165174580999999</v>
      </c>
      <c r="Z191" s="303">
        <v>5.2447332402000004</v>
      </c>
      <c r="AA191" s="304">
        <v>1.2504131285</v>
      </c>
      <c r="AB191" s="303">
        <v>86.050919316000005</v>
      </c>
      <c r="AC191" s="304">
        <v>146.39475747</v>
      </c>
      <c r="AD191" s="303">
        <v>7.8387734273999996</v>
      </c>
      <c r="AE191" s="304">
        <v>1.1026116425000001</v>
      </c>
      <c r="AF191" s="265">
        <v>0.2078576117</v>
      </c>
      <c r="AG191" s="305">
        <v>175.77345442000001</v>
      </c>
      <c r="AH191" s="265">
        <v>61.874037584</v>
      </c>
      <c r="AI191" s="305">
        <v>87.318646295999997</v>
      </c>
      <c r="AJ191" s="265">
        <v>8.7134300725999996</v>
      </c>
      <c r="AK191" s="306">
        <v>4.8895397877000004</v>
      </c>
      <c r="AL191" s="398">
        <v>62</v>
      </c>
    </row>
    <row r="192" spans="1:38" x14ac:dyDescent="0.25">
      <c r="A192" s="307" t="s">
        <v>926</v>
      </c>
      <c r="B192" s="300" t="s">
        <v>2016</v>
      </c>
      <c r="C192" s="301">
        <v>2.8172057528000001</v>
      </c>
      <c r="D192" s="58">
        <v>1546</v>
      </c>
      <c r="E192" s="302">
        <v>8.7100000000000009</v>
      </c>
      <c r="F192" s="303">
        <v>14162.979179</v>
      </c>
      <c r="G192" s="265">
        <v>10659.17618</v>
      </c>
      <c r="H192" s="304">
        <v>3503.8029992000002</v>
      </c>
      <c r="I192" s="303">
        <v>2010.5191169</v>
      </c>
      <c r="J192" s="304">
        <v>70.334225669999995</v>
      </c>
      <c r="K192" s="303">
        <v>3712.1894661000001</v>
      </c>
      <c r="L192" s="304">
        <v>236.67531029</v>
      </c>
      <c r="M192" s="265">
        <v>1237.7088369000001</v>
      </c>
      <c r="N192" s="303">
        <v>611.19044400999996</v>
      </c>
      <c r="O192" s="304">
        <v>78.242657676999997</v>
      </c>
      <c r="P192" s="303">
        <v>619.15562904000001</v>
      </c>
      <c r="Q192" s="304">
        <v>87.071253122000002</v>
      </c>
      <c r="R192" s="303">
        <v>519.96566393000001</v>
      </c>
      <c r="S192" s="304">
        <v>151.1773134</v>
      </c>
      <c r="T192" s="303">
        <v>493.40792587999999</v>
      </c>
      <c r="U192" s="304">
        <v>38.870315321</v>
      </c>
      <c r="V192" s="303">
        <v>438.19347399999998</v>
      </c>
      <c r="W192" s="304">
        <v>106.95192101000001</v>
      </c>
      <c r="X192" s="303">
        <v>74.765706066999996</v>
      </c>
      <c r="Y192" s="304">
        <v>15.461671721</v>
      </c>
      <c r="Z192" s="303">
        <v>3.4897553545000002</v>
      </c>
      <c r="AA192" s="304">
        <v>1.0361125252000001</v>
      </c>
      <c r="AB192" s="303">
        <v>442.41876989999997</v>
      </c>
      <c r="AC192" s="304">
        <v>777.88925904999996</v>
      </c>
      <c r="AD192" s="303">
        <v>50.641441225000001</v>
      </c>
      <c r="AE192" s="304">
        <v>10.289888726999999</v>
      </c>
      <c r="AF192" s="265">
        <v>10.730947107</v>
      </c>
      <c r="AG192" s="305">
        <v>1178.5504212000001</v>
      </c>
      <c r="AH192" s="265">
        <v>596.31295395999996</v>
      </c>
      <c r="AI192" s="305">
        <v>448.32454274000003</v>
      </c>
      <c r="AJ192" s="265">
        <v>119.99592311000001</v>
      </c>
      <c r="AK192" s="306">
        <v>21.418233313000002</v>
      </c>
      <c r="AL192" s="398">
        <v>176</v>
      </c>
    </row>
    <row r="193" spans="1:38" x14ac:dyDescent="0.25">
      <c r="A193" s="307" t="s">
        <v>927</v>
      </c>
      <c r="B193" s="300" t="s">
        <v>2017</v>
      </c>
      <c r="C193" s="301">
        <v>1.2335442485999999</v>
      </c>
      <c r="D193" s="58">
        <v>1660</v>
      </c>
      <c r="E193" s="302">
        <v>3.96</v>
      </c>
      <c r="F193" s="303">
        <v>6201.4148212999999</v>
      </c>
      <c r="G193" s="265">
        <v>4654.6313432999996</v>
      </c>
      <c r="H193" s="304">
        <v>1546.7834780000001</v>
      </c>
      <c r="I193" s="303">
        <v>959.42458140999997</v>
      </c>
      <c r="J193" s="304">
        <v>32.879519727999998</v>
      </c>
      <c r="K193" s="303">
        <v>1600.8495075999999</v>
      </c>
      <c r="L193" s="304">
        <v>107.53760715</v>
      </c>
      <c r="M193" s="265">
        <v>582.69286115</v>
      </c>
      <c r="N193" s="303">
        <v>282.70755810000003</v>
      </c>
      <c r="O193" s="304">
        <v>42.945084919999999</v>
      </c>
      <c r="P193" s="303">
        <v>355.29354347999998</v>
      </c>
      <c r="Q193" s="304">
        <v>51.045439657999999</v>
      </c>
      <c r="R193" s="303">
        <v>145.01269189999999</v>
      </c>
      <c r="S193" s="304">
        <v>47.191890520000001</v>
      </c>
      <c r="T193" s="303">
        <v>199.16905487</v>
      </c>
      <c r="U193" s="304">
        <v>19.136558136000001</v>
      </c>
      <c r="V193" s="303">
        <v>76.643629885999999</v>
      </c>
      <c r="W193" s="304">
        <v>21.373562834000001</v>
      </c>
      <c r="X193" s="303">
        <v>39.501139266999999</v>
      </c>
      <c r="Y193" s="304">
        <v>8.4053626705000006</v>
      </c>
      <c r="Z193" s="303">
        <v>6.3496793976000001</v>
      </c>
      <c r="AA193" s="304">
        <v>1.6112483735000001</v>
      </c>
      <c r="AB193" s="303">
        <v>205.32083564999999</v>
      </c>
      <c r="AC193" s="304">
        <v>361.54068864999999</v>
      </c>
      <c r="AD193" s="303">
        <v>27.788799182000002</v>
      </c>
      <c r="AE193" s="304">
        <v>3.9663873482000001</v>
      </c>
      <c r="AF193" s="265">
        <v>5.1668254277000001</v>
      </c>
      <c r="AG193" s="305">
        <v>509.21185800000001</v>
      </c>
      <c r="AH193" s="265">
        <v>243.16768443000001</v>
      </c>
      <c r="AI193" s="305">
        <v>196.72496905</v>
      </c>
      <c r="AJ193" s="265">
        <v>60.483179868999997</v>
      </c>
      <c r="AK193" s="306">
        <v>8.2730726410000006</v>
      </c>
      <c r="AL193" s="398">
        <v>190</v>
      </c>
    </row>
    <row r="194" spans="1:38" x14ac:dyDescent="0.25">
      <c r="A194" s="307" t="s">
        <v>928</v>
      </c>
      <c r="B194" s="300" t="s">
        <v>2018</v>
      </c>
      <c r="C194" s="301">
        <v>0.65092451159999998</v>
      </c>
      <c r="D194" s="58">
        <v>2044</v>
      </c>
      <c r="E194" s="302">
        <v>2.25</v>
      </c>
      <c r="F194" s="303">
        <v>3272.4022008000002</v>
      </c>
      <c r="G194" s="265">
        <v>2461.2118338999999</v>
      </c>
      <c r="H194" s="304">
        <v>811.19036685000003</v>
      </c>
      <c r="I194" s="303">
        <v>531.53718589000005</v>
      </c>
      <c r="J194" s="304">
        <v>16.827181101000001</v>
      </c>
      <c r="K194" s="303">
        <v>724.68148299999996</v>
      </c>
      <c r="L194" s="304">
        <v>51.638565372000002</v>
      </c>
      <c r="M194" s="265">
        <v>308.12609900000001</v>
      </c>
      <c r="N194" s="303">
        <v>157.23895585</v>
      </c>
      <c r="O194" s="304">
        <v>34.249011625999998</v>
      </c>
      <c r="P194" s="303">
        <v>239.92910900999999</v>
      </c>
      <c r="Q194" s="304">
        <v>34.321181324000001</v>
      </c>
      <c r="R194" s="303">
        <v>57.119611347999999</v>
      </c>
      <c r="S194" s="304">
        <v>19.886648759</v>
      </c>
      <c r="T194" s="303">
        <v>91.359878924</v>
      </c>
      <c r="U194" s="304">
        <v>9.9195444823999992</v>
      </c>
      <c r="V194" s="303">
        <v>39.501377574000003</v>
      </c>
      <c r="W194" s="304">
        <v>10.516442598999999</v>
      </c>
      <c r="X194" s="303">
        <v>33.747365360000003</v>
      </c>
      <c r="Y194" s="304">
        <v>7.0479409016999996</v>
      </c>
      <c r="Z194" s="303">
        <v>19.504006404999998</v>
      </c>
      <c r="AA194" s="304">
        <v>5.1812940225000004</v>
      </c>
      <c r="AB194" s="303">
        <v>116.97838526</v>
      </c>
      <c r="AC194" s="304">
        <v>183.08248044000001</v>
      </c>
      <c r="AD194" s="303">
        <v>13.767219985000001</v>
      </c>
      <c r="AE194" s="304">
        <v>3.4550295641000002</v>
      </c>
      <c r="AF194" s="265">
        <v>3.0012078488</v>
      </c>
      <c r="AG194" s="305">
        <v>287.97393155999998</v>
      </c>
      <c r="AH194" s="265">
        <v>108.67145284999999</v>
      </c>
      <c r="AI194" s="305">
        <v>107.16105048</v>
      </c>
      <c r="AJ194" s="265">
        <v>51.566223477000001</v>
      </c>
      <c r="AK194" s="306">
        <v>4.4123367779000002</v>
      </c>
      <c r="AL194" s="398">
        <v>197</v>
      </c>
    </row>
    <row r="195" spans="1:38" x14ac:dyDescent="0.25">
      <c r="A195" s="307" t="s">
        <v>929</v>
      </c>
      <c r="B195" s="300" t="s">
        <v>2019</v>
      </c>
      <c r="C195" s="301">
        <v>1.9170119653</v>
      </c>
      <c r="D195" s="58">
        <v>1361</v>
      </c>
      <c r="E195" s="302">
        <v>6.34</v>
      </c>
      <c r="F195" s="303">
        <v>9637.4219467999992</v>
      </c>
      <c r="G195" s="265">
        <v>7158.1392440999998</v>
      </c>
      <c r="H195" s="304">
        <v>2479.2827026999998</v>
      </c>
      <c r="I195" s="303">
        <v>1444.8721403</v>
      </c>
      <c r="J195" s="304">
        <v>54.629166787000003</v>
      </c>
      <c r="K195" s="303">
        <v>2550.4169268999999</v>
      </c>
      <c r="L195" s="304">
        <v>184.80816428</v>
      </c>
      <c r="M195" s="265">
        <v>951.48658035999995</v>
      </c>
      <c r="N195" s="303">
        <v>324.53535364999999</v>
      </c>
      <c r="O195" s="304">
        <v>50.933376686000003</v>
      </c>
      <c r="P195" s="303">
        <v>252.19447958000001</v>
      </c>
      <c r="Q195" s="304">
        <v>41.987224498000003</v>
      </c>
      <c r="R195" s="303">
        <v>457.70033075999999</v>
      </c>
      <c r="S195" s="304">
        <v>127.86722411</v>
      </c>
      <c r="T195" s="303">
        <v>361.28418359</v>
      </c>
      <c r="U195" s="304">
        <v>40.595595819000003</v>
      </c>
      <c r="V195" s="303">
        <v>189.30612804</v>
      </c>
      <c r="W195" s="304">
        <v>48.515572345000002</v>
      </c>
      <c r="X195" s="303">
        <v>26.493369302000001</v>
      </c>
      <c r="Y195" s="304">
        <v>6.2638584826999999</v>
      </c>
      <c r="Z195" s="303">
        <v>3.4399709771999998</v>
      </c>
      <c r="AA195" s="304">
        <v>1.2937102131</v>
      </c>
      <c r="AB195" s="303">
        <v>294.77467027</v>
      </c>
      <c r="AC195" s="304">
        <v>548.18625749</v>
      </c>
      <c r="AD195" s="303">
        <v>50.216621984</v>
      </c>
      <c r="AE195" s="304">
        <v>7.7842710785999998</v>
      </c>
      <c r="AF195" s="265">
        <v>3.9356902380999998</v>
      </c>
      <c r="AG195" s="305">
        <v>821.56236973</v>
      </c>
      <c r="AH195" s="265">
        <v>441.04680205</v>
      </c>
      <c r="AI195" s="305">
        <v>297.40223208999998</v>
      </c>
      <c r="AJ195" s="265">
        <v>41.370598975999997</v>
      </c>
      <c r="AK195" s="306">
        <v>12.519076159999999</v>
      </c>
      <c r="AL195" s="398">
        <v>172</v>
      </c>
    </row>
    <row r="196" spans="1:38" x14ac:dyDescent="0.25">
      <c r="A196" s="307" t="s">
        <v>930</v>
      </c>
      <c r="B196" s="300" t="s">
        <v>2020</v>
      </c>
      <c r="C196" s="301">
        <v>0.74753999999999998</v>
      </c>
      <c r="D196" s="58">
        <v>2192</v>
      </c>
      <c r="E196" s="302">
        <v>2.42</v>
      </c>
      <c r="F196" s="303">
        <v>3758.1186413</v>
      </c>
      <c r="G196" s="265">
        <v>2869.9333815</v>
      </c>
      <c r="H196" s="304">
        <v>888.18525981000005</v>
      </c>
      <c r="I196" s="303">
        <v>568.59522126000002</v>
      </c>
      <c r="J196" s="304">
        <v>18.534901898000001</v>
      </c>
      <c r="K196" s="303">
        <v>837.79158529999995</v>
      </c>
      <c r="L196" s="304">
        <v>57.939179971000002</v>
      </c>
      <c r="M196" s="265">
        <v>336.66839285999998</v>
      </c>
      <c r="N196" s="303">
        <v>216.95410312999999</v>
      </c>
      <c r="O196" s="304">
        <v>24.858533549000001</v>
      </c>
      <c r="P196" s="303">
        <v>123.79502146</v>
      </c>
      <c r="Q196" s="304">
        <v>20.401243145999999</v>
      </c>
      <c r="R196" s="303">
        <v>113.60018669999999</v>
      </c>
      <c r="S196" s="304">
        <v>34.505184671999999</v>
      </c>
      <c r="T196" s="303">
        <v>347.26084474999999</v>
      </c>
      <c r="U196" s="304">
        <v>37.079915939999999</v>
      </c>
      <c r="V196" s="303">
        <v>13.496475661</v>
      </c>
      <c r="W196" s="304">
        <v>3.3931634471000001</v>
      </c>
      <c r="X196" s="303">
        <v>32.483782374</v>
      </c>
      <c r="Y196" s="304">
        <v>9.6526922326999998</v>
      </c>
      <c r="Z196" s="303">
        <v>5.8681748133999996</v>
      </c>
      <c r="AA196" s="304">
        <v>1.7069266386999999</v>
      </c>
      <c r="AB196" s="303">
        <v>114.49959011</v>
      </c>
      <c r="AC196" s="304">
        <v>189.27213087000001</v>
      </c>
      <c r="AD196" s="303">
        <v>41.349384925999999</v>
      </c>
      <c r="AE196" s="304">
        <v>5.0469273987000003</v>
      </c>
      <c r="AF196" s="265">
        <v>2.8486133822999999</v>
      </c>
      <c r="AG196" s="305">
        <v>318.65456540999998</v>
      </c>
      <c r="AH196" s="265">
        <v>150.05346503999999</v>
      </c>
      <c r="AI196" s="305">
        <v>110.55884570000001</v>
      </c>
      <c r="AJ196" s="265">
        <v>17.604434913999999</v>
      </c>
      <c r="AK196" s="306">
        <v>3.645153724</v>
      </c>
      <c r="AL196" s="398">
        <v>179</v>
      </c>
    </row>
    <row r="197" spans="1:38" x14ac:dyDescent="0.25">
      <c r="A197" s="307" t="s">
        <v>931</v>
      </c>
      <c r="B197" s="300" t="s">
        <v>2021</v>
      </c>
      <c r="C197" s="301">
        <v>1.1852073516999999</v>
      </c>
      <c r="D197" s="58">
        <v>11727</v>
      </c>
      <c r="E197" s="302">
        <v>3.71</v>
      </c>
      <c r="F197" s="303">
        <v>5958.4100412999996</v>
      </c>
      <c r="G197" s="265">
        <v>4379.2315957000001</v>
      </c>
      <c r="H197" s="304">
        <v>1579.1784456</v>
      </c>
      <c r="I197" s="303">
        <v>929.40742107000005</v>
      </c>
      <c r="J197" s="304">
        <v>37.886545744000003</v>
      </c>
      <c r="K197" s="303">
        <v>1575.8682821</v>
      </c>
      <c r="L197" s="304">
        <v>111.23688771</v>
      </c>
      <c r="M197" s="265">
        <v>591.91845362000004</v>
      </c>
      <c r="N197" s="303">
        <v>200.34544493000001</v>
      </c>
      <c r="O197" s="304">
        <v>36.459423907000001</v>
      </c>
      <c r="P197" s="303">
        <v>126.59116403</v>
      </c>
      <c r="Q197" s="304">
        <v>21.905035033000001</v>
      </c>
      <c r="R197" s="303">
        <v>247.07344522</v>
      </c>
      <c r="S197" s="304">
        <v>75.892954161999995</v>
      </c>
      <c r="T197" s="303">
        <v>230.55161000000001</v>
      </c>
      <c r="U197" s="304">
        <v>23.736724002999999</v>
      </c>
      <c r="V197" s="303">
        <v>127.73047664000001</v>
      </c>
      <c r="W197" s="304">
        <v>29.665056148000001</v>
      </c>
      <c r="X197" s="303">
        <v>26.651264775000001</v>
      </c>
      <c r="Y197" s="304">
        <v>5.9275304843000001</v>
      </c>
      <c r="Z197" s="303">
        <v>16.681853048000001</v>
      </c>
      <c r="AA197" s="304">
        <v>5.3042348681</v>
      </c>
      <c r="AB197" s="303">
        <v>196.31664452000001</v>
      </c>
      <c r="AC197" s="304">
        <v>374.68317347999999</v>
      </c>
      <c r="AD197" s="303">
        <v>15.032048111</v>
      </c>
      <c r="AE197" s="304">
        <v>2.6688083853000002</v>
      </c>
      <c r="AF197" s="265">
        <v>3.2703777448000002</v>
      </c>
      <c r="AG197" s="305">
        <v>456.04235431000001</v>
      </c>
      <c r="AH197" s="265">
        <v>249.42930228</v>
      </c>
      <c r="AI197" s="305">
        <v>197.30387142000001</v>
      </c>
      <c r="AJ197" s="265">
        <v>35.161930546999997</v>
      </c>
      <c r="AK197" s="306">
        <v>7.6677229577999997</v>
      </c>
      <c r="AL197" s="398">
        <v>288</v>
      </c>
    </row>
    <row r="198" spans="1:38" x14ac:dyDescent="0.25">
      <c r="A198" s="307" t="s">
        <v>932</v>
      </c>
      <c r="B198" s="300" t="s">
        <v>2022</v>
      </c>
      <c r="C198" s="301">
        <v>0.37938217229999999</v>
      </c>
      <c r="D198" s="58">
        <v>19973</v>
      </c>
      <c r="E198" s="302">
        <v>1.45</v>
      </c>
      <c r="F198" s="303">
        <v>1907.2734753</v>
      </c>
      <c r="G198" s="265">
        <v>1444.9758707999999</v>
      </c>
      <c r="H198" s="304">
        <v>462.29760453</v>
      </c>
      <c r="I198" s="303">
        <v>322.68159026000001</v>
      </c>
      <c r="J198" s="304">
        <v>11.583877386999999</v>
      </c>
      <c r="K198" s="303">
        <v>479.61230638000001</v>
      </c>
      <c r="L198" s="304">
        <v>33.127023004999998</v>
      </c>
      <c r="M198" s="265">
        <v>193.91794654</v>
      </c>
      <c r="N198" s="303">
        <v>60.923544636000003</v>
      </c>
      <c r="O198" s="304">
        <v>9.1297696862999995</v>
      </c>
      <c r="P198" s="303">
        <v>60.557694574000003</v>
      </c>
      <c r="Q198" s="304">
        <v>10.095848937</v>
      </c>
      <c r="R198" s="303">
        <v>48.824042581</v>
      </c>
      <c r="S198" s="304">
        <v>16.975011358</v>
      </c>
      <c r="T198" s="303">
        <v>54.911882873000003</v>
      </c>
      <c r="U198" s="304">
        <v>6.8821366796000003</v>
      </c>
      <c r="V198" s="303">
        <v>22.663851438999998</v>
      </c>
      <c r="W198" s="304">
        <v>5.5176232665000002</v>
      </c>
      <c r="X198" s="303">
        <v>14.335718383</v>
      </c>
      <c r="Y198" s="304">
        <v>2.9658039676999999</v>
      </c>
      <c r="Z198" s="303">
        <v>27.607136344000001</v>
      </c>
      <c r="AA198" s="304">
        <v>8.2536150456000001</v>
      </c>
      <c r="AB198" s="303">
        <v>118.03790277</v>
      </c>
      <c r="AC198" s="304">
        <v>110.30382788999999</v>
      </c>
      <c r="AD198" s="303">
        <v>5.8663220898999997</v>
      </c>
      <c r="AE198" s="304">
        <v>0.94124822730000002</v>
      </c>
      <c r="AF198" s="265">
        <v>1.7367886800000001</v>
      </c>
      <c r="AG198" s="305">
        <v>132.33672288</v>
      </c>
      <c r="AH198" s="265">
        <v>66.965980453</v>
      </c>
      <c r="AI198" s="305">
        <v>60.760990968999998</v>
      </c>
      <c r="AJ198" s="265">
        <v>17.084350816000001</v>
      </c>
      <c r="AK198" s="306">
        <v>2.6729171865999999</v>
      </c>
      <c r="AL198" s="398">
        <v>289</v>
      </c>
    </row>
    <row r="199" spans="1:38" x14ac:dyDescent="0.25">
      <c r="A199" s="307" t="s">
        <v>1526</v>
      </c>
      <c r="B199" s="300" t="s">
        <v>2023</v>
      </c>
      <c r="C199" s="301">
        <v>6.3058164787999997</v>
      </c>
      <c r="D199" s="58">
        <v>233</v>
      </c>
      <c r="E199" s="302">
        <v>21.75</v>
      </c>
      <c r="F199" s="303">
        <v>31701.32228</v>
      </c>
      <c r="G199" s="265">
        <v>23936.942629000001</v>
      </c>
      <c r="H199" s="304">
        <v>7764.3796511999999</v>
      </c>
      <c r="I199" s="303">
        <v>5487.6270549000001</v>
      </c>
      <c r="J199" s="304">
        <v>162.17763255</v>
      </c>
      <c r="K199" s="303">
        <v>8509.6484235999997</v>
      </c>
      <c r="L199" s="304">
        <v>529.13213516999997</v>
      </c>
      <c r="M199" s="265">
        <v>3068.4453398999999</v>
      </c>
      <c r="N199" s="303">
        <v>1198.8709979</v>
      </c>
      <c r="O199" s="304">
        <v>214.19806808000001</v>
      </c>
      <c r="P199" s="303">
        <v>459.87786835999998</v>
      </c>
      <c r="Q199" s="304">
        <v>86.758965558</v>
      </c>
      <c r="R199" s="303">
        <v>735.77594175000002</v>
      </c>
      <c r="S199" s="304">
        <v>247.43981097</v>
      </c>
      <c r="T199" s="303">
        <v>2378.6766572000001</v>
      </c>
      <c r="U199" s="304">
        <v>140.27198523999999</v>
      </c>
      <c r="V199" s="303">
        <v>268.70081356999998</v>
      </c>
      <c r="W199" s="304">
        <v>50.717511596999998</v>
      </c>
      <c r="X199" s="303">
        <v>62.668487292000002</v>
      </c>
      <c r="Y199" s="304">
        <v>11.936009802999999</v>
      </c>
      <c r="Z199" s="303">
        <v>0.77369184550000003</v>
      </c>
      <c r="AA199" s="304">
        <v>0.2147154506</v>
      </c>
      <c r="AB199" s="303">
        <v>1015.1112294</v>
      </c>
      <c r="AC199" s="304">
        <v>1878.789614</v>
      </c>
      <c r="AD199" s="303">
        <v>11.449946901000001</v>
      </c>
      <c r="AE199" s="304">
        <v>2.2044249656999999</v>
      </c>
      <c r="AF199" s="265">
        <v>6.0711851888000004</v>
      </c>
      <c r="AG199" s="305">
        <v>2916.9826896</v>
      </c>
      <c r="AH199" s="265">
        <v>1168.2094039000001</v>
      </c>
      <c r="AI199" s="305">
        <v>974.48119904999999</v>
      </c>
      <c r="AJ199" s="265">
        <v>90.398267767999997</v>
      </c>
      <c r="AK199" s="306">
        <v>23.712208180000001</v>
      </c>
      <c r="AL199" s="398">
        <v>64</v>
      </c>
    </row>
    <row r="200" spans="1:38" x14ac:dyDescent="0.25">
      <c r="A200" s="307" t="s">
        <v>1527</v>
      </c>
      <c r="B200" s="300" t="s">
        <v>2024</v>
      </c>
      <c r="C200" s="301">
        <v>1.8361161469</v>
      </c>
      <c r="D200" s="58">
        <v>347</v>
      </c>
      <c r="E200" s="302">
        <v>6.52</v>
      </c>
      <c r="F200" s="303">
        <v>9230.7332303999992</v>
      </c>
      <c r="G200" s="265">
        <v>6955.1946780999997</v>
      </c>
      <c r="H200" s="304">
        <v>2275.5385523</v>
      </c>
      <c r="I200" s="303">
        <v>1530.7250051000001</v>
      </c>
      <c r="J200" s="304">
        <v>53.627390017000003</v>
      </c>
      <c r="K200" s="303">
        <v>2629.3043837</v>
      </c>
      <c r="L200" s="304">
        <v>162.91764945</v>
      </c>
      <c r="M200" s="265">
        <v>871.49840139000003</v>
      </c>
      <c r="N200" s="303">
        <v>390.15950577000001</v>
      </c>
      <c r="O200" s="304">
        <v>47.761317581999997</v>
      </c>
      <c r="P200" s="303">
        <v>126.36340714000001</v>
      </c>
      <c r="Q200" s="304">
        <v>25.035813349000001</v>
      </c>
      <c r="R200" s="303">
        <v>159.58096922999999</v>
      </c>
      <c r="S200" s="304">
        <v>57.268644291000001</v>
      </c>
      <c r="T200" s="303">
        <v>498.51774159000001</v>
      </c>
      <c r="U200" s="304">
        <v>39.645074035</v>
      </c>
      <c r="V200" s="303">
        <v>78.945751869999995</v>
      </c>
      <c r="W200" s="304">
        <v>14.441370599000001</v>
      </c>
      <c r="X200" s="303">
        <v>13.679970608</v>
      </c>
      <c r="Y200" s="304">
        <v>2.5928148126999999</v>
      </c>
      <c r="Z200" s="303">
        <v>1.8942175793</v>
      </c>
      <c r="AA200" s="304">
        <v>0.84200086460000001</v>
      </c>
      <c r="AB200" s="303">
        <v>330.11091382000001</v>
      </c>
      <c r="AC200" s="304">
        <v>544.76599823000004</v>
      </c>
      <c r="AD200" s="303">
        <v>2.8621129019999998</v>
      </c>
      <c r="AE200" s="304">
        <v>0.37949697119999998</v>
      </c>
      <c r="AF200" s="265">
        <v>1.8561322334000001</v>
      </c>
      <c r="AG200" s="305">
        <v>853.52062556999999</v>
      </c>
      <c r="AH200" s="265">
        <v>395.57402329000001</v>
      </c>
      <c r="AI200" s="305">
        <v>266.34691012000002</v>
      </c>
      <c r="AJ200" s="265">
        <v>122.77347557</v>
      </c>
      <c r="AK200" s="306">
        <v>7.7421127925000004</v>
      </c>
      <c r="AL200" s="398">
        <v>80</v>
      </c>
    </row>
    <row r="201" spans="1:38" x14ac:dyDescent="0.25">
      <c r="A201" s="307" t="s">
        <v>933</v>
      </c>
      <c r="B201" s="300" t="s">
        <v>2025</v>
      </c>
      <c r="C201" s="301">
        <v>2.5759426563000001</v>
      </c>
      <c r="D201" s="58">
        <v>1473</v>
      </c>
      <c r="E201" s="302">
        <v>8.31</v>
      </c>
      <c r="F201" s="303">
        <v>12950.073729</v>
      </c>
      <c r="G201" s="265">
        <v>9539.6298000999996</v>
      </c>
      <c r="H201" s="304">
        <v>3410.4439289000002</v>
      </c>
      <c r="I201" s="303">
        <v>2015.0177303999999</v>
      </c>
      <c r="J201" s="304">
        <v>76.181699312000006</v>
      </c>
      <c r="K201" s="303">
        <v>3399.9615982</v>
      </c>
      <c r="L201" s="304">
        <v>239.70711377000001</v>
      </c>
      <c r="M201" s="265">
        <v>1363.6421943</v>
      </c>
      <c r="N201" s="303">
        <v>382.59620403999998</v>
      </c>
      <c r="O201" s="304">
        <v>63.103179345999997</v>
      </c>
      <c r="P201" s="303">
        <v>233.37838042999999</v>
      </c>
      <c r="Q201" s="304">
        <v>36.405098109000001</v>
      </c>
      <c r="R201" s="303">
        <v>620.59671003000005</v>
      </c>
      <c r="S201" s="304">
        <v>173.29514019999999</v>
      </c>
      <c r="T201" s="303">
        <v>654.87821887999996</v>
      </c>
      <c r="U201" s="304">
        <v>65.418315759999999</v>
      </c>
      <c r="V201" s="303">
        <v>254.36390503000001</v>
      </c>
      <c r="W201" s="304">
        <v>65.134125694000005</v>
      </c>
      <c r="X201" s="303">
        <v>70.782374821000005</v>
      </c>
      <c r="Y201" s="304">
        <v>14.380899039000001</v>
      </c>
      <c r="Z201" s="303">
        <v>7.4605012687999999</v>
      </c>
      <c r="AA201" s="304">
        <v>2.2860850909999999</v>
      </c>
      <c r="AB201" s="303">
        <v>414.45085379</v>
      </c>
      <c r="AC201" s="304">
        <v>830.85044041000003</v>
      </c>
      <c r="AD201" s="303">
        <v>16.672864474000001</v>
      </c>
      <c r="AE201" s="304">
        <v>3.0103350637999999</v>
      </c>
      <c r="AF201" s="265">
        <v>12.375785958</v>
      </c>
      <c r="AG201" s="305">
        <v>957.87257270999999</v>
      </c>
      <c r="AH201" s="265">
        <v>495.41197562999997</v>
      </c>
      <c r="AI201" s="305">
        <v>432.82692761999999</v>
      </c>
      <c r="AJ201" s="265">
        <v>32.817735208000002</v>
      </c>
      <c r="AK201" s="306">
        <v>15.194764429999999</v>
      </c>
      <c r="AL201" s="398">
        <v>169</v>
      </c>
    </row>
    <row r="202" spans="1:38" x14ac:dyDescent="0.25">
      <c r="A202" s="307" t="s">
        <v>934</v>
      </c>
      <c r="B202" s="300" t="s">
        <v>2026</v>
      </c>
      <c r="C202" s="301">
        <v>1.2102040256</v>
      </c>
      <c r="D202" s="58">
        <v>2282</v>
      </c>
      <c r="E202" s="302">
        <v>4.47</v>
      </c>
      <c r="F202" s="303">
        <v>6084.0761806999999</v>
      </c>
      <c r="G202" s="265">
        <v>4554.2079419000002</v>
      </c>
      <c r="H202" s="304">
        <v>1529.8682388</v>
      </c>
      <c r="I202" s="303">
        <v>1048.5053312</v>
      </c>
      <c r="J202" s="304">
        <v>33.314020407999998</v>
      </c>
      <c r="K202" s="303">
        <v>1582.6906982999999</v>
      </c>
      <c r="L202" s="304">
        <v>112.92524507</v>
      </c>
      <c r="M202" s="265">
        <v>673.34636627999998</v>
      </c>
      <c r="N202" s="303">
        <v>217.94307103</v>
      </c>
      <c r="O202" s="304">
        <v>27.164481559999999</v>
      </c>
      <c r="P202" s="303">
        <v>100.79618261</v>
      </c>
      <c r="Q202" s="304">
        <v>15.145748567</v>
      </c>
      <c r="R202" s="303">
        <v>220.66062841999999</v>
      </c>
      <c r="S202" s="304">
        <v>62.302466172000003</v>
      </c>
      <c r="T202" s="303">
        <v>363.83842164999999</v>
      </c>
      <c r="U202" s="304">
        <v>36.171912575999997</v>
      </c>
      <c r="V202" s="303">
        <v>52.126993220000003</v>
      </c>
      <c r="W202" s="304">
        <v>11.745831411999999</v>
      </c>
      <c r="X202" s="303">
        <v>27.977418702000001</v>
      </c>
      <c r="Y202" s="304">
        <v>5.8745453268999999</v>
      </c>
      <c r="Z202" s="303">
        <v>7.7639807840000001</v>
      </c>
      <c r="AA202" s="304">
        <v>1.9967075889999999</v>
      </c>
      <c r="AB202" s="303">
        <v>217.77012497000001</v>
      </c>
      <c r="AC202" s="304">
        <v>383.92099652000002</v>
      </c>
      <c r="AD202" s="303">
        <v>4.6670497283000003</v>
      </c>
      <c r="AE202" s="304">
        <v>0.79400008720000004</v>
      </c>
      <c r="AF202" s="265">
        <v>3.6660538742000002</v>
      </c>
      <c r="AG202" s="305">
        <v>455.48448624000002</v>
      </c>
      <c r="AH202" s="265">
        <v>209.05954252000001</v>
      </c>
      <c r="AI202" s="305">
        <v>184.57658497</v>
      </c>
      <c r="AJ202" s="265">
        <v>16.091969524</v>
      </c>
      <c r="AK202" s="306">
        <v>5.7553213817</v>
      </c>
      <c r="AL202" s="398">
        <v>206</v>
      </c>
    </row>
    <row r="203" spans="1:38" x14ac:dyDescent="0.25">
      <c r="A203" s="307" t="s">
        <v>935</v>
      </c>
      <c r="B203" s="300" t="s">
        <v>2027</v>
      </c>
      <c r="C203" s="301">
        <v>8.9957266584000006</v>
      </c>
      <c r="D203" s="58">
        <v>975</v>
      </c>
      <c r="E203" s="302">
        <v>11.48</v>
      </c>
      <c r="F203" s="303">
        <v>45224.346584999999</v>
      </c>
      <c r="G203" s="265">
        <v>37244.238313000002</v>
      </c>
      <c r="H203" s="304">
        <v>7980.1082715000002</v>
      </c>
      <c r="I203" s="303">
        <v>3038.7860866000001</v>
      </c>
      <c r="J203" s="304">
        <v>103.48093342999999</v>
      </c>
      <c r="K203" s="303">
        <v>3150.6129301000001</v>
      </c>
      <c r="L203" s="304">
        <v>196.92429238</v>
      </c>
      <c r="M203" s="265">
        <v>1488.3476745</v>
      </c>
      <c r="N203" s="303">
        <v>799.18416127</v>
      </c>
      <c r="O203" s="304">
        <v>125.53862894</v>
      </c>
      <c r="P203" s="303">
        <v>665.40266549</v>
      </c>
      <c r="Q203" s="304">
        <v>109.83226427</v>
      </c>
      <c r="R203" s="303">
        <v>706.34910239999999</v>
      </c>
      <c r="S203" s="304">
        <v>581.52396658999999</v>
      </c>
      <c r="T203" s="303">
        <v>438.00470732000002</v>
      </c>
      <c r="U203" s="304">
        <v>46.245204145000002</v>
      </c>
      <c r="V203" s="303">
        <v>6366.0484987</v>
      </c>
      <c r="W203" s="304">
        <v>1666.9254649</v>
      </c>
      <c r="X203" s="303">
        <v>1333.9354665999999</v>
      </c>
      <c r="Y203" s="304">
        <v>302.41449355999998</v>
      </c>
      <c r="Z203" s="303">
        <v>1.2061536450999999</v>
      </c>
      <c r="AA203" s="304">
        <v>1.0879931599999999</v>
      </c>
      <c r="AB203" s="303">
        <v>581.27814834000003</v>
      </c>
      <c r="AC203" s="304">
        <v>916.09744413999999</v>
      </c>
      <c r="AD203" s="303">
        <v>3198.9439662</v>
      </c>
      <c r="AE203" s="304">
        <v>590.34082739999997</v>
      </c>
      <c r="AF203" s="265">
        <v>13754.45189</v>
      </c>
      <c r="AG203" s="305">
        <v>2478.4317104000002</v>
      </c>
      <c r="AH203" s="265">
        <v>1067.4999926</v>
      </c>
      <c r="AI203" s="305">
        <v>1349.4186973000001</v>
      </c>
      <c r="AJ203" s="265">
        <v>139.23172362</v>
      </c>
      <c r="AK203" s="306">
        <v>26.801496329999999</v>
      </c>
      <c r="AL203" s="398">
        <v>49</v>
      </c>
    </row>
    <row r="204" spans="1:38" x14ac:dyDescent="0.25">
      <c r="A204" s="307" t="s">
        <v>936</v>
      </c>
      <c r="B204" s="300" t="s">
        <v>2028</v>
      </c>
      <c r="C204" s="301">
        <v>3.8289326356000002</v>
      </c>
      <c r="D204" s="58">
        <v>2186</v>
      </c>
      <c r="E204" s="302">
        <v>1.99</v>
      </c>
      <c r="F204" s="303">
        <v>19249.248352999999</v>
      </c>
      <c r="G204" s="265">
        <v>17205.492639</v>
      </c>
      <c r="H204" s="304">
        <v>2043.7557141</v>
      </c>
      <c r="I204" s="303">
        <v>603.86522967999997</v>
      </c>
      <c r="J204" s="304">
        <v>18.705629117000001</v>
      </c>
      <c r="K204" s="303">
        <v>537.30739867</v>
      </c>
      <c r="L204" s="304">
        <v>37.289777133999998</v>
      </c>
      <c r="M204" s="265">
        <v>337.86042248000001</v>
      </c>
      <c r="N204" s="303">
        <v>83.156229691999997</v>
      </c>
      <c r="O204" s="304">
        <v>13.508226176999999</v>
      </c>
      <c r="P204" s="303">
        <v>178.74712094</v>
      </c>
      <c r="Q204" s="304">
        <v>26.259464969</v>
      </c>
      <c r="R204" s="303">
        <v>93.821249527000006</v>
      </c>
      <c r="S204" s="304">
        <v>255.18324292</v>
      </c>
      <c r="T204" s="303">
        <v>70.865390667</v>
      </c>
      <c r="U204" s="304">
        <v>10.392047331000001</v>
      </c>
      <c r="V204" s="303">
        <v>380.91487491999999</v>
      </c>
      <c r="W204" s="304">
        <v>115.30494093999999</v>
      </c>
      <c r="X204" s="303">
        <v>941.26752504000001</v>
      </c>
      <c r="Y204" s="304">
        <v>212.49868839000001</v>
      </c>
      <c r="Z204" s="303">
        <v>0.1048658737</v>
      </c>
      <c r="AA204" s="304">
        <v>1.0889738335000001</v>
      </c>
      <c r="AB204" s="303">
        <v>394.21306305000002</v>
      </c>
      <c r="AC204" s="304">
        <v>179.22249407999999</v>
      </c>
      <c r="AD204" s="303">
        <v>2191.1528116999998</v>
      </c>
      <c r="AE204" s="304">
        <v>406.01065535999999</v>
      </c>
      <c r="AF204" s="265">
        <v>10987.946357999999</v>
      </c>
      <c r="AG204" s="305">
        <v>541.85520723000002</v>
      </c>
      <c r="AH204" s="265">
        <v>190.65539344000001</v>
      </c>
      <c r="AI204" s="305">
        <v>413.55715191000002</v>
      </c>
      <c r="AJ204" s="265">
        <v>20.969551243000002</v>
      </c>
      <c r="AK204" s="306">
        <v>5.5243687553000003</v>
      </c>
      <c r="AL204" s="398">
        <v>57</v>
      </c>
    </row>
    <row r="205" spans="1:38" x14ac:dyDescent="0.25">
      <c r="A205" s="307" t="s">
        <v>937</v>
      </c>
      <c r="B205" s="300" t="s">
        <v>2029</v>
      </c>
      <c r="C205" s="301">
        <v>3.3354171783000002</v>
      </c>
      <c r="D205" s="58">
        <v>220</v>
      </c>
      <c r="E205" s="302">
        <v>4.41</v>
      </c>
      <c r="F205" s="303">
        <v>16768.190965000002</v>
      </c>
      <c r="G205" s="265">
        <v>13397.486548000001</v>
      </c>
      <c r="H205" s="304">
        <v>3370.7044168000002</v>
      </c>
      <c r="I205" s="303">
        <v>1185.8920109999999</v>
      </c>
      <c r="J205" s="304">
        <v>43.987834294999999</v>
      </c>
      <c r="K205" s="303">
        <v>1693.6606067</v>
      </c>
      <c r="L205" s="304">
        <v>100.83318745</v>
      </c>
      <c r="M205" s="265">
        <v>692.15673516000004</v>
      </c>
      <c r="N205" s="303">
        <v>294.19661466999997</v>
      </c>
      <c r="O205" s="304">
        <v>54.576429195000003</v>
      </c>
      <c r="P205" s="303">
        <v>237.58191939</v>
      </c>
      <c r="Q205" s="304">
        <v>41.502272181999999</v>
      </c>
      <c r="R205" s="303">
        <v>216.1315993</v>
      </c>
      <c r="S205" s="304">
        <v>127.85456765000001</v>
      </c>
      <c r="T205" s="303">
        <v>165.1831463</v>
      </c>
      <c r="U205" s="304">
        <v>20.553227277000001</v>
      </c>
      <c r="V205" s="303">
        <v>1059.3990976</v>
      </c>
      <c r="W205" s="304">
        <v>282.59029081</v>
      </c>
      <c r="X205" s="303">
        <v>1501.164644</v>
      </c>
      <c r="Y205" s="304">
        <v>334.91462990000002</v>
      </c>
      <c r="Z205" s="303">
        <v>7.7590910000000001E-4</v>
      </c>
      <c r="AA205" s="304">
        <v>3.83995455E-2</v>
      </c>
      <c r="AB205" s="303">
        <v>373.86752337000001</v>
      </c>
      <c r="AC205" s="304">
        <v>481.00108632000001</v>
      </c>
      <c r="AD205" s="303">
        <v>2047.0494189999999</v>
      </c>
      <c r="AE205" s="304">
        <v>333.14059161</v>
      </c>
      <c r="AF205" s="265">
        <v>3287.3772517000002</v>
      </c>
      <c r="AG205" s="305">
        <v>1015.6914462</v>
      </c>
      <c r="AH205" s="265">
        <v>429.38625678</v>
      </c>
      <c r="AI205" s="305">
        <v>668.22830302</v>
      </c>
      <c r="AJ205" s="265">
        <v>75.121962964000005</v>
      </c>
      <c r="AK205" s="306">
        <v>5.1091354681999999</v>
      </c>
      <c r="AL205" s="398">
        <v>49</v>
      </c>
    </row>
    <row r="206" spans="1:38" x14ac:dyDescent="0.25">
      <c r="A206" s="307" t="s">
        <v>938</v>
      </c>
      <c r="B206" s="300" t="s">
        <v>2030</v>
      </c>
      <c r="C206" s="301">
        <v>18.008554684</v>
      </c>
      <c r="D206" s="58">
        <v>250</v>
      </c>
      <c r="E206" s="302">
        <v>25.63</v>
      </c>
      <c r="F206" s="303">
        <v>90534.667121999999</v>
      </c>
      <c r="G206" s="265">
        <v>72600.289438000007</v>
      </c>
      <c r="H206" s="304">
        <v>17934.377683999999</v>
      </c>
      <c r="I206" s="303">
        <v>7427.8738787000002</v>
      </c>
      <c r="J206" s="304">
        <v>225.62961686</v>
      </c>
      <c r="K206" s="303">
        <v>8526.7879773000004</v>
      </c>
      <c r="L206" s="304">
        <v>486.69989206000002</v>
      </c>
      <c r="M206" s="265">
        <v>3330.8510571000002</v>
      </c>
      <c r="N206" s="303">
        <v>3838.1764272</v>
      </c>
      <c r="O206" s="304">
        <v>435.08661552000001</v>
      </c>
      <c r="P206" s="303">
        <v>1333.5903048</v>
      </c>
      <c r="Q206" s="304">
        <v>223.44738432</v>
      </c>
      <c r="R206" s="303">
        <v>1557.7982119999999</v>
      </c>
      <c r="S206" s="304">
        <v>582.80232520000004</v>
      </c>
      <c r="T206" s="303">
        <v>1425.9200118000001</v>
      </c>
      <c r="U206" s="304">
        <v>121.74006593999999</v>
      </c>
      <c r="V206" s="303">
        <v>14793.151528</v>
      </c>
      <c r="W206" s="304">
        <v>3377.5963603999999</v>
      </c>
      <c r="X206" s="303">
        <v>12449.485461</v>
      </c>
      <c r="Y206" s="304">
        <v>2222.118438</v>
      </c>
      <c r="Z206" s="303">
        <v>1.85755208</v>
      </c>
      <c r="AA206" s="304">
        <v>0.122761756</v>
      </c>
      <c r="AB206" s="303">
        <v>2576.7088047000002</v>
      </c>
      <c r="AC206" s="304">
        <v>2152.7331304999998</v>
      </c>
      <c r="AD206" s="303">
        <v>2010.6757640000001</v>
      </c>
      <c r="AE206" s="304">
        <v>318.85084155999999</v>
      </c>
      <c r="AF206" s="265">
        <v>8445.9595496999991</v>
      </c>
      <c r="AG206" s="305">
        <v>6215.2707905999996</v>
      </c>
      <c r="AH206" s="265">
        <v>2803.4602547999998</v>
      </c>
      <c r="AI206" s="305">
        <v>3222.7448853000001</v>
      </c>
      <c r="AJ206" s="265">
        <v>407.20278827999999</v>
      </c>
      <c r="AK206" s="306">
        <v>20.324441948</v>
      </c>
      <c r="AL206" s="398">
        <v>24</v>
      </c>
    </row>
    <row r="207" spans="1:38" x14ac:dyDescent="0.25">
      <c r="A207" s="307" t="s">
        <v>939</v>
      </c>
      <c r="B207" s="300" t="s">
        <v>2031</v>
      </c>
      <c r="C207" s="301">
        <v>11.117449497000001</v>
      </c>
      <c r="D207" s="58">
        <v>320</v>
      </c>
      <c r="E207" s="302">
        <v>11.37</v>
      </c>
      <c r="F207" s="303">
        <v>55890.914462000001</v>
      </c>
      <c r="G207" s="265">
        <v>46891.341746999999</v>
      </c>
      <c r="H207" s="304">
        <v>8999.5727148000005</v>
      </c>
      <c r="I207" s="303">
        <v>3387.4545459999999</v>
      </c>
      <c r="J207" s="304">
        <v>102.88215588</v>
      </c>
      <c r="K207" s="303">
        <v>3169.3025689999999</v>
      </c>
      <c r="L207" s="304">
        <v>198.64922424</v>
      </c>
      <c r="M207" s="265">
        <v>1471.9987801</v>
      </c>
      <c r="N207" s="303">
        <v>1248.7947882999999</v>
      </c>
      <c r="O207" s="304">
        <v>164.92642255999999</v>
      </c>
      <c r="P207" s="303">
        <v>553.90318241</v>
      </c>
      <c r="Q207" s="304">
        <v>94.816118947000007</v>
      </c>
      <c r="R207" s="303">
        <v>630.12748810999994</v>
      </c>
      <c r="S207" s="304">
        <v>259.25497431000002</v>
      </c>
      <c r="T207" s="303">
        <v>459.13012709999998</v>
      </c>
      <c r="U207" s="304">
        <v>46.513099887000003</v>
      </c>
      <c r="V207" s="303">
        <v>6367.4272208000002</v>
      </c>
      <c r="W207" s="304">
        <v>1476.3345592999999</v>
      </c>
      <c r="X207" s="303">
        <v>6931.3378165000004</v>
      </c>
      <c r="Y207" s="304">
        <v>1208.0164758999999</v>
      </c>
      <c r="Z207" s="303">
        <v>2.8849946874999999</v>
      </c>
      <c r="AA207" s="304">
        <v>0.3792303125</v>
      </c>
      <c r="AB207" s="303">
        <v>1027.4077496</v>
      </c>
      <c r="AC207" s="304">
        <v>941.34416744999999</v>
      </c>
      <c r="AD207" s="303">
        <v>4615.5242798999998</v>
      </c>
      <c r="AE207" s="304">
        <v>800.83521820999999</v>
      </c>
      <c r="AF207" s="265">
        <v>14428.290731999999</v>
      </c>
      <c r="AG207" s="305">
        <v>3311.8420783000001</v>
      </c>
      <c r="AH207" s="265">
        <v>1287.9140201</v>
      </c>
      <c r="AI207" s="305">
        <v>1619.5644224</v>
      </c>
      <c r="AJ207" s="265">
        <v>77.093301096999994</v>
      </c>
      <c r="AK207" s="306">
        <v>6.9647180594</v>
      </c>
      <c r="AL207" s="398">
        <v>27</v>
      </c>
    </row>
    <row r="208" spans="1:38" x14ac:dyDescent="0.25">
      <c r="A208" s="307" t="s">
        <v>940</v>
      </c>
      <c r="B208" s="300" t="s">
        <v>2032</v>
      </c>
      <c r="C208" s="301">
        <v>17.690928124999999</v>
      </c>
      <c r="D208" s="58">
        <v>744</v>
      </c>
      <c r="E208" s="302">
        <v>20.079999999999998</v>
      </c>
      <c r="F208" s="303">
        <v>88937.858533999999</v>
      </c>
      <c r="G208" s="265">
        <v>71960.156711999996</v>
      </c>
      <c r="H208" s="304">
        <v>16977.701820999999</v>
      </c>
      <c r="I208" s="303">
        <v>6982.9403450999998</v>
      </c>
      <c r="J208" s="304">
        <v>188.96016409000001</v>
      </c>
      <c r="K208" s="303">
        <v>7116.1023827999998</v>
      </c>
      <c r="L208" s="304">
        <v>430.68493082999998</v>
      </c>
      <c r="M208" s="265">
        <v>2855.9571412</v>
      </c>
      <c r="N208" s="303">
        <v>4203.0112842999997</v>
      </c>
      <c r="O208" s="304">
        <v>466.80095327999999</v>
      </c>
      <c r="P208" s="303">
        <v>1357.7734634999999</v>
      </c>
      <c r="Q208" s="304">
        <v>241.25552798000001</v>
      </c>
      <c r="R208" s="303">
        <v>1716.7513973</v>
      </c>
      <c r="S208" s="304">
        <v>677.41147117000003</v>
      </c>
      <c r="T208" s="303">
        <v>1442.9091707</v>
      </c>
      <c r="U208" s="304">
        <v>106.21459476</v>
      </c>
      <c r="V208" s="303">
        <v>16985.736839000001</v>
      </c>
      <c r="W208" s="304">
        <v>3788.3656486999998</v>
      </c>
      <c r="X208" s="303">
        <v>13443.273574000001</v>
      </c>
      <c r="Y208" s="304">
        <v>2433.5869716000002</v>
      </c>
      <c r="Z208" s="303">
        <v>0.70557654439999995</v>
      </c>
      <c r="AA208" s="304">
        <v>0.13871321240000001</v>
      </c>
      <c r="AB208" s="303">
        <v>2419.6099333000002</v>
      </c>
      <c r="AC208" s="304">
        <v>1812.8531430999999</v>
      </c>
      <c r="AD208" s="303">
        <v>1048.7987528000001</v>
      </c>
      <c r="AE208" s="304">
        <v>172.56826747</v>
      </c>
      <c r="AF208" s="265">
        <v>7525.4872697000001</v>
      </c>
      <c r="AG208" s="305">
        <v>6163.5121331</v>
      </c>
      <c r="AH208" s="265">
        <v>1842.2700732999999</v>
      </c>
      <c r="AI208" s="305">
        <v>3119.3298645</v>
      </c>
      <c r="AJ208" s="265">
        <v>373.20698155999997</v>
      </c>
      <c r="AK208" s="306">
        <v>21.641964796</v>
      </c>
      <c r="AL208" s="398">
        <v>30</v>
      </c>
    </row>
    <row r="209" spans="1:38" x14ac:dyDescent="0.25">
      <c r="A209" s="307" t="s">
        <v>941</v>
      </c>
      <c r="B209" s="300" t="s">
        <v>2033</v>
      </c>
      <c r="C209" s="301">
        <v>11.128216546999999</v>
      </c>
      <c r="D209" s="58">
        <v>1378</v>
      </c>
      <c r="E209" s="302">
        <v>10.3</v>
      </c>
      <c r="F209" s="303">
        <v>55945.043809000003</v>
      </c>
      <c r="G209" s="265">
        <v>45792.503748000003</v>
      </c>
      <c r="H209" s="304">
        <v>10152.540061</v>
      </c>
      <c r="I209" s="303">
        <v>3643.7106282</v>
      </c>
      <c r="J209" s="304">
        <v>99.940557694000006</v>
      </c>
      <c r="K209" s="303">
        <v>3729.1473380000002</v>
      </c>
      <c r="L209" s="304">
        <v>222.93744663000001</v>
      </c>
      <c r="M209" s="265">
        <v>1653.4457334000001</v>
      </c>
      <c r="N209" s="303">
        <v>2065.6038775000002</v>
      </c>
      <c r="O209" s="304">
        <v>254.77970841000001</v>
      </c>
      <c r="P209" s="303">
        <v>556.47216834999995</v>
      </c>
      <c r="Q209" s="304">
        <v>104.10311781</v>
      </c>
      <c r="R209" s="303">
        <v>792.03925819999995</v>
      </c>
      <c r="S209" s="304">
        <v>394.41387417999999</v>
      </c>
      <c r="T209" s="303">
        <v>447.04502285000001</v>
      </c>
      <c r="U209" s="304">
        <v>44.483546541000003</v>
      </c>
      <c r="V209" s="303">
        <v>9035.2038689000001</v>
      </c>
      <c r="W209" s="304">
        <v>2046.6901711999999</v>
      </c>
      <c r="X209" s="303">
        <v>11129.926799000001</v>
      </c>
      <c r="Y209" s="304">
        <v>2005.9140829999999</v>
      </c>
      <c r="Z209" s="303">
        <v>1.7366659884</v>
      </c>
      <c r="AA209" s="304">
        <v>0.24653492599999999</v>
      </c>
      <c r="AB209" s="303">
        <v>1252.3369812000001</v>
      </c>
      <c r="AC209" s="304">
        <v>989.26578686000005</v>
      </c>
      <c r="AD209" s="303">
        <v>1121.0199752000001</v>
      </c>
      <c r="AE209" s="304">
        <v>173.07097171999999</v>
      </c>
      <c r="AF209" s="265">
        <v>7436.0604369000002</v>
      </c>
      <c r="AG209" s="305">
        <v>3659.6481230999998</v>
      </c>
      <c r="AH209" s="265">
        <v>1011.3814891</v>
      </c>
      <c r="AI209" s="305">
        <v>1842.3844839999999</v>
      </c>
      <c r="AJ209" s="265">
        <v>218.90941237999999</v>
      </c>
      <c r="AK209" s="306">
        <v>13.125748218</v>
      </c>
      <c r="AL209" s="398">
        <v>28</v>
      </c>
    </row>
    <row r="210" spans="1:38" x14ac:dyDescent="0.25">
      <c r="A210" s="307" t="s">
        <v>942</v>
      </c>
      <c r="B210" s="300" t="s">
        <v>2034</v>
      </c>
      <c r="C210" s="301">
        <v>8.2134722206999999</v>
      </c>
      <c r="D210" s="58">
        <v>2044</v>
      </c>
      <c r="E210" s="302">
        <v>6.41</v>
      </c>
      <c r="F210" s="303">
        <v>41291.707548999999</v>
      </c>
      <c r="G210" s="265">
        <v>34579.306570000001</v>
      </c>
      <c r="H210" s="304">
        <v>6712.4009795000002</v>
      </c>
      <c r="I210" s="303">
        <v>2265.0606514999999</v>
      </c>
      <c r="J210" s="304">
        <v>62.101197012</v>
      </c>
      <c r="K210" s="303">
        <v>2248.2393106</v>
      </c>
      <c r="L210" s="304">
        <v>132.68772896999999</v>
      </c>
      <c r="M210" s="265">
        <v>986.68430425999998</v>
      </c>
      <c r="N210" s="303">
        <v>1048.7596308</v>
      </c>
      <c r="O210" s="304">
        <v>163.15056283000001</v>
      </c>
      <c r="P210" s="303">
        <v>352.64420066000002</v>
      </c>
      <c r="Q210" s="304">
        <v>62.833604248</v>
      </c>
      <c r="R210" s="303">
        <v>443.10609210000001</v>
      </c>
      <c r="S210" s="304">
        <v>323.53984585000001</v>
      </c>
      <c r="T210" s="303">
        <v>275.80600020000003</v>
      </c>
      <c r="U210" s="304">
        <v>32.878455985999999</v>
      </c>
      <c r="V210" s="303">
        <v>5113.9253784000002</v>
      </c>
      <c r="W210" s="304">
        <v>1141.7719752999999</v>
      </c>
      <c r="X210" s="303">
        <v>7911.9255881999998</v>
      </c>
      <c r="Y210" s="304">
        <v>1395.2871458</v>
      </c>
      <c r="Z210" s="303">
        <v>0.33734443590000002</v>
      </c>
      <c r="AA210" s="304">
        <v>6.9240863499999999E-2</v>
      </c>
      <c r="AB210" s="303">
        <v>871.01065361999997</v>
      </c>
      <c r="AC210" s="304">
        <v>592.73973091000005</v>
      </c>
      <c r="AD210" s="303">
        <v>2146.7474505</v>
      </c>
      <c r="AE210" s="304">
        <v>262.58105265</v>
      </c>
      <c r="AF210" s="265">
        <v>8943.3560909000007</v>
      </c>
      <c r="AG210" s="305">
        <v>2340.8917987</v>
      </c>
      <c r="AH210" s="265">
        <v>713.80557261000001</v>
      </c>
      <c r="AI210" s="305">
        <v>1314.5686396000001</v>
      </c>
      <c r="AJ210" s="265">
        <v>136.10136734</v>
      </c>
      <c r="AK210" s="306">
        <v>9.0969346590000004</v>
      </c>
      <c r="AL210" s="398">
        <v>28</v>
      </c>
    </row>
    <row r="211" spans="1:38" x14ac:dyDescent="0.25">
      <c r="A211" s="307" t="s">
        <v>943</v>
      </c>
      <c r="B211" s="300" t="s">
        <v>2035</v>
      </c>
      <c r="C211" s="301">
        <v>14.138971774</v>
      </c>
      <c r="D211" s="58">
        <v>668</v>
      </c>
      <c r="E211" s="302">
        <v>19.399999999999999</v>
      </c>
      <c r="F211" s="303">
        <v>71081.057052999997</v>
      </c>
      <c r="G211" s="265">
        <v>56234.378052</v>
      </c>
      <c r="H211" s="304">
        <v>14846.679</v>
      </c>
      <c r="I211" s="303">
        <v>5790.6797663999996</v>
      </c>
      <c r="J211" s="304">
        <v>176.34939921</v>
      </c>
      <c r="K211" s="303">
        <v>6803.2869637000003</v>
      </c>
      <c r="L211" s="304">
        <v>379.71350358000001</v>
      </c>
      <c r="M211" s="265">
        <v>2768.4962052000001</v>
      </c>
      <c r="N211" s="303">
        <v>2432.2135647</v>
      </c>
      <c r="O211" s="304">
        <v>313.90918797</v>
      </c>
      <c r="P211" s="303">
        <v>1030.681808</v>
      </c>
      <c r="Q211" s="304">
        <v>166.24738112</v>
      </c>
      <c r="R211" s="303">
        <v>1328.205089</v>
      </c>
      <c r="S211" s="304">
        <v>381.64187421999998</v>
      </c>
      <c r="T211" s="303">
        <v>806.53368705000003</v>
      </c>
      <c r="U211" s="304">
        <v>69.669136113999997</v>
      </c>
      <c r="V211" s="303">
        <v>14474.065252</v>
      </c>
      <c r="W211" s="304">
        <v>3213.6696090999999</v>
      </c>
      <c r="X211" s="303">
        <v>11572.572457</v>
      </c>
      <c r="Y211" s="304">
        <v>2049.9867399</v>
      </c>
      <c r="Z211" s="303">
        <v>0</v>
      </c>
      <c r="AA211" s="304">
        <v>0</v>
      </c>
      <c r="AB211" s="303">
        <v>1708.2331804</v>
      </c>
      <c r="AC211" s="304">
        <v>1685.8097904000001</v>
      </c>
      <c r="AD211" s="303">
        <v>1841.1534328</v>
      </c>
      <c r="AE211" s="304">
        <v>260.20538685000002</v>
      </c>
      <c r="AF211" s="265">
        <v>1566.8390657</v>
      </c>
      <c r="AG211" s="305">
        <v>5521.1455777000001</v>
      </c>
      <c r="AH211" s="265">
        <v>1928.8508638999999</v>
      </c>
      <c r="AI211" s="305">
        <v>2618.0979321999998</v>
      </c>
      <c r="AJ211" s="265">
        <v>173.44456521000001</v>
      </c>
      <c r="AK211" s="306">
        <v>19.355634345999999</v>
      </c>
      <c r="AL211" s="398">
        <v>24</v>
      </c>
    </row>
    <row r="212" spans="1:38" x14ac:dyDescent="0.25">
      <c r="A212" s="307" t="s">
        <v>944</v>
      </c>
      <c r="B212" s="300" t="s">
        <v>2036</v>
      </c>
      <c r="C212" s="301">
        <v>10.456985549000001</v>
      </c>
      <c r="D212" s="58">
        <v>1056</v>
      </c>
      <c r="E212" s="302">
        <v>13.28</v>
      </c>
      <c r="F212" s="303">
        <v>52570.554515000003</v>
      </c>
      <c r="G212" s="265">
        <v>41754.572490999999</v>
      </c>
      <c r="H212" s="304">
        <v>10815.982024000001</v>
      </c>
      <c r="I212" s="303">
        <v>4091.7698145999998</v>
      </c>
      <c r="J212" s="304">
        <v>124.177198</v>
      </c>
      <c r="K212" s="303">
        <v>4632.3184250000004</v>
      </c>
      <c r="L212" s="304">
        <v>262.35732027</v>
      </c>
      <c r="M212" s="265">
        <v>1979.8771678999999</v>
      </c>
      <c r="N212" s="303">
        <v>1503.2957876</v>
      </c>
      <c r="O212" s="304">
        <v>225.59954475999999</v>
      </c>
      <c r="P212" s="303">
        <v>613.43403928999999</v>
      </c>
      <c r="Q212" s="304">
        <v>101.39280797000001</v>
      </c>
      <c r="R212" s="303">
        <v>804.61128306000001</v>
      </c>
      <c r="S212" s="304">
        <v>220.45553100999999</v>
      </c>
      <c r="T212" s="303">
        <v>437.66557045000002</v>
      </c>
      <c r="U212" s="304">
        <v>42.596398262999998</v>
      </c>
      <c r="V212" s="303">
        <v>8755.0570769999995</v>
      </c>
      <c r="W212" s="304">
        <v>1984.505907</v>
      </c>
      <c r="X212" s="303">
        <v>11862.745106</v>
      </c>
      <c r="Y212" s="304">
        <v>2103.2060201999998</v>
      </c>
      <c r="Z212" s="303">
        <v>5.5268938447</v>
      </c>
      <c r="AA212" s="304">
        <v>0.72900710229999999</v>
      </c>
      <c r="AB212" s="303">
        <v>1229.7316108</v>
      </c>
      <c r="AC212" s="304">
        <v>1183.1761091000001</v>
      </c>
      <c r="AD212" s="303">
        <v>1853.6577361</v>
      </c>
      <c r="AE212" s="304">
        <v>235.14538830999999</v>
      </c>
      <c r="AF212" s="265">
        <v>1109.4694084</v>
      </c>
      <c r="AG212" s="305">
        <v>3809.8812386999998</v>
      </c>
      <c r="AH212" s="265">
        <v>1472.9170824</v>
      </c>
      <c r="AI212" s="305">
        <v>1821.8444403999999</v>
      </c>
      <c r="AJ212" s="265">
        <v>90.595576300000005</v>
      </c>
      <c r="AK212" s="306">
        <v>12.815025266999999</v>
      </c>
      <c r="AL212" s="398">
        <v>26</v>
      </c>
    </row>
    <row r="213" spans="1:38" x14ac:dyDescent="0.25">
      <c r="A213" s="307" t="s">
        <v>945</v>
      </c>
      <c r="B213" s="300" t="s">
        <v>2037</v>
      </c>
      <c r="C213" s="301">
        <v>12.130416896</v>
      </c>
      <c r="D213" s="58">
        <v>889</v>
      </c>
      <c r="E213" s="302">
        <v>14.78</v>
      </c>
      <c r="F213" s="303">
        <v>60983.420101999996</v>
      </c>
      <c r="G213" s="265">
        <v>48744.618558000002</v>
      </c>
      <c r="H213" s="304">
        <v>12238.801544</v>
      </c>
      <c r="I213" s="303">
        <v>4784.2832478999999</v>
      </c>
      <c r="J213" s="304">
        <v>121.46797776</v>
      </c>
      <c r="K213" s="303">
        <v>4807.5786175000003</v>
      </c>
      <c r="L213" s="304">
        <v>263.86773219999998</v>
      </c>
      <c r="M213" s="265">
        <v>1907.4817869000001</v>
      </c>
      <c r="N213" s="303">
        <v>2588.8913561999998</v>
      </c>
      <c r="O213" s="304">
        <v>318.65547192000002</v>
      </c>
      <c r="P213" s="303">
        <v>910.63530779999996</v>
      </c>
      <c r="Q213" s="304">
        <v>148.39462607999999</v>
      </c>
      <c r="R213" s="303">
        <v>1112.8343666999999</v>
      </c>
      <c r="S213" s="304">
        <v>331.89237495999998</v>
      </c>
      <c r="T213" s="303">
        <v>651.25039105999997</v>
      </c>
      <c r="U213" s="304">
        <v>59.780341370999999</v>
      </c>
      <c r="V213" s="303">
        <v>13945.920485000001</v>
      </c>
      <c r="W213" s="304">
        <v>2994.6321847999998</v>
      </c>
      <c r="X213" s="303">
        <v>11333.042606999999</v>
      </c>
      <c r="Y213" s="304">
        <v>2029.2495498999999</v>
      </c>
      <c r="Z213" s="303">
        <v>0</v>
      </c>
      <c r="AA213" s="304">
        <v>0</v>
      </c>
      <c r="AB213" s="303">
        <v>1119.4071902999999</v>
      </c>
      <c r="AC213" s="304">
        <v>1153.4757261</v>
      </c>
      <c r="AD213" s="303">
        <v>236.99023176</v>
      </c>
      <c r="AE213" s="304">
        <v>47.319344925999999</v>
      </c>
      <c r="AF213" s="265">
        <v>1383.7615880000001</v>
      </c>
      <c r="AG213" s="305">
        <v>4906.0969480000003</v>
      </c>
      <c r="AH213" s="265">
        <v>1353.5429549999999</v>
      </c>
      <c r="AI213" s="305">
        <v>2130.1106878999999</v>
      </c>
      <c r="AJ213" s="265">
        <v>311.47463782</v>
      </c>
      <c r="AK213" s="306">
        <v>31.382367277</v>
      </c>
      <c r="AL213" s="398">
        <v>24</v>
      </c>
    </row>
    <row r="214" spans="1:38" x14ac:dyDescent="0.25">
      <c r="A214" s="307" t="s">
        <v>946</v>
      </c>
      <c r="B214" s="300" t="s">
        <v>2038</v>
      </c>
      <c r="C214" s="301">
        <v>8.6663243128000005</v>
      </c>
      <c r="D214" s="58">
        <v>1595</v>
      </c>
      <c r="E214" s="302">
        <v>9.59</v>
      </c>
      <c r="F214" s="303">
        <v>43568.337414000001</v>
      </c>
      <c r="G214" s="265">
        <v>34611.319124000001</v>
      </c>
      <c r="H214" s="304">
        <v>8957.0182903999994</v>
      </c>
      <c r="I214" s="303">
        <v>3185.6021890000002</v>
      </c>
      <c r="J214" s="304">
        <v>91.741544125999994</v>
      </c>
      <c r="K214" s="303">
        <v>3185.2154350999999</v>
      </c>
      <c r="L214" s="304">
        <v>182.06707283</v>
      </c>
      <c r="M214" s="265">
        <v>1342.2928850999999</v>
      </c>
      <c r="N214" s="303">
        <v>1538.6577580000001</v>
      </c>
      <c r="O214" s="304">
        <v>231.01801499000001</v>
      </c>
      <c r="P214" s="303">
        <v>502.0456744</v>
      </c>
      <c r="Q214" s="304">
        <v>86.661540743000003</v>
      </c>
      <c r="R214" s="303">
        <v>625.57785562000004</v>
      </c>
      <c r="S214" s="304">
        <v>194.44587392</v>
      </c>
      <c r="T214" s="303">
        <v>363.73789084999999</v>
      </c>
      <c r="U214" s="304">
        <v>40.225053559000003</v>
      </c>
      <c r="V214" s="303">
        <v>8332.6000648000008</v>
      </c>
      <c r="W214" s="304">
        <v>1853.6815626</v>
      </c>
      <c r="X214" s="303">
        <v>10471.314973</v>
      </c>
      <c r="Y214" s="304">
        <v>1922.4812429999999</v>
      </c>
      <c r="Z214" s="303">
        <v>0.63919835800000002</v>
      </c>
      <c r="AA214" s="304">
        <v>0.34218502379999999</v>
      </c>
      <c r="AB214" s="303">
        <v>1182.4103173999999</v>
      </c>
      <c r="AC214" s="304">
        <v>863.34985367000002</v>
      </c>
      <c r="AD214" s="303">
        <v>156.68862992000001</v>
      </c>
      <c r="AE214" s="304">
        <v>34.610334389000002</v>
      </c>
      <c r="AF214" s="265">
        <v>926.02334243999996</v>
      </c>
      <c r="AG214" s="305">
        <v>3421.1009542000002</v>
      </c>
      <c r="AH214" s="265">
        <v>990.97982955999998</v>
      </c>
      <c r="AI214" s="305">
        <v>1584.3145460000001</v>
      </c>
      <c r="AJ214" s="265">
        <v>239.37549211999999</v>
      </c>
      <c r="AK214" s="306">
        <v>19.136098855</v>
      </c>
      <c r="AL214" s="398">
        <v>24</v>
      </c>
    </row>
    <row r="215" spans="1:38" x14ac:dyDescent="0.25">
      <c r="A215" s="307" t="s">
        <v>947</v>
      </c>
      <c r="B215" s="300" t="s">
        <v>2039</v>
      </c>
      <c r="C215" s="301">
        <v>7.4024831936000002</v>
      </c>
      <c r="D215" s="58">
        <v>1459</v>
      </c>
      <c r="E215" s="302">
        <v>7.78</v>
      </c>
      <c r="F215" s="303">
        <v>37214.610697999997</v>
      </c>
      <c r="G215" s="265">
        <v>29420.136931000001</v>
      </c>
      <c r="H215" s="304">
        <v>7794.4737667999998</v>
      </c>
      <c r="I215" s="303">
        <v>2603.4631978000002</v>
      </c>
      <c r="J215" s="304">
        <v>81.801759809999993</v>
      </c>
      <c r="K215" s="303">
        <v>2572.8806115000002</v>
      </c>
      <c r="L215" s="304">
        <v>150.05508051000001</v>
      </c>
      <c r="M215" s="265">
        <v>1087.0134072000001</v>
      </c>
      <c r="N215" s="303">
        <v>1167.3864060000001</v>
      </c>
      <c r="O215" s="304">
        <v>201.92270816999999</v>
      </c>
      <c r="P215" s="303">
        <v>370.98112177000002</v>
      </c>
      <c r="Q215" s="304">
        <v>64.620715816000001</v>
      </c>
      <c r="R215" s="303">
        <v>499.16332008000001</v>
      </c>
      <c r="S215" s="304">
        <v>147.72751814</v>
      </c>
      <c r="T215" s="303">
        <v>273.36862172000002</v>
      </c>
      <c r="U215" s="304">
        <v>31.82132391</v>
      </c>
      <c r="V215" s="303">
        <v>6293.0749929000003</v>
      </c>
      <c r="W215" s="304">
        <v>1434.0648314</v>
      </c>
      <c r="X215" s="303">
        <v>10091.253478000001</v>
      </c>
      <c r="Y215" s="304">
        <v>1901.1805769</v>
      </c>
      <c r="Z215" s="303">
        <v>0</v>
      </c>
      <c r="AA215" s="304">
        <v>0</v>
      </c>
      <c r="AB215" s="303">
        <v>1153.1928439999999</v>
      </c>
      <c r="AC215" s="304">
        <v>730.93530852000004</v>
      </c>
      <c r="AD215" s="303">
        <v>167.30031048999999</v>
      </c>
      <c r="AE215" s="304">
        <v>28.977518108000002</v>
      </c>
      <c r="AF215" s="265">
        <v>733.23122479999995</v>
      </c>
      <c r="AG215" s="305">
        <v>2942.3920529000002</v>
      </c>
      <c r="AH215" s="265">
        <v>891.47719878999999</v>
      </c>
      <c r="AI215" s="305">
        <v>1461.3927080999999</v>
      </c>
      <c r="AJ215" s="265">
        <v>120.32688827</v>
      </c>
      <c r="AK215" s="306">
        <v>13.604972158000001</v>
      </c>
      <c r="AL215" s="398">
        <v>25</v>
      </c>
    </row>
    <row r="216" spans="1:38" x14ac:dyDescent="0.25">
      <c r="A216" s="307" t="s">
        <v>948</v>
      </c>
      <c r="B216" s="300" t="s">
        <v>2040</v>
      </c>
      <c r="C216" s="301">
        <v>16.999894316999999</v>
      </c>
      <c r="D216" s="58">
        <v>330</v>
      </c>
      <c r="E216" s="302">
        <v>16.55</v>
      </c>
      <c r="F216" s="303">
        <v>85463.814285</v>
      </c>
      <c r="G216" s="265">
        <v>67451.106190999999</v>
      </c>
      <c r="H216" s="304">
        <v>18012.708094000001</v>
      </c>
      <c r="I216" s="303">
        <v>7777.6559059000001</v>
      </c>
      <c r="J216" s="304">
        <v>243.81412911999999</v>
      </c>
      <c r="K216" s="303">
        <v>8615.9327642999997</v>
      </c>
      <c r="L216" s="304">
        <v>637.32613967999998</v>
      </c>
      <c r="M216" s="265">
        <v>3778.8651808</v>
      </c>
      <c r="N216" s="303">
        <v>3596.9268425</v>
      </c>
      <c r="O216" s="304">
        <v>478.69744222000003</v>
      </c>
      <c r="P216" s="303">
        <v>1327.3959529000001</v>
      </c>
      <c r="Q216" s="304">
        <v>310.96039769999999</v>
      </c>
      <c r="R216" s="303">
        <v>2509.1122180000002</v>
      </c>
      <c r="S216" s="304">
        <v>731.09545502000003</v>
      </c>
      <c r="T216" s="303">
        <v>739.17789000000005</v>
      </c>
      <c r="U216" s="304">
        <v>81.233904855000006</v>
      </c>
      <c r="V216" s="303">
        <v>16406.998971000001</v>
      </c>
      <c r="W216" s="304">
        <v>3966.8750946999999</v>
      </c>
      <c r="X216" s="303">
        <v>12708.446687</v>
      </c>
      <c r="Y216" s="304">
        <v>2692.6630621999998</v>
      </c>
      <c r="Z216" s="303">
        <v>2.6529551515000001</v>
      </c>
      <c r="AA216" s="304">
        <v>0.47951787880000002</v>
      </c>
      <c r="AB216" s="303">
        <v>3290.1710010000002</v>
      </c>
      <c r="AC216" s="304">
        <v>2573.2086954000001</v>
      </c>
      <c r="AD216" s="303">
        <v>439.59518224999999</v>
      </c>
      <c r="AE216" s="304">
        <v>73.365154085</v>
      </c>
      <c r="AF216" s="265">
        <v>2699.5435149999998</v>
      </c>
      <c r="AG216" s="305">
        <v>4623.1081809999996</v>
      </c>
      <c r="AH216" s="265">
        <v>1828.7648134000001</v>
      </c>
      <c r="AI216" s="305">
        <v>3184.9567077000002</v>
      </c>
      <c r="AJ216" s="265">
        <v>130.83776216000001</v>
      </c>
      <c r="AK216" s="306">
        <v>13.9527622</v>
      </c>
      <c r="AL216" s="398">
        <v>27</v>
      </c>
    </row>
    <row r="217" spans="1:38" x14ac:dyDescent="0.25">
      <c r="A217" s="307" t="s">
        <v>949</v>
      </c>
      <c r="B217" s="300" t="s">
        <v>2041</v>
      </c>
      <c r="C217" s="301">
        <v>10.583268279</v>
      </c>
      <c r="D217" s="58">
        <v>343</v>
      </c>
      <c r="E217" s="302">
        <v>9.15</v>
      </c>
      <c r="F217" s="303">
        <v>53205.417506999998</v>
      </c>
      <c r="G217" s="265">
        <v>42103.183428999997</v>
      </c>
      <c r="H217" s="304">
        <v>11102.234077999999</v>
      </c>
      <c r="I217" s="303">
        <v>4263.2891673000004</v>
      </c>
      <c r="J217" s="304">
        <v>119.22762422</v>
      </c>
      <c r="K217" s="303">
        <v>4047.3183638</v>
      </c>
      <c r="L217" s="304">
        <v>257.62207224000002</v>
      </c>
      <c r="M217" s="265">
        <v>2287.3076575</v>
      </c>
      <c r="N217" s="303">
        <v>1972.1066685000001</v>
      </c>
      <c r="O217" s="304">
        <v>277.32801710000001</v>
      </c>
      <c r="P217" s="303">
        <v>581.19190190999996</v>
      </c>
      <c r="Q217" s="304">
        <v>132.52816060999999</v>
      </c>
      <c r="R217" s="303">
        <v>1141.3253973999999</v>
      </c>
      <c r="S217" s="304">
        <v>357.54750164000001</v>
      </c>
      <c r="T217" s="303">
        <v>424.81152550000002</v>
      </c>
      <c r="U217" s="304">
        <v>62.359010372999997</v>
      </c>
      <c r="V217" s="303">
        <v>9716.9733004000009</v>
      </c>
      <c r="W217" s="304">
        <v>2512.6666261999999</v>
      </c>
      <c r="X217" s="303">
        <v>11221.861516000001</v>
      </c>
      <c r="Y217" s="304">
        <v>2371.6183611000001</v>
      </c>
      <c r="Z217" s="303">
        <v>1.3524489799999999E-2</v>
      </c>
      <c r="AA217" s="304">
        <v>6.0553940000000002E-4</v>
      </c>
      <c r="AB217" s="303">
        <v>1660.7614091999999</v>
      </c>
      <c r="AC217" s="304">
        <v>1379.0534885</v>
      </c>
      <c r="AD217" s="303">
        <v>177.54097084</v>
      </c>
      <c r="AE217" s="304">
        <v>34.232938525000002</v>
      </c>
      <c r="AF217" s="265">
        <v>2617.6874079999998</v>
      </c>
      <c r="AG217" s="305">
        <v>2689.7883222</v>
      </c>
      <c r="AH217" s="265">
        <v>1008.7403027</v>
      </c>
      <c r="AI217" s="305">
        <v>1843.5076538999999</v>
      </c>
      <c r="AJ217" s="265">
        <v>40.628340627</v>
      </c>
      <c r="AK217" s="306">
        <v>6.3796706152000002</v>
      </c>
      <c r="AL217" s="398">
        <v>28</v>
      </c>
    </row>
    <row r="218" spans="1:38" x14ac:dyDescent="0.25">
      <c r="A218" s="307" t="s">
        <v>1528</v>
      </c>
      <c r="B218" s="300" t="s">
        <v>2042</v>
      </c>
      <c r="C218" s="301">
        <v>7.4890899020999999</v>
      </c>
      <c r="D218" s="58">
        <v>500</v>
      </c>
      <c r="E218" s="302">
        <v>6.94</v>
      </c>
      <c r="F218" s="303">
        <v>37650.009854000004</v>
      </c>
      <c r="G218" s="265">
        <v>29767.443432</v>
      </c>
      <c r="H218" s="304">
        <v>7882.5664220999997</v>
      </c>
      <c r="I218" s="303">
        <v>2921.6392698999998</v>
      </c>
      <c r="J218" s="304">
        <v>82.410870782000003</v>
      </c>
      <c r="K218" s="303">
        <v>2690.9077298000002</v>
      </c>
      <c r="L218" s="304">
        <v>180.28944017000001</v>
      </c>
      <c r="M218" s="265">
        <v>1428.9041629999999</v>
      </c>
      <c r="N218" s="303">
        <v>1320.9194625</v>
      </c>
      <c r="O218" s="304">
        <v>223.32819021</v>
      </c>
      <c r="P218" s="303">
        <v>350.72809849999999</v>
      </c>
      <c r="Q218" s="304">
        <v>82.075905492000004</v>
      </c>
      <c r="R218" s="303">
        <v>727.38756995999995</v>
      </c>
      <c r="S218" s="304">
        <v>226.52590488999999</v>
      </c>
      <c r="T218" s="303">
        <v>304.34788219000001</v>
      </c>
      <c r="U218" s="304">
        <v>46.165682871999998</v>
      </c>
      <c r="V218" s="303">
        <v>6360.7293872</v>
      </c>
      <c r="W218" s="304">
        <v>1594.4755714</v>
      </c>
      <c r="X218" s="303">
        <v>8498.1765969999997</v>
      </c>
      <c r="Y218" s="304">
        <v>1679.5340962</v>
      </c>
      <c r="Z218" s="303">
        <v>2.0390427619999998</v>
      </c>
      <c r="AA218" s="304">
        <v>1.091570226</v>
      </c>
      <c r="AB218" s="303">
        <v>1444.1401071</v>
      </c>
      <c r="AC218" s="304">
        <v>947.17700017000004</v>
      </c>
      <c r="AD218" s="303">
        <v>144.52896208000001</v>
      </c>
      <c r="AE218" s="304">
        <v>34.216403317999998</v>
      </c>
      <c r="AF218" s="265">
        <v>1657.9110224000001</v>
      </c>
      <c r="AG218" s="305">
        <v>2413.0479737999999</v>
      </c>
      <c r="AH218" s="265">
        <v>800.26694705</v>
      </c>
      <c r="AI218" s="305">
        <v>1372.9519777</v>
      </c>
      <c r="AJ218" s="265">
        <v>106.12337202000001</v>
      </c>
      <c r="AK218" s="306">
        <v>7.9696537120000004</v>
      </c>
      <c r="AL218" s="398">
        <v>28</v>
      </c>
    </row>
    <row r="219" spans="1:38" x14ac:dyDescent="0.25">
      <c r="A219" s="307" t="s">
        <v>950</v>
      </c>
      <c r="B219" s="300" t="s">
        <v>2043</v>
      </c>
      <c r="C219" s="301">
        <v>13.403724907000001</v>
      </c>
      <c r="D219" s="58">
        <v>844</v>
      </c>
      <c r="E219" s="302">
        <v>18.18</v>
      </c>
      <c r="F219" s="303">
        <v>67384.739860000001</v>
      </c>
      <c r="G219" s="265">
        <v>53858.449869999997</v>
      </c>
      <c r="H219" s="304">
        <v>13526.289989999999</v>
      </c>
      <c r="I219" s="303">
        <v>4653.1639639000005</v>
      </c>
      <c r="J219" s="304">
        <v>149.00959652</v>
      </c>
      <c r="K219" s="303">
        <v>6840.0123672999998</v>
      </c>
      <c r="L219" s="304">
        <v>411.67067085000002</v>
      </c>
      <c r="M219" s="265">
        <v>2537.5251996000002</v>
      </c>
      <c r="N219" s="303">
        <v>2595.7284976999999</v>
      </c>
      <c r="O219" s="304">
        <v>252.51150459999999</v>
      </c>
      <c r="P219" s="303">
        <v>2107.1714252000002</v>
      </c>
      <c r="Q219" s="304">
        <v>309.00627258999998</v>
      </c>
      <c r="R219" s="303">
        <v>1198.1334306000001</v>
      </c>
      <c r="S219" s="304">
        <v>475.94331749000003</v>
      </c>
      <c r="T219" s="303">
        <v>966.24317982000002</v>
      </c>
      <c r="U219" s="304">
        <v>71.753071212999998</v>
      </c>
      <c r="V219" s="303">
        <v>9973.2415433000006</v>
      </c>
      <c r="W219" s="304">
        <v>2218.7459893999999</v>
      </c>
      <c r="X219" s="303">
        <v>12350.078520999999</v>
      </c>
      <c r="Y219" s="304">
        <v>2388.5491093000001</v>
      </c>
      <c r="Z219" s="303">
        <v>2.8436394549999999</v>
      </c>
      <c r="AA219" s="304">
        <v>0.75319241709999996</v>
      </c>
      <c r="AB219" s="303">
        <v>1486.0009473</v>
      </c>
      <c r="AC219" s="304">
        <v>1495.5351865</v>
      </c>
      <c r="AD219" s="303">
        <v>344.21653125</v>
      </c>
      <c r="AE219" s="304">
        <v>57.008060675000003</v>
      </c>
      <c r="AF219" s="265">
        <v>5454.0025150000001</v>
      </c>
      <c r="AG219" s="305">
        <v>4842.4346863000001</v>
      </c>
      <c r="AH219" s="265">
        <v>1678.3413003999999</v>
      </c>
      <c r="AI219" s="305">
        <v>2335.3419724999999</v>
      </c>
      <c r="AJ219" s="265">
        <v>152.55155712999999</v>
      </c>
      <c r="AK219" s="306">
        <v>37.222611293</v>
      </c>
      <c r="AL219" s="398">
        <v>52</v>
      </c>
    </row>
    <row r="220" spans="1:38" x14ac:dyDescent="0.25">
      <c r="A220" s="307" t="s">
        <v>951</v>
      </c>
      <c r="B220" s="300" t="s">
        <v>2044</v>
      </c>
      <c r="C220" s="301">
        <v>7.4745008327000004</v>
      </c>
      <c r="D220" s="58">
        <v>1326</v>
      </c>
      <c r="E220" s="302">
        <v>8.65</v>
      </c>
      <c r="F220" s="303">
        <v>37576.666015000003</v>
      </c>
      <c r="G220" s="265">
        <v>30074.445411000001</v>
      </c>
      <c r="H220" s="304">
        <v>7502.2206039000002</v>
      </c>
      <c r="I220" s="303">
        <v>2342.2321833999999</v>
      </c>
      <c r="J220" s="304">
        <v>79.630866330999993</v>
      </c>
      <c r="K220" s="303">
        <v>3454.5081034999998</v>
      </c>
      <c r="L220" s="304">
        <v>223.33148933000001</v>
      </c>
      <c r="M220" s="265">
        <v>1297.5735125000001</v>
      </c>
      <c r="N220" s="303">
        <v>818.41252557999996</v>
      </c>
      <c r="O220" s="304">
        <v>112.29373201999999</v>
      </c>
      <c r="P220" s="303">
        <v>1417.4816171</v>
      </c>
      <c r="Q220" s="304">
        <v>224.79851618000001</v>
      </c>
      <c r="R220" s="303">
        <v>399.15053252000001</v>
      </c>
      <c r="S220" s="304">
        <v>252.82268759999999</v>
      </c>
      <c r="T220" s="303">
        <v>403.89490918000001</v>
      </c>
      <c r="U220" s="304">
        <v>33.302637759</v>
      </c>
      <c r="V220" s="303">
        <v>2954.0452231999998</v>
      </c>
      <c r="W220" s="304">
        <v>684.76231593</v>
      </c>
      <c r="X220" s="303">
        <v>8918.9929453999994</v>
      </c>
      <c r="Y220" s="304">
        <v>1850.4266322999999</v>
      </c>
      <c r="Z220" s="303">
        <v>1.8310112300000001</v>
      </c>
      <c r="AA220" s="304">
        <v>0.60677171340000002</v>
      </c>
      <c r="AB220" s="303">
        <v>771.64923073</v>
      </c>
      <c r="AC220" s="304">
        <v>826.53634359</v>
      </c>
      <c r="AD220" s="303">
        <v>212.05955144000001</v>
      </c>
      <c r="AE220" s="304">
        <v>39.504709220999999</v>
      </c>
      <c r="AF220" s="265">
        <v>5402.1120354000004</v>
      </c>
      <c r="AG220" s="305">
        <v>2528.6458378000002</v>
      </c>
      <c r="AH220" s="265">
        <v>877.29384346999996</v>
      </c>
      <c r="AI220" s="305">
        <v>1362.8643615999999</v>
      </c>
      <c r="AJ220" s="265">
        <v>69.981350054999993</v>
      </c>
      <c r="AK220" s="306">
        <v>15.920539148</v>
      </c>
      <c r="AL220" s="398">
        <v>65</v>
      </c>
    </row>
    <row r="221" spans="1:38" x14ac:dyDescent="0.25">
      <c r="A221" s="307" t="s">
        <v>952</v>
      </c>
      <c r="B221" s="300" t="s">
        <v>2045</v>
      </c>
      <c r="C221" s="301">
        <v>4.5384835384000004</v>
      </c>
      <c r="D221" s="58">
        <v>1832</v>
      </c>
      <c r="E221" s="302">
        <v>4.45</v>
      </c>
      <c r="F221" s="303">
        <v>22816.383857000001</v>
      </c>
      <c r="G221" s="265">
        <v>18585.797299999998</v>
      </c>
      <c r="H221" s="304">
        <v>4230.5865567999999</v>
      </c>
      <c r="I221" s="303">
        <v>1335.3149573000001</v>
      </c>
      <c r="J221" s="304">
        <v>44.381024728</v>
      </c>
      <c r="K221" s="303">
        <v>1824.1143463000001</v>
      </c>
      <c r="L221" s="304">
        <v>120.29769756</v>
      </c>
      <c r="M221" s="265">
        <v>718.37108494999995</v>
      </c>
      <c r="N221" s="303">
        <v>277.60319132000001</v>
      </c>
      <c r="O221" s="304">
        <v>41.481475484000001</v>
      </c>
      <c r="P221" s="303">
        <v>960.62679816000002</v>
      </c>
      <c r="Q221" s="304">
        <v>153.75523792000001</v>
      </c>
      <c r="R221" s="303">
        <v>167.5837789</v>
      </c>
      <c r="S221" s="304">
        <v>186.4588473</v>
      </c>
      <c r="T221" s="303">
        <v>156.78173096</v>
      </c>
      <c r="U221" s="304">
        <v>14.231757108</v>
      </c>
      <c r="V221" s="303">
        <v>734.41295381999998</v>
      </c>
      <c r="W221" s="304">
        <v>182.53901286000001</v>
      </c>
      <c r="X221" s="303">
        <v>6392.0730340999999</v>
      </c>
      <c r="Y221" s="304">
        <v>1309.8918848000001</v>
      </c>
      <c r="Z221" s="303">
        <v>0.80351637549999999</v>
      </c>
      <c r="AA221" s="304">
        <v>0.21260447599999999</v>
      </c>
      <c r="AB221" s="303">
        <v>408.14394425</v>
      </c>
      <c r="AC221" s="304">
        <v>442.06261494</v>
      </c>
      <c r="AD221" s="303">
        <v>91.54650221</v>
      </c>
      <c r="AE221" s="304">
        <v>16.587158187</v>
      </c>
      <c r="AF221" s="265">
        <v>4518.5104511</v>
      </c>
      <c r="AG221" s="305">
        <v>1421.3713009999999</v>
      </c>
      <c r="AH221" s="265">
        <v>505.56219166</v>
      </c>
      <c r="AI221" s="305">
        <v>745.44413194000003</v>
      </c>
      <c r="AJ221" s="265">
        <v>36.456480706000001</v>
      </c>
      <c r="AK221" s="306">
        <v>9.7641464798000008</v>
      </c>
      <c r="AL221" s="398">
        <v>70</v>
      </c>
    </row>
    <row r="222" spans="1:38" x14ac:dyDescent="0.25">
      <c r="A222" s="307" t="s">
        <v>953</v>
      </c>
      <c r="B222" s="300" t="s">
        <v>2046</v>
      </c>
      <c r="C222" s="301">
        <v>7.4798294364000002</v>
      </c>
      <c r="D222" s="58">
        <v>637</v>
      </c>
      <c r="E222" s="302">
        <v>10.26</v>
      </c>
      <c r="F222" s="303">
        <v>37603.454580999998</v>
      </c>
      <c r="G222" s="265">
        <v>29627.276371</v>
      </c>
      <c r="H222" s="304">
        <v>7976.1782106000001</v>
      </c>
      <c r="I222" s="303">
        <v>3514.0000022999998</v>
      </c>
      <c r="J222" s="304">
        <v>112.82105631</v>
      </c>
      <c r="K222" s="303">
        <v>3874.1166524999999</v>
      </c>
      <c r="L222" s="304">
        <v>250.79992387999999</v>
      </c>
      <c r="M222" s="265">
        <v>1645.3187077</v>
      </c>
      <c r="N222" s="303">
        <v>1297.3028093</v>
      </c>
      <c r="O222" s="304">
        <v>180.19541612</v>
      </c>
      <c r="P222" s="303">
        <v>837.76136197999995</v>
      </c>
      <c r="Q222" s="304">
        <v>151.64027780000001</v>
      </c>
      <c r="R222" s="303">
        <v>880.15330843000004</v>
      </c>
      <c r="S222" s="304">
        <v>254.09318501999999</v>
      </c>
      <c r="T222" s="303">
        <v>598.18280608999999</v>
      </c>
      <c r="U222" s="304">
        <v>53.195628726999999</v>
      </c>
      <c r="V222" s="303">
        <v>7548.4973332999998</v>
      </c>
      <c r="W222" s="304">
        <v>1859.0919183999999</v>
      </c>
      <c r="X222" s="303">
        <v>3626.5256857999998</v>
      </c>
      <c r="Y222" s="304">
        <v>745.49079681000001</v>
      </c>
      <c r="Z222" s="303">
        <v>0</v>
      </c>
      <c r="AA222" s="304">
        <v>0</v>
      </c>
      <c r="AB222" s="303">
        <v>780.45992640999998</v>
      </c>
      <c r="AC222" s="304">
        <v>1060.9304718000001</v>
      </c>
      <c r="AD222" s="303">
        <v>1394.8607159000001</v>
      </c>
      <c r="AE222" s="304">
        <v>183.89093980000001</v>
      </c>
      <c r="AF222" s="265">
        <v>1711.2347471</v>
      </c>
      <c r="AG222" s="305">
        <v>2593.1971518999999</v>
      </c>
      <c r="AH222" s="265">
        <v>883.98156945000005</v>
      </c>
      <c r="AI222" s="305">
        <v>1421.3716910000001</v>
      </c>
      <c r="AJ222" s="265">
        <v>130.40338731</v>
      </c>
      <c r="AK222" s="306">
        <v>13.937110267</v>
      </c>
      <c r="AL222" s="398">
        <v>53</v>
      </c>
    </row>
    <row r="223" spans="1:38" x14ac:dyDescent="0.25">
      <c r="A223" s="307" t="s">
        <v>954</v>
      </c>
      <c r="B223" s="300" t="s">
        <v>2047</v>
      </c>
      <c r="C223" s="301">
        <v>3.1682035430000002</v>
      </c>
      <c r="D223" s="58">
        <v>526</v>
      </c>
      <c r="E223" s="302">
        <v>3.27</v>
      </c>
      <c r="F223" s="303">
        <v>15927.555441</v>
      </c>
      <c r="G223" s="265">
        <v>12778.22126</v>
      </c>
      <c r="H223" s="304">
        <v>3149.3341810000002</v>
      </c>
      <c r="I223" s="303">
        <v>1125.7404002999999</v>
      </c>
      <c r="J223" s="304">
        <v>36.743191563000003</v>
      </c>
      <c r="K223" s="303">
        <v>1043.1852833</v>
      </c>
      <c r="L223" s="304">
        <v>72.134876183000003</v>
      </c>
      <c r="M223" s="265">
        <v>473.68792866000001</v>
      </c>
      <c r="N223" s="303">
        <v>373.72475501000002</v>
      </c>
      <c r="O223" s="304">
        <v>76.128083907000004</v>
      </c>
      <c r="P223" s="303">
        <v>441.48767083000001</v>
      </c>
      <c r="Q223" s="304">
        <v>73.275122979000002</v>
      </c>
      <c r="R223" s="303">
        <v>225.82844294</v>
      </c>
      <c r="S223" s="304">
        <v>55.195785491999999</v>
      </c>
      <c r="T223" s="303">
        <v>157.35670345</v>
      </c>
      <c r="U223" s="304">
        <v>15.075664736</v>
      </c>
      <c r="V223" s="303">
        <v>2246.9365640000001</v>
      </c>
      <c r="W223" s="304">
        <v>542.09427923999999</v>
      </c>
      <c r="X223" s="303">
        <v>1378.8480537</v>
      </c>
      <c r="Y223" s="304">
        <v>265.28244624000001</v>
      </c>
      <c r="Z223" s="303">
        <v>0.37311064640000002</v>
      </c>
      <c r="AA223" s="304">
        <v>0.1023144487</v>
      </c>
      <c r="AB223" s="303">
        <v>251.41409422999999</v>
      </c>
      <c r="AC223" s="304">
        <v>351.61998898000002</v>
      </c>
      <c r="AD223" s="303">
        <v>2723.6390448000002</v>
      </c>
      <c r="AE223" s="304">
        <v>352.20523648</v>
      </c>
      <c r="AF223" s="265">
        <v>1512.4029558</v>
      </c>
      <c r="AG223" s="305">
        <v>1026.8557364000001</v>
      </c>
      <c r="AH223" s="265">
        <v>354.57486532000001</v>
      </c>
      <c r="AI223" s="305">
        <v>653.34630761000005</v>
      </c>
      <c r="AJ223" s="265">
        <v>93.016977162000003</v>
      </c>
      <c r="AK223" s="306">
        <v>5.2795560608000001</v>
      </c>
      <c r="AL223" s="398">
        <v>62</v>
      </c>
    </row>
    <row r="224" spans="1:38" x14ac:dyDescent="0.25">
      <c r="A224" s="307" t="s">
        <v>955</v>
      </c>
      <c r="B224" s="300" t="s">
        <v>2048</v>
      </c>
      <c r="C224" s="301">
        <v>4.4715697032000001</v>
      </c>
      <c r="D224" s="58">
        <v>3259</v>
      </c>
      <c r="E224" s="302">
        <v>7.14</v>
      </c>
      <c r="F224" s="303">
        <v>22479.986967000001</v>
      </c>
      <c r="G224" s="265">
        <v>17813.176092999998</v>
      </c>
      <c r="H224" s="304">
        <v>4666.8108740999996</v>
      </c>
      <c r="I224" s="303">
        <v>2141.7249575999999</v>
      </c>
      <c r="J224" s="304">
        <v>61.151719303999997</v>
      </c>
      <c r="K224" s="303">
        <v>1882.9057101000001</v>
      </c>
      <c r="L224" s="304">
        <v>120.4562044</v>
      </c>
      <c r="M224" s="265">
        <v>947.41577486999995</v>
      </c>
      <c r="N224" s="303">
        <v>591.95902703000002</v>
      </c>
      <c r="O224" s="304">
        <v>86.623944958999999</v>
      </c>
      <c r="P224" s="303">
        <v>555.25653270999999</v>
      </c>
      <c r="Q224" s="304">
        <v>79.043617992999998</v>
      </c>
      <c r="R224" s="303">
        <v>462.98836698000002</v>
      </c>
      <c r="S224" s="304">
        <v>139.69656112000001</v>
      </c>
      <c r="T224" s="303">
        <v>352.06043442999999</v>
      </c>
      <c r="U224" s="304">
        <v>32.332010943</v>
      </c>
      <c r="V224" s="303">
        <v>4360.6162846999996</v>
      </c>
      <c r="W224" s="304">
        <v>1151.9397014000001</v>
      </c>
      <c r="X224" s="303">
        <v>480.20258278</v>
      </c>
      <c r="Y224" s="304">
        <v>98.348805333000001</v>
      </c>
      <c r="Z224" s="303">
        <v>1.176880309</v>
      </c>
      <c r="AA224" s="304">
        <v>0.3904015851</v>
      </c>
      <c r="AB224" s="303">
        <v>401.99473518000002</v>
      </c>
      <c r="AC224" s="304">
        <v>568.90403718000005</v>
      </c>
      <c r="AD224" s="303">
        <v>2644.6774891</v>
      </c>
      <c r="AE224" s="304">
        <v>363.51397592000001</v>
      </c>
      <c r="AF224" s="265">
        <v>1858.7826315</v>
      </c>
      <c r="AG224" s="305">
        <v>1553.3204003999999</v>
      </c>
      <c r="AH224" s="265">
        <v>629.33407416</v>
      </c>
      <c r="AI224" s="305">
        <v>798.92248807999999</v>
      </c>
      <c r="AJ224" s="265">
        <v>94.907556232999994</v>
      </c>
      <c r="AK224" s="306">
        <v>19.340060401999999</v>
      </c>
      <c r="AL224" s="398">
        <v>67</v>
      </c>
    </row>
    <row r="225" spans="1:38" x14ac:dyDescent="0.25">
      <c r="A225" s="307" t="s">
        <v>956</v>
      </c>
      <c r="B225" s="300" t="s">
        <v>2049</v>
      </c>
      <c r="C225" s="301">
        <v>2.2383383362</v>
      </c>
      <c r="D225" s="58">
        <v>12864</v>
      </c>
      <c r="E225" s="302">
        <v>3.08</v>
      </c>
      <c r="F225" s="303">
        <v>11252.830653000001</v>
      </c>
      <c r="G225" s="265">
        <v>9085.8330012000006</v>
      </c>
      <c r="H225" s="304">
        <v>2166.9976520999999</v>
      </c>
      <c r="I225" s="303">
        <v>1001.8883111</v>
      </c>
      <c r="J225" s="304">
        <v>27.611591762</v>
      </c>
      <c r="K225" s="303">
        <v>662.22151326999995</v>
      </c>
      <c r="L225" s="304">
        <v>47.071349583999996</v>
      </c>
      <c r="M225" s="265">
        <v>418.42291583999997</v>
      </c>
      <c r="N225" s="303">
        <v>189.57897256999999</v>
      </c>
      <c r="O225" s="304">
        <v>31.716050720999998</v>
      </c>
      <c r="P225" s="303">
        <v>207.43626021</v>
      </c>
      <c r="Q225" s="304">
        <v>27.468580557999999</v>
      </c>
      <c r="R225" s="303">
        <v>131.69626905999999</v>
      </c>
      <c r="S225" s="304">
        <v>51.458531782999998</v>
      </c>
      <c r="T225" s="303">
        <v>177.19644095999999</v>
      </c>
      <c r="U225" s="304">
        <v>16.455268641</v>
      </c>
      <c r="V225" s="303">
        <v>1412.7715684</v>
      </c>
      <c r="W225" s="304">
        <v>448.26962197</v>
      </c>
      <c r="X225" s="303">
        <v>360.27974302000001</v>
      </c>
      <c r="Y225" s="304">
        <v>79.234339632000001</v>
      </c>
      <c r="Z225" s="303">
        <v>2.6746835886999998</v>
      </c>
      <c r="AA225" s="304">
        <v>1.0259221687</v>
      </c>
      <c r="AB225" s="303">
        <v>213.68182486000001</v>
      </c>
      <c r="AC225" s="304">
        <v>245.38540108000001</v>
      </c>
      <c r="AD225" s="303">
        <v>2119.9731018000002</v>
      </c>
      <c r="AE225" s="304">
        <v>306.90233775000002</v>
      </c>
      <c r="AF225" s="265">
        <v>1623.3988069</v>
      </c>
      <c r="AG225" s="305">
        <v>724.78569990000005</v>
      </c>
      <c r="AH225" s="265">
        <v>273.55056303999999</v>
      </c>
      <c r="AI225" s="305">
        <v>379.85303045000001</v>
      </c>
      <c r="AJ225" s="265">
        <v>59.100252511999997</v>
      </c>
      <c r="AK225" s="306">
        <v>11.721700142</v>
      </c>
      <c r="AL225" s="398">
        <v>71</v>
      </c>
    </row>
    <row r="226" spans="1:38" x14ac:dyDescent="0.25">
      <c r="A226" s="307" t="s">
        <v>957</v>
      </c>
      <c r="B226" s="300" t="s">
        <v>2050</v>
      </c>
      <c r="C226" s="301">
        <v>16.106087792</v>
      </c>
      <c r="D226" s="58">
        <v>283</v>
      </c>
      <c r="E226" s="302">
        <v>34.65</v>
      </c>
      <c r="F226" s="303">
        <v>80970.367830000003</v>
      </c>
      <c r="G226" s="265">
        <v>61765.526022999999</v>
      </c>
      <c r="H226" s="304">
        <v>19204.841807000001</v>
      </c>
      <c r="I226" s="303">
        <v>8798.9966401000001</v>
      </c>
      <c r="J226" s="304">
        <v>328.89541775999999</v>
      </c>
      <c r="K226" s="303">
        <v>16049.518423</v>
      </c>
      <c r="L226" s="304">
        <v>957.19344037999997</v>
      </c>
      <c r="M226" s="265">
        <v>5107.8837030000004</v>
      </c>
      <c r="N226" s="303">
        <v>2636.5796472000002</v>
      </c>
      <c r="O226" s="304">
        <v>287.27232656000001</v>
      </c>
      <c r="P226" s="303">
        <v>1803.5789691</v>
      </c>
      <c r="Q226" s="304">
        <v>270.77662163000002</v>
      </c>
      <c r="R226" s="303">
        <v>2881.6223779000002</v>
      </c>
      <c r="S226" s="304">
        <v>867.18592251999996</v>
      </c>
      <c r="T226" s="303">
        <v>2148.7256235</v>
      </c>
      <c r="U226" s="304">
        <v>146.55500960000001</v>
      </c>
      <c r="V226" s="303">
        <v>4710.4481466999996</v>
      </c>
      <c r="W226" s="304">
        <v>1144.3741832999999</v>
      </c>
      <c r="X226" s="303">
        <v>10147.388488000001</v>
      </c>
      <c r="Y226" s="304">
        <v>2129.6804917999998</v>
      </c>
      <c r="Z226" s="303">
        <v>0</v>
      </c>
      <c r="AA226" s="304">
        <v>0</v>
      </c>
      <c r="AB226" s="303">
        <v>3425.9383919000002</v>
      </c>
      <c r="AC226" s="304">
        <v>3318.3060403999998</v>
      </c>
      <c r="AD226" s="303">
        <v>465.88269645999998</v>
      </c>
      <c r="AE226" s="304">
        <v>104.73065318</v>
      </c>
      <c r="AF226" s="265">
        <v>890.34440827000003</v>
      </c>
      <c r="AG226" s="305">
        <v>5541.8801751000001</v>
      </c>
      <c r="AH226" s="265">
        <v>3433.4299068</v>
      </c>
      <c r="AI226" s="305">
        <v>3065.0993248999998</v>
      </c>
      <c r="AJ226" s="265">
        <v>246.26471155999999</v>
      </c>
      <c r="AK226" s="306">
        <v>61.816088936</v>
      </c>
      <c r="AL226" s="398">
        <v>54</v>
      </c>
    </row>
    <row r="227" spans="1:38" x14ac:dyDescent="0.25">
      <c r="A227" s="307" t="s">
        <v>958</v>
      </c>
      <c r="B227" s="300" t="s">
        <v>2051</v>
      </c>
      <c r="C227" s="301">
        <v>7.6854177860000004</v>
      </c>
      <c r="D227" s="58">
        <v>355</v>
      </c>
      <c r="E227" s="302">
        <v>16.760000000000002</v>
      </c>
      <c r="F227" s="303">
        <v>38637.011860999999</v>
      </c>
      <c r="G227" s="265">
        <v>29156.181763000001</v>
      </c>
      <c r="H227" s="304">
        <v>9480.8300980000004</v>
      </c>
      <c r="I227" s="303">
        <v>4341.2695895999996</v>
      </c>
      <c r="J227" s="304">
        <v>156.14538336999999</v>
      </c>
      <c r="K227" s="303">
        <v>7506.6745638000002</v>
      </c>
      <c r="L227" s="304">
        <v>469.72786991999999</v>
      </c>
      <c r="M227" s="265">
        <v>2411.0802924999998</v>
      </c>
      <c r="N227" s="303">
        <v>1045.413219</v>
      </c>
      <c r="O227" s="304">
        <v>137.97785063000001</v>
      </c>
      <c r="P227" s="303">
        <v>843.79340877000004</v>
      </c>
      <c r="Q227" s="304">
        <v>120.27025528</v>
      </c>
      <c r="R227" s="303">
        <v>1462.1077293000001</v>
      </c>
      <c r="S227" s="304">
        <v>433.86638371999999</v>
      </c>
      <c r="T227" s="303">
        <v>922.72532959</v>
      </c>
      <c r="U227" s="304">
        <v>65.427261025000007</v>
      </c>
      <c r="V227" s="303">
        <v>1155.3126218</v>
      </c>
      <c r="W227" s="304">
        <v>262.22098424000001</v>
      </c>
      <c r="X227" s="303">
        <v>5743.6780639999997</v>
      </c>
      <c r="Y227" s="304">
        <v>1233.7213045000001</v>
      </c>
      <c r="Z227" s="303">
        <v>0</v>
      </c>
      <c r="AA227" s="304">
        <v>0</v>
      </c>
      <c r="AB227" s="303">
        <v>1718.8475463</v>
      </c>
      <c r="AC227" s="304">
        <v>1659.9788243</v>
      </c>
      <c r="AD227" s="303">
        <v>179.32665893000001</v>
      </c>
      <c r="AE227" s="304">
        <v>35.485608358</v>
      </c>
      <c r="AF227" s="265">
        <v>418.02520592000002</v>
      </c>
      <c r="AG227" s="305">
        <v>2680.7061438000001</v>
      </c>
      <c r="AH227" s="265">
        <v>1860.3115835000001</v>
      </c>
      <c r="AI227" s="305">
        <v>1546.5316803999999</v>
      </c>
      <c r="AJ227" s="265">
        <v>194.59029444999999</v>
      </c>
      <c r="AK227" s="306">
        <v>31.796204321000001</v>
      </c>
      <c r="AL227" s="398">
        <v>59</v>
      </c>
    </row>
    <row r="228" spans="1:38" x14ac:dyDescent="0.25">
      <c r="A228" s="307" t="s">
        <v>959</v>
      </c>
      <c r="B228" s="300" t="s">
        <v>2052</v>
      </c>
      <c r="C228" s="301">
        <v>4.3454199498000001</v>
      </c>
      <c r="D228" s="58">
        <v>2894</v>
      </c>
      <c r="E228" s="302">
        <v>7.28</v>
      </c>
      <c r="F228" s="303">
        <v>21845.792488999999</v>
      </c>
      <c r="G228" s="265">
        <v>17587.678515</v>
      </c>
      <c r="H228" s="304">
        <v>4258.1139737000003</v>
      </c>
      <c r="I228" s="303">
        <v>2026.967226</v>
      </c>
      <c r="J228" s="304">
        <v>65.247044879000001</v>
      </c>
      <c r="K228" s="303">
        <v>2516.0425378999998</v>
      </c>
      <c r="L228" s="304">
        <v>154.92399843000001</v>
      </c>
      <c r="M228" s="265">
        <v>1031.6856729000001</v>
      </c>
      <c r="N228" s="303">
        <v>435.81620952999998</v>
      </c>
      <c r="O228" s="304">
        <v>61.433279411000001</v>
      </c>
      <c r="P228" s="303">
        <v>417.79125269000002</v>
      </c>
      <c r="Q228" s="304">
        <v>66.181110984</v>
      </c>
      <c r="R228" s="303">
        <v>486.71533670999997</v>
      </c>
      <c r="S228" s="304">
        <v>195.05546845999999</v>
      </c>
      <c r="T228" s="303">
        <v>258.46795064999998</v>
      </c>
      <c r="U228" s="304">
        <v>25.600075658000002</v>
      </c>
      <c r="V228" s="303">
        <v>2445.3770972000002</v>
      </c>
      <c r="W228" s="304">
        <v>696.16693918999999</v>
      </c>
      <c r="X228" s="303">
        <v>731.30300398999998</v>
      </c>
      <c r="Y228" s="304">
        <v>171.42271836</v>
      </c>
      <c r="Z228" s="303">
        <v>3.5818037716000002</v>
      </c>
      <c r="AA228" s="304">
        <v>2.1749470974</v>
      </c>
      <c r="AB228" s="303">
        <v>372.92500118999999</v>
      </c>
      <c r="AC228" s="304">
        <v>612.43744587000003</v>
      </c>
      <c r="AD228" s="303">
        <v>2170.0959699</v>
      </c>
      <c r="AE228" s="304">
        <v>347.67433768000001</v>
      </c>
      <c r="AF228" s="265">
        <v>3751.8787477999999</v>
      </c>
      <c r="AG228" s="305">
        <v>1382.4782267000001</v>
      </c>
      <c r="AH228" s="265">
        <v>586.21521969000003</v>
      </c>
      <c r="AI228" s="305">
        <v>673.03985747000002</v>
      </c>
      <c r="AJ228" s="265">
        <v>139.88674932999999</v>
      </c>
      <c r="AK228" s="306">
        <v>17.207259570000002</v>
      </c>
      <c r="AL228" s="398">
        <v>69</v>
      </c>
    </row>
    <row r="229" spans="1:38" x14ac:dyDescent="0.25">
      <c r="A229" s="307" t="s">
        <v>960</v>
      </c>
      <c r="B229" s="300" t="s">
        <v>2053</v>
      </c>
      <c r="C229" s="301">
        <v>2.1449322960999999</v>
      </c>
      <c r="D229" s="58">
        <v>5356</v>
      </c>
      <c r="E229" s="302">
        <v>2.2799999999999998</v>
      </c>
      <c r="F229" s="303">
        <v>10783.249118</v>
      </c>
      <c r="G229" s="265">
        <v>9045.2230185000008</v>
      </c>
      <c r="H229" s="304">
        <v>1738.0261</v>
      </c>
      <c r="I229" s="303">
        <v>704.95879052999999</v>
      </c>
      <c r="J229" s="304">
        <v>21.914456140999999</v>
      </c>
      <c r="K229" s="303">
        <v>693.97888623999995</v>
      </c>
      <c r="L229" s="304">
        <v>47.366091163</v>
      </c>
      <c r="M229" s="265">
        <v>345.38801988</v>
      </c>
      <c r="N229" s="303">
        <v>86.268568986000005</v>
      </c>
      <c r="O229" s="304">
        <v>15.331626041</v>
      </c>
      <c r="P229" s="303">
        <v>163.60892734000001</v>
      </c>
      <c r="Q229" s="304">
        <v>24.895535941999999</v>
      </c>
      <c r="R229" s="303">
        <v>119.03799192</v>
      </c>
      <c r="S229" s="304">
        <v>77.250970819000003</v>
      </c>
      <c r="T229" s="303">
        <v>62.193637256000002</v>
      </c>
      <c r="U229" s="304">
        <v>8.2414479282999995</v>
      </c>
      <c r="V229" s="303">
        <v>604.97994690999997</v>
      </c>
      <c r="W229" s="304">
        <v>183.36094510999999</v>
      </c>
      <c r="X229" s="303">
        <v>525.13323816000002</v>
      </c>
      <c r="Y229" s="304">
        <v>126.68023522</v>
      </c>
      <c r="Z229" s="303">
        <v>1.7578397638000001</v>
      </c>
      <c r="AA229" s="304">
        <v>1.5332036073999999</v>
      </c>
      <c r="AB229" s="303">
        <v>167.20011866999999</v>
      </c>
      <c r="AC229" s="304">
        <v>201.25061722000001</v>
      </c>
      <c r="AD229" s="303">
        <v>1886.9909928</v>
      </c>
      <c r="AE229" s="304">
        <v>324.15430307000003</v>
      </c>
      <c r="AF229" s="265">
        <v>3208.0210566000001</v>
      </c>
      <c r="AG229" s="305">
        <v>587.52670750000004</v>
      </c>
      <c r="AH229" s="265">
        <v>200.95877883</v>
      </c>
      <c r="AI229" s="305">
        <v>321.48637832999998</v>
      </c>
      <c r="AJ229" s="265">
        <v>61.149347786</v>
      </c>
      <c r="AK229" s="306">
        <v>10.630458647999999</v>
      </c>
      <c r="AL229" s="398">
        <v>65</v>
      </c>
    </row>
    <row r="230" spans="1:38" x14ac:dyDescent="0.25">
      <c r="A230" s="307" t="s">
        <v>961</v>
      </c>
      <c r="B230" s="300" t="s">
        <v>2054</v>
      </c>
      <c r="C230" s="301">
        <v>7.7369726961999996</v>
      </c>
      <c r="D230" s="58">
        <v>367</v>
      </c>
      <c r="E230" s="302">
        <v>17.86</v>
      </c>
      <c r="F230" s="303">
        <v>38896.194605999997</v>
      </c>
      <c r="G230" s="265">
        <v>30120.016597000002</v>
      </c>
      <c r="H230" s="304">
        <v>8776.1780096999992</v>
      </c>
      <c r="I230" s="303">
        <v>4721.451161</v>
      </c>
      <c r="J230" s="304">
        <v>157.32512247</v>
      </c>
      <c r="K230" s="303">
        <v>8577.5861674999996</v>
      </c>
      <c r="L230" s="304">
        <v>489.87566233000001</v>
      </c>
      <c r="M230" s="265">
        <v>2726.5185093</v>
      </c>
      <c r="N230" s="303">
        <v>1000.4519091</v>
      </c>
      <c r="O230" s="304">
        <v>125.79359589000001</v>
      </c>
      <c r="P230" s="303">
        <v>1455.9271838</v>
      </c>
      <c r="Q230" s="304">
        <v>236.90671745</v>
      </c>
      <c r="R230" s="303">
        <v>942.46155294000005</v>
      </c>
      <c r="S230" s="304">
        <v>308.93816326000001</v>
      </c>
      <c r="T230" s="303">
        <v>1008.2596086</v>
      </c>
      <c r="U230" s="304">
        <v>86.926319950999996</v>
      </c>
      <c r="V230" s="303">
        <v>1435.1088189</v>
      </c>
      <c r="W230" s="304">
        <v>348.44620321000002</v>
      </c>
      <c r="X230" s="303">
        <v>4185.0451626000004</v>
      </c>
      <c r="Y230" s="304">
        <v>910.74772824000001</v>
      </c>
      <c r="Z230" s="303">
        <v>3.4472861035000002</v>
      </c>
      <c r="AA230" s="304">
        <v>0.90905476839999999</v>
      </c>
      <c r="AB230" s="303">
        <v>1582.2072455</v>
      </c>
      <c r="AC230" s="304">
        <v>1615.1450725</v>
      </c>
      <c r="AD230" s="303">
        <v>225.06229822</v>
      </c>
      <c r="AE230" s="304">
        <v>38.894339506999998</v>
      </c>
      <c r="AF230" s="265">
        <v>936.54450315999998</v>
      </c>
      <c r="AG230" s="305">
        <v>2695.4211919999998</v>
      </c>
      <c r="AH230" s="265">
        <v>1616.0497511999999</v>
      </c>
      <c r="AI230" s="305">
        <v>1242.9842429</v>
      </c>
      <c r="AJ230" s="265">
        <v>189.45793358</v>
      </c>
      <c r="AK230" s="306">
        <v>32.302100410999998</v>
      </c>
      <c r="AL230" s="398">
        <v>62</v>
      </c>
    </row>
    <row r="231" spans="1:38" x14ac:dyDescent="0.25">
      <c r="A231" s="307" t="s">
        <v>962</v>
      </c>
      <c r="B231" s="300" t="s">
        <v>2055</v>
      </c>
      <c r="C231" s="301">
        <v>3.237988122</v>
      </c>
      <c r="D231" s="58">
        <v>544</v>
      </c>
      <c r="E231" s="302">
        <v>7.61</v>
      </c>
      <c r="F231" s="303">
        <v>16278.384463</v>
      </c>
      <c r="G231" s="265">
        <v>12178.555829000001</v>
      </c>
      <c r="H231" s="304">
        <v>4099.8286342000001</v>
      </c>
      <c r="I231" s="303">
        <v>1955.1400266000001</v>
      </c>
      <c r="J231" s="304">
        <v>73.267954630999995</v>
      </c>
      <c r="K231" s="303">
        <v>3193.6800437000002</v>
      </c>
      <c r="L231" s="304">
        <v>204.12857061</v>
      </c>
      <c r="M231" s="265">
        <v>1083.8089974</v>
      </c>
      <c r="N231" s="303">
        <v>312.43220946999998</v>
      </c>
      <c r="O231" s="304">
        <v>53.695199076999998</v>
      </c>
      <c r="P231" s="303">
        <v>588.06882116999998</v>
      </c>
      <c r="Q231" s="304">
        <v>110.46349252</v>
      </c>
      <c r="R231" s="303">
        <v>330.88894894999999</v>
      </c>
      <c r="S231" s="304">
        <v>113.96992057999999</v>
      </c>
      <c r="T231" s="303">
        <v>382.65993157999998</v>
      </c>
      <c r="U231" s="304">
        <v>32.077562678</v>
      </c>
      <c r="V231" s="303">
        <v>69.398342901000007</v>
      </c>
      <c r="W231" s="304">
        <v>23.765721683999999</v>
      </c>
      <c r="X231" s="303">
        <v>2719.6430374000001</v>
      </c>
      <c r="Y231" s="304">
        <v>634.91014432999998</v>
      </c>
      <c r="Z231" s="303">
        <v>0.5750220882</v>
      </c>
      <c r="AA231" s="304">
        <v>0.13241827940000001</v>
      </c>
      <c r="AB231" s="303">
        <v>641.86268940000002</v>
      </c>
      <c r="AC231" s="304">
        <v>726.95233865</v>
      </c>
      <c r="AD231" s="303">
        <v>54.532859836</v>
      </c>
      <c r="AE231" s="304">
        <v>9.3989786305000003</v>
      </c>
      <c r="AF231" s="265">
        <v>353.46141603000001</v>
      </c>
      <c r="AG231" s="305">
        <v>1134.5426336999999</v>
      </c>
      <c r="AH231" s="265">
        <v>716.49268923</v>
      </c>
      <c r="AI231" s="305">
        <v>695.34268964</v>
      </c>
      <c r="AJ231" s="265">
        <v>51.272569992999998</v>
      </c>
      <c r="AK231" s="306">
        <v>11.819232026</v>
      </c>
      <c r="AL231" s="398">
        <v>90</v>
      </c>
    </row>
    <row r="232" spans="1:38" x14ac:dyDescent="0.25">
      <c r="A232" s="307" t="s">
        <v>963</v>
      </c>
      <c r="B232" s="300" t="s">
        <v>2056</v>
      </c>
      <c r="C232" s="301">
        <v>7.0122170556999999</v>
      </c>
      <c r="D232" s="58">
        <v>1624</v>
      </c>
      <c r="E232" s="302">
        <v>12.13</v>
      </c>
      <c r="F232" s="303">
        <v>35252.620105000002</v>
      </c>
      <c r="G232" s="265">
        <v>27740.08914</v>
      </c>
      <c r="H232" s="304">
        <v>7512.5309647000004</v>
      </c>
      <c r="I232" s="303">
        <v>3273.4137492</v>
      </c>
      <c r="J232" s="304">
        <v>117.01046012</v>
      </c>
      <c r="K232" s="303">
        <v>5085.5899063999996</v>
      </c>
      <c r="L232" s="304">
        <v>309.68148121000002</v>
      </c>
      <c r="M232" s="265">
        <v>1811.4355250000001</v>
      </c>
      <c r="N232" s="303">
        <v>1314.4481656</v>
      </c>
      <c r="O232" s="304">
        <v>131.10095061999999</v>
      </c>
      <c r="P232" s="303">
        <v>2479.3364565000002</v>
      </c>
      <c r="Q232" s="304">
        <v>370.55176383000003</v>
      </c>
      <c r="R232" s="303">
        <v>703.54288652000002</v>
      </c>
      <c r="S232" s="304">
        <v>225.99596034000001</v>
      </c>
      <c r="T232" s="303">
        <v>724.56525346000001</v>
      </c>
      <c r="U232" s="304">
        <v>55.603450719999998</v>
      </c>
      <c r="V232" s="303">
        <v>2857.8634221000002</v>
      </c>
      <c r="W232" s="304">
        <v>683.24630840999998</v>
      </c>
      <c r="X232" s="303">
        <v>4893.0405804000002</v>
      </c>
      <c r="Y232" s="304">
        <v>989.09979073</v>
      </c>
      <c r="Z232" s="303">
        <v>1.4974791256</v>
      </c>
      <c r="AA232" s="304">
        <v>0.38226403939999998</v>
      </c>
      <c r="AB232" s="303">
        <v>958.8497218</v>
      </c>
      <c r="AC232" s="304">
        <v>1111.4238167000001</v>
      </c>
      <c r="AD232" s="303">
        <v>348.18955188000001</v>
      </c>
      <c r="AE232" s="304">
        <v>38.741214231000001</v>
      </c>
      <c r="AF232" s="265">
        <v>1726.4739256</v>
      </c>
      <c r="AG232" s="305">
        <v>2500.2923050999998</v>
      </c>
      <c r="AH232" s="265">
        <v>1056.9431502</v>
      </c>
      <c r="AI232" s="305">
        <v>1329.8443422</v>
      </c>
      <c r="AJ232" s="265">
        <v>137.89577462</v>
      </c>
      <c r="AK232" s="306">
        <v>16.560448003000001</v>
      </c>
      <c r="AL232" s="398">
        <v>66</v>
      </c>
    </row>
    <row r="233" spans="1:38" x14ac:dyDescent="0.25">
      <c r="A233" s="307" t="s">
        <v>964</v>
      </c>
      <c r="B233" s="300" t="s">
        <v>2057</v>
      </c>
      <c r="C233" s="301">
        <v>3.0495038280000002</v>
      </c>
      <c r="D233" s="58">
        <v>3400</v>
      </c>
      <c r="E233" s="302">
        <v>3.96</v>
      </c>
      <c r="F233" s="303">
        <v>15330.814649</v>
      </c>
      <c r="G233" s="265">
        <v>12272.979884</v>
      </c>
      <c r="H233" s="304">
        <v>3057.8347649000002</v>
      </c>
      <c r="I233" s="303">
        <v>1192.8031727</v>
      </c>
      <c r="J233" s="304">
        <v>40.701516822999999</v>
      </c>
      <c r="K233" s="303">
        <v>1683.8598482</v>
      </c>
      <c r="L233" s="304">
        <v>108.8548691</v>
      </c>
      <c r="M233" s="265">
        <v>660.59941217000005</v>
      </c>
      <c r="N233" s="303">
        <v>248.14956024</v>
      </c>
      <c r="O233" s="304">
        <v>36.387922578999998</v>
      </c>
      <c r="P233" s="303">
        <v>1717.1309369000001</v>
      </c>
      <c r="Q233" s="304">
        <v>260.37721550999998</v>
      </c>
      <c r="R233" s="303">
        <v>152.37467243</v>
      </c>
      <c r="S233" s="304">
        <v>91.516168660000005</v>
      </c>
      <c r="T233" s="303">
        <v>209.46397091</v>
      </c>
      <c r="U233" s="304">
        <v>17.437610812999999</v>
      </c>
      <c r="V233" s="303">
        <v>453.38596970999998</v>
      </c>
      <c r="W233" s="304">
        <v>121.8892216</v>
      </c>
      <c r="X233" s="303">
        <v>3018.8167543999998</v>
      </c>
      <c r="Y233" s="304">
        <v>636.18479969999999</v>
      </c>
      <c r="Z233" s="303">
        <v>0.84201294120000003</v>
      </c>
      <c r="AA233" s="304">
        <v>0.47999773530000001</v>
      </c>
      <c r="AB233" s="303">
        <v>336.33669507000002</v>
      </c>
      <c r="AC233" s="304">
        <v>394.85272748</v>
      </c>
      <c r="AD233" s="303">
        <v>215.34981131000001</v>
      </c>
      <c r="AE233" s="304">
        <v>28.073943779</v>
      </c>
      <c r="AF233" s="265">
        <v>1729.9141781000001</v>
      </c>
      <c r="AG233" s="305">
        <v>981.32903643999998</v>
      </c>
      <c r="AH233" s="265">
        <v>369.39345629000002</v>
      </c>
      <c r="AI233" s="305">
        <v>581.75826715000005</v>
      </c>
      <c r="AJ233" s="265">
        <v>36.402514693000001</v>
      </c>
      <c r="AK233" s="306">
        <v>6.1483851912</v>
      </c>
      <c r="AL233" s="398">
        <v>78</v>
      </c>
    </row>
    <row r="234" spans="1:38" x14ac:dyDescent="0.25">
      <c r="A234" s="307" t="s">
        <v>965</v>
      </c>
      <c r="B234" s="300" t="s">
        <v>2058</v>
      </c>
      <c r="C234" s="301">
        <v>1.6732948065</v>
      </c>
      <c r="D234" s="58">
        <v>7822</v>
      </c>
      <c r="E234" s="302">
        <v>1.66</v>
      </c>
      <c r="F234" s="303">
        <v>8412.1791537999998</v>
      </c>
      <c r="G234" s="265">
        <v>6756.9118581000002</v>
      </c>
      <c r="H234" s="304">
        <v>1655.2672957</v>
      </c>
      <c r="I234" s="303">
        <v>537.64670057000001</v>
      </c>
      <c r="J234" s="304">
        <v>16.780472718999999</v>
      </c>
      <c r="K234" s="303">
        <v>604.06659768999998</v>
      </c>
      <c r="L234" s="304">
        <v>43.966335374000003</v>
      </c>
      <c r="M234" s="265">
        <v>267.06941531000001</v>
      </c>
      <c r="N234" s="303">
        <v>66.670160777000007</v>
      </c>
      <c r="O234" s="304">
        <v>13.550782064</v>
      </c>
      <c r="P234" s="303">
        <v>1243.7718113000001</v>
      </c>
      <c r="Q234" s="304">
        <v>202.18346063000001</v>
      </c>
      <c r="R234" s="303">
        <v>42.395246978000003</v>
      </c>
      <c r="S234" s="304">
        <v>53.370216779000003</v>
      </c>
      <c r="T234" s="303">
        <v>63.925908694999997</v>
      </c>
      <c r="U234" s="304">
        <v>6.9777110931999999</v>
      </c>
      <c r="V234" s="303">
        <v>61.875920319000002</v>
      </c>
      <c r="W234" s="304">
        <v>17.076212383000001</v>
      </c>
      <c r="X234" s="303">
        <v>1973.7375537999999</v>
      </c>
      <c r="Y234" s="304">
        <v>435.06409503999998</v>
      </c>
      <c r="Z234" s="303">
        <v>0.15187531879999999</v>
      </c>
      <c r="AA234" s="304">
        <v>6.4616048600000003E-2</v>
      </c>
      <c r="AB234" s="303">
        <v>125.21877734</v>
      </c>
      <c r="AC234" s="304">
        <v>166.38538831</v>
      </c>
      <c r="AD234" s="303">
        <v>276.71352467000003</v>
      </c>
      <c r="AE234" s="304">
        <v>39.784995748</v>
      </c>
      <c r="AF234" s="265">
        <v>1108.1772570000001</v>
      </c>
      <c r="AG234" s="305">
        <v>503.09475025</v>
      </c>
      <c r="AH234" s="265">
        <v>166.11317245000001</v>
      </c>
      <c r="AI234" s="305">
        <v>359.68420047000001</v>
      </c>
      <c r="AJ234" s="265">
        <v>13.44020269</v>
      </c>
      <c r="AK234" s="306">
        <v>3.2217919086000002</v>
      </c>
      <c r="AL234" s="398">
        <v>104</v>
      </c>
    </row>
    <row r="235" spans="1:38" x14ac:dyDescent="0.25">
      <c r="A235" s="307" t="s">
        <v>966</v>
      </c>
      <c r="B235" s="300" t="s">
        <v>2059</v>
      </c>
      <c r="C235" s="301">
        <v>2.7826627781000002</v>
      </c>
      <c r="D235" s="58">
        <v>228</v>
      </c>
      <c r="E235" s="302">
        <v>4.1100000000000003</v>
      </c>
      <c r="F235" s="303">
        <v>13989.320784</v>
      </c>
      <c r="G235" s="265">
        <v>11279.639454</v>
      </c>
      <c r="H235" s="304">
        <v>2709.6813296999999</v>
      </c>
      <c r="I235" s="303">
        <v>1103.6111989999999</v>
      </c>
      <c r="J235" s="304">
        <v>36.610829727999999</v>
      </c>
      <c r="K235" s="303">
        <v>1334.3841092</v>
      </c>
      <c r="L235" s="304">
        <v>85.610228196999998</v>
      </c>
      <c r="M235" s="265">
        <v>610.70123598999999</v>
      </c>
      <c r="N235" s="303">
        <v>238.72813665000001</v>
      </c>
      <c r="O235" s="304">
        <v>47.559071645000003</v>
      </c>
      <c r="P235" s="303">
        <v>190.19997817999999</v>
      </c>
      <c r="Q235" s="304">
        <v>35.562917403999997</v>
      </c>
      <c r="R235" s="303">
        <v>295.77937825999999</v>
      </c>
      <c r="S235" s="304">
        <v>194.78303360999999</v>
      </c>
      <c r="T235" s="303">
        <v>112.67777006999999</v>
      </c>
      <c r="U235" s="304">
        <v>11.678867509</v>
      </c>
      <c r="V235" s="303">
        <v>749.47907743999997</v>
      </c>
      <c r="W235" s="304">
        <v>233.66764327999999</v>
      </c>
      <c r="X235" s="303">
        <v>744.17510523999999</v>
      </c>
      <c r="Y235" s="304">
        <v>173.47668160000001</v>
      </c>
      <c r="Z235" s="303">
        <v>0</v>
      </c>
      <c r="AA235" s="304">
        <v>0</v>
      </c>
      <c r="AB235" s="303">
        <v>243.3296857</v>
      </c>
      <c r="AC235" s="304">
        <v>372.06651092999999</v>
      </c>
      <c r="AD235" s="303">
        <v>1781.2754629999999</v>
      </c>
      <c r="AE235" s="304">
        <v>325.41156031000003</v>
      </c>
      <c r="AF235" s="265">
        <v>3371.6264409999999</v>
      </c>
      <c r="AG235" s="305">
        <v>769.86692918000006</v>
      </c>
      <c r="AH235" s="265">
        <v>344.44663000000003</v>
      </c>
      <c r="AI235" s="305">
        <v>507.21818109999998</v>
      </c>
      <c r="AJ235" s="265">
        <v>64.366879061000006</v>
      </c>
      <c r="AK235" s="306">
        <v>11.027240342000001</v>
      </c>
      <c r="AL235" s="398">
        <v>50</v>
      </c>
    </row>
    <row r="236" spans="1:38" x14ac:dyDescent="0.25">
      <c r="A236" s="307" t="s">
        <v>967</v>
      </c>
      <c r="B236" s="300" t="s">
        <v>2060</v>
      </c>
      <c r="C236" s="301">
        <v>1.3419394024</v>
      </c>
      <c r="D236" s="58">
        <v>1553</v>
      </c>
      <c r="E236" s="302">
        <v>1.07</v>
      </c>
      <c r="F236" s="303">
        <v>6746.3513436000003</v>
      </c>
      <c r="G236" s="265">
        <v>5902.1503857999996</v>
      </c>
      <c r="H236" s="304">
        <v>844.20095781999999</v>
      </c>
      <c r="I236" s="303">
        <v>254.17521804</v>
      </c>
      <c r="J236" s="304">
        <v>7.2824744462000002</v>
      </c>
      <c r="K236" s="303">
        <v>179.52331239</v>
      </c>
      <c r="L236" s="304">
        <v>12.951531624999999</v>
      </c>
      <c r="M236" s="265">
        <v>124.11876407</v>
      </c>
      <c r="N236" s="303">
        <v>13.683134541999999</v>
      </c>
      <c r="O236" s="304">
        <v>3.6278631384</v>
      </c>
      <c r="P236" s="303">
        <v>107.6862642</v>
      </c>
      <c r="Q236" s="304">
        <v>25.859874984000001</v>
      </c>
      <c r="R236" s="303">
        <v>36.428416790999997</v>
      </c>
      <c r="S236" s="304">
        <v>52.807294001000002</v>
      </c>
      <c r="T236" s="303">
        <v>18.398353587999999</v>
      </c>
      <c r="U236" s="304">
        <v>3.7007376227000002</v>
      </c>
      <c r="V236" s="303">
        <v>29.612659018999999</v>
      </c>
      <c r="W236" s="304">
        <v>10.818653102000001</v>
      </c>
      <c r="X236" s="303">
        <v>526.70822894000003</v>
      </c>
      <c r="Y236" s="304">
        <v>123.10639067</v>
      </c>
      <c r="Z236" s="303">
        <v>3.4287186000000001E-3</v>
      </c>
      <c r="AA236" s="304">
        <v>0.1697050225</v>
      </c>
      <c r="AB236" s="303">
        <v>95.204335733999997</v>
      </c>
      <c r="AC236" s="304">
        <v>65.357243562999997</v>
      </c>
      <c r="AD236" s="303">
        <v>1418.7538930000001</v>
      </c>
      <c r="AE236" s="304">
        <v>245.65670263999999</v>
      </c>
      <c r="AF236" s="265">
        <v>2839.4653675</v>
      </c>
      <c r="AG236" s="305">
        <v>278.01097894999998</v>
      </c>
      <c r="AH236" s="265">
        <v>70.937744194000004</v>
      </c>
      <c r="AI236" s="305">
        <v>179.74934253999999</v>
      </c>
      <c r="AJ236" s="265">
        <v>18.574033338</v>
      </c>
      <c r="AK236" s="306">
        <v>3.9793972768999999</v>
      </c>
      <c r="AL236" s="398">
        <v>57</v>
      </c>
    </row>
    <row r="237" spans="1:38" x14ac:dyDescent="0.25">
      <c r="A237" s="307" t="s">
        <v>968</v>
      </c>
      <c r="B237" s="300" t="s">
        <v>2061</v>
      </c>
      <c r="C237" s="301">
        <v>3.0972073972</v>
      </c>
      <c r="D237" s="58">
        <v>430</v>
      </c>
      <c r="E237" s="302">
        <v>5.23</v>
      </c>
      <c r="F237" s="303">
        <v>15570.635490999999</v>
      </c>
      <c r="G237" s="265">
        <v>12587.742534000001</v>
      </c>
      <c r="H237" s="304">
        <v>2982.8929566000002</v>
      </c>
      <c r="I237" s="303">
        <v>1499.2137312</v>
      </c>
      <c r="J237" s="304">
        <v>46.841349807</v>
      </c>
      <c r="K237" s="303">
        <v>1955.948343</v>
      </c>
      <c r="L237" s="304">
        <v>114.97851041</v>
      </c>
      <c r="M237" s="265">
        <v>818.30481735000001</v>
      </c>
      <c r="N237" s="303">
        <v>330.96632125999997</v>
      </c>
      <c r="O237" s="304">
        <v>42.892262512000002</v>
      </c>
      <c r="P237" s="303">
        <v>315.84011556000002</v>
      </c>
      <c r="Q237" s="304">
        <v>44.992493523</v>
      </c>
      <c r="R237" s="303">
        <v>285.36315058999998</v>
      </c>
      <c r="S237" s="304">
        <v>94.127753788000007</v>
      </c>
      <c r="T237" s="303">
        <v>363.73777269999999</v>
      </c>
      <c r="U237" s="304">
        <v>30.348410470000001</v>
      </c>
      <c r="V237" s="303">
        <v>1072.7125188</v>
      </c>
      <c r="W237" s="304">
        <v>273.85257356</v>
      </c>
      <c r="X237" s="303">
        <v>1498.1099552999999</v>
      </c>
      <c r="Y237" s="304">
        <v>259.03706727999997</v>
      </c>
      <c r="Z237" s="303">
        <v>0.28721488369999998</v>
      </c>
      <c r="AA237" s="304">
        <v>1.2148709302</v>
      </c>
      <c r="AB237" s="303">
        <v>333.16949309</v>
      </c>
      <c r="AC237" s="304">
        <v>448.94255530999999</v>
      </c>
      <c r="AD237" s="303">
        <v>1815.6161153999999</v>
      </c>
      <c r="AE237" s="304">
        <v>248.25096703</v>
      </c>
      <c r="AF237" s="265">
        <v>1535.665328</v>
      </c>
      <c r="AG237" s="305">
        <v>1103.0689583999999</v>
      </c>
      <c r="AH237" s="265">
        <v>388.41989466000001</v>
      </c>
      <c r="AI237" s="305">
        <v>540.01572143999999</v>
      </c>
      <c r="AJ237" s="265">
        <v>101.72376</v>
      </c>
      <c r="AK237" s="306">
        <v>6.9934647070000002</v>
      </c>
      <c r="AL237" s="398">
        <v>53</v>
      </c>
    </row>
    <row r="238" spans="1:38" x14ac:dyDescent="0.25">
      <c r="A238" s="307" t="s">
        <v>969</v>
      </c>
      <c r="B238" s="300" t="s">
        <v>2062</v>
      </c>
      <c r="C238" s="301">
        <v>5.8317429149000004</v>
      </c>
      <c r="D238" s="58">
        <v>355</v>
      </c>
      <c r="E238" s="302">
        <v>8.18</v>
      </c>
      <c r="F238" s="303">
        <v>29318.005402999999</v>
      </c>
      <c r="G238" s="265">
        <v>23390.454319</v>
      </c>
      <c r="H238" s="304">
        <v>5927.5510838999999</v>
      </c>
      <c r="I238" s="303">
        <v>2515.8046368</v>
      </c>
      <c r="J238" s="304">
        <v>73.153646855999995</v>
      </c>
      <c r="K238" s="303">
        <v>3494.1366963</v>
      </c>
      <c r="L238" s="304">
        <v>199.15080809</v>
      </c>
      <c r="M238" s="265">
        <v>1198.6273490000001</v>
      </c>
      <c r="N238" s="303">
        <v>612.83891094000001</v>
      </c>
      <c r="O238" s="304">
        <v>97.897458655999998</v>
      </c>
      <c r="P238" s="303">
        <v>543.44422734</v>
      </c>
      <c r="Q238" s="304">
        <v>133.99836668</v>
      </c>
      <c r="R238" s="303">
        <v>558.42586526000002</v>
      </c>
      <c r="S238" s="304">
        <v>263.69090698999997</v>
      </c>
      <c r="T238" s="303">
        <v>303.43001971000001</v>
      </c>
      <c r="U238" s="304">
        <v>37.727538011</v>
      </c>
      <c r="V238" s="303">
        <v>3213.6759206000002</v>
      </c>
      <c r="W238" s="304">
        <v>831.8982853</v>
      </c>
      <c r="X238" s="303">
        <v>2487.9271161000001</v>
      </c>
      <c r="Y238" s="304">
        <v>454.65864942000002</v>
      </c>
      <c r="Z238" s="303">
        <v>0</v>
      </c>
      <c r="AA238" s="304">
        <v>0</v>
      </c>
      <c r="AB238" s="303">
        <v>421.47058836999997</v>
      </c>
      <c r="AC238" s="304">
        <v>744.31300421000003</v>
      </c>
      <c r="AD238" s="303">
        <v>3662.1530948999998</v>
      </c>
      <c r="AE238" s="304">
        <v>478.15530422</v>
      </c>
      <c r="AF238" s="265">
        <v>3080.8643677</v>
      </c>
      <c r="AG238" s="305">
        <v>1707.2407267000001</v>
      </c>
      <c r="AH238" s="265">
        <v>738.93856498000002</v>
      </c>
      <c r="AI238" s="305">
        <v>1313.3725093999999</v>
      </c>
      <c r="AJ238" s="265">
        <v>139.82991075999999</v>
      </c>
      <c r="AK238" s="306">
        <v>11.180930033999999</v>
      </c>
      <c r="AL238" s="398">
        <v>38</v>
      </c>
    </row>
    <row r="239" spans="1:38" x14ac:dyDescent="0.25">
      <c r="A239" s="307" t="s">
        <v>970</v>
      </c>
      <c r="B239" s="300" t="s">
        <v>2063</v>
      </c>
      <c r="C239" s="301">
        <v>2.7436931120999999</v>
      </c>
      <c r="D239" s="58">
        <v>984</v>
      </c>
      <c r="E239" s="302">
        <v>1.63</v>
      </c>
      <c r="F239" s="303">
        <v>13793.408018</v>
      </c>
      <c r="G239" s="265">
        <v>11636.294984</v>
      </c>
      <c r="H239" s="304">
        <v>2157.1130349</v>
      </c>
      <c r="I239" s="303">
        <v>911.27629779999995</v>
      </c>
      <c r="J239" s="304">
        <v>27.162359271</v>
      </c>
      <c r="K239" s="303">
        <v>840.35737566</v>
      </c>
      <c r="L239" s="304">
        <v>57.665925747000003</v>
      </c>
      <c r="M239" s="265">
        <v>464.39560834000002</v>
      </c>
      <c r="N239" s="303">
        <v>113.58878688</v>
      </c>
      <c r="O239" s="304">
        <v>25.360210916</v>
      </c>
      <c r="P239" s="303">
        <v>269.92220333</v>
      </c>
      <c r="Q239" s="304">
        <v>103.47240948</v>
      </c>
      <c r="R239" s="303">
        <v>183.49264969999999</v>
      </c>
      <c r="S239" s="304">
        <v>113.42368183000001</v>
      </c>
      <c r="T239" s="303">
        <v>54.507424747999998</v>
      </c>
      <c r="U239" s="304">
        <v>8.4855373394000004</v>
      </c>
      <c r="V239" s="303">
        <v>390.59122300000001</v>
      </c>
      <c r="W239" s="304">
        <v>122.50569444999999</v>
      </c>
      <c r="X239" s="303">
        <v>1294.7177495999999</v>
      </c>
      <c r="Y239" s="304">
        <v>325.27638605999999</v>
      </c>
      <c r="Z239" s="303">
        <v>0</v>
      </c>
      <c r="AA239" s="304">
        <v>0</v>
      </c>
      <c r="AB239" s="303">
        <v>240.14449213</v>
      </c>
      <c r="AC239" s="304">
        <v>276.0317776</v>
      </c>
      <c r="AD239" s="303">
        <v>2709.0612805999999</v>
      </c>
      <c r="AE239" s="304">
        <v>326.76752202</v>
      </c>
      <c r="AF239" s="265">
        <v>3697.6347990999998</v>
      </c>
      <c r="AG239" s="305">
        <v>556.02073636</v>
      </c>
      <c r="AH239" s="265">
        <v>189.40077127999999</v>
      </c>
      <c r="AI239" s="305">
        <v>464.06852838999998</v>
      </c>
      <c r="AJ239" s="265">
        <v>25.459693804</v>
      </c>
      <c r="AK239" s="306">
        <v>2.6168929553</v>
      </c>
      <c r="AL239" s="398">
        <v>43</v>
      </c>
    </row>
    <row r="240" spans="1:38" x14ac:dyDescent="0.25">
      <c r="A240" s="307" t="s">
        <v>971</v>
      </c>
      <c r="B240" s="300" t="s">
        <v>2064</v>
      </c>
      <c r="C240" s="301">
        <v>1.090278082</v>
      </c>
      <c r="D240" s="58">
        <v>4647</v>
      </c>
      <c r="E240" s="302">
        <v>1.17</v>
      </c>
      <c r="F240" s="303">
        <v>5481.1707521999997</v>
      </c>
      <c r="G240" s="265">
        <v>4280.6911308999997</v>
      </c>
      <c r="H240" s="304">
        <v>1200.4796213</v>
      </c>
      <c r="I240" s="303">
        <v>464.67871219</v>
      </c>
      <c r="J240" s="304">
        <v>13.655614958999999</v>
      </c>
      <c r="K240" s="303">
        <v>375.26885900000002</v>
      </c>
      <c r="L240" s="304">
        <v>31.569003392999999</v>
      </c>
      <c r="M240" s="265">
        <v>182.93208111000001</v>
      </c>
      <c r="N240" s="303">
        <v>25.258865701000001</v>
      </c>
      <c r="O240" s="304">
        <v>3.4827010410999999</v>
      </c>
      <c r="P240" s="303">
        <v>246.77068398</v>
      </c>
      <c r="Q240" s="304">
        <v>37.601755187000002</v>
      </c>
      <c r="R240" s="303">
        <v>25.833129907</v>
      </c>
      <c r="S240" s="304">
        <v>12.197371180999999</v>
      </c>
      <c r="T240" s="303">
        <v>28.570422948000001</v>
      </c>
      <c r="U240" s="304">
        <v>4.4084990753</v>
      </c>
      <c r="V240" s="303">
        <v>43.725048622000003</v>
      </c>
      <c r="W240" s="304">
        <v>11.079819088000001</v>
      </c>
      <c r="X240" s="303">
        <v>2379.0740386000002</v>
      </c>
      <c r="Y240" s="304">
        <v>548.05689456000005</v>
      </c>
      <c r="Z240" s="303">
        <v>8.3740370100000003E-2</v>
      </c>
      <c r="AA240" s="304">
        <v>0.41577850230000002</v>
      </c>
      <c r="AB240" s="303">
        <v>119.14442189</v>
      </c>
      <c r="AC240" s="304">
        <v>112.80289285000001</v>
      </c>
      <c r="AD240" s="303">
        <v>8.3580699599999999</v>
      </c>
      <c r="AE240" s="304">
        <v>2.4587285171</v>
      </c>
      <c r="AF240" s="265">
        <v>71.697022433000001</v>
      </c>
      <c r="AG240" s="305">
        <v>416.63643860000002</v>
      </c>
      <c r="AH240" s="265">
        <v>122.31033118000001</v>
      </c>
      <c r="AI240" s="305">
        <v>187.37028759</v>
      </c>
      <c r="AJ240" s="265">
        <v>2.9211502898999999</v>
      </c>
      <c r="AK240" s="306">
        <v>2.8083894035000001</v>
      </c>
      <c r="AL240" s="398">
        <v>159</v>
      </c>
    </row>
    <row r="241" spans="1:38" x14ac:dyDescent="0.25">
      <c r="A241" s="307" t="s">
        <v>972</v>
      </c>
      <c r="B241" s="300" t="s">
        <v>2065</v>
      </c>
      <c r="C241" s="301">
        <v>7.9415318574000002</v>
      </c>
      <c r="D241" s="58">
        <v>343</v>
      </c>
      <c r="E241" s="302">
        <v>20.059999999999999</v>
      </c>
      <c r="F241" s="303">
        <v>39924.577833000003</v>
      </c>
      <c r="G241" s="265">
        <v>30719.650390999999</v>
      </c>
      <c r="H241" s="304">
        <v>9204.9274420999991</v>
      </c>
      <c r="I241" s="303">
        <v>5088.5246686999999</v>
      </c>
      <c r="J241" s="304">
        <v>169.76743833</v>
      </c>
      <c r="K241" s="303">
        <v>7806.6269338000002</v>
      </c>
      <c r="L241" s="304">
        <v>520.92689802999996</v>
      </c>
      <c r="M241" s="265">
        <v>2992.0122704999999</v>
      </c>
      <c r="N241" s="303">
        <v>1561.870054</v>
      </c>
      <c r="O241" s="304">
        <v>188.81524876</v>
      </c>
      <c r="P241" s="303">
        <v>842.53537605999998</v>
      </c>
      <c r="Q241" s="304">
        <v>127.76261264999999</v>
      </c>
      <c r="R241" s="303">
        <v>1186.7400308000001</v>
      </c>
      <c r="S241" s="304">
        <v>353.03131823000001</v>
      </c>
      <c r="T241" s="303">
        <v>1450.1011304000001</v>
      </c>
      <c r="U241" s="304">
        <v>125.13827022</v>
      </c>
      <c r="V241" s="303">
        <v>3712.5309431000001</v>
      </c>
      <c r="W241" s="304">
        <v>874.73435892999998</v>
      </c>
      <c r="X241" s="303">
        <v>2998.1935300999999</v>
      </c>
      <c r="Y241" s="304">
        <v>618.76718929000003</v>
      </c>
      <c r="Z241" s="303">
        <v>5.5806522361999997</v>
      </c>
      <c r="AA241" s="304">
        <v>1.2466826530999999</v>
      </c>
      <c r="AB241" s="303">
        <v>1397.3212734000001</v>
      </c>
      <c r="AC241" s="304">
        <v>1605.1405769</v>
      </c>
      <c r="AD241" s="303">
        <v>179.59868999</v>
      </c>
      <c r="AE241" s="304">
        <v>28.998708445999998</v>
      </c>
      <c r="AF241" s="265">
        <v>196.63849501999999</v>
      </c>
      <c r="AG241" s="305">
        <v>3011.8827557</v>
      </c>
      <c r="AH241" s="265">
        <v>1412.2587799</v>
      </c>
      <c r="AI241" s="305">
        <v>1290.5710618000001</v>
      </c>
      <c r="AJ241" s="265">
        <v>138.29309685999999</v>
      </c>
      <c r="AK241" s="306">
        <v>38.968787859999999</v>
      </c>
      <c r="AL241" s="398">
        <v>94</v>
      </c>
    </row>
    <row r="242" spans="1:38" x14ac:dyDescent="0.25">
      <c r="A242" s="307" t="s">
        <v>973</v>
      </c>
      <c r="B242" s="300" t="s">
        <v>2066</v>
      </c>
      <c r="C242" s="301">
        <v>3.3901276879000002</v>
      </c>
      <c r="D242" s="58">
        <v>569</v>
      </c>
      <c r="E242" s="302">
        <v>9.0299999999999994</v>
      </c>
      <c r="F242" s="303">
        <v>17043.2379</v>
      </c>
      <c r="G242" s="265">
        <v>12948.806129000001</v>
      </c>
      <c r="H242" s="304">
        <v>4094.4317713999999</v>
      </c>
      <c r="I242" s="303">
        <v>2181.0562289</v>
      </c>
      <c r="J242" s="304">
        <v>66.793948388000004</v>
      </c>
      <c r="K242" s="303">
        <v>3679.3009754999998</v>
      </c>
      <c r="L242" s="304">
        <v>231.04564511000001</v>
      </c>
      <c r="M242" s="265">
        <v>1445.9159791</v>
      </c>
      <c r="N242" s="303">
        <v>476.92362505</v>
      </c>
      <c r="O242" s="304">
        <v>57.389704754</v>
      </c>
      <c r="P242" s="303">
        <v>352.80266003000003</v>
      </c>
      <c r="Q242" s="304">
        <v>55.512456915999998</v>
      </c>
      <c r="R242" s="303">
        <v>418.34929388</v>
      </c>
      <c r="S242" s="304">
        <v>124.37129600999999</v>
      </c>
      <c r="T242" s="303">
        <v>563.75422789000004</v>
      </c>
      <c r="U242" s="304">
        <v>47.159776702999999</v>
      </c>
      <c r="V242" s="303">
        <v>511.04121429999998</v>
      </c>
      <c r="W242" s="304">
        <v>144.51700715000001</v>
      </c>
      <c r="X242" s="303">
        <v>2019.0568089999999</v>
      </c>
      <c r="Y242" s="304">
        <v>436.14419541000001</v>
      </c>
      <c r="Z242" s="303">
        <v>4.2674015816999997</v>
      </c>
      <c r="AA242" s="304">
        <v>1.3051662566</v>
      </c>
      <c r="AB242" s="303">
        <v>640.92443560000004</v>
      </c>
      <c r="AC242" s="304">
        <v>790.82092183999998</v>
      </c>
      <c r="AD242" s="303">
        <v>85.368967603000002</v>
      </c>
      <c r="AE242" s="304">
        <v>13.522333905</v>
      </c>
      <c r="AF242" s="265">
        <v>109.86076082</v>
      </c>
      <c r="AG242" s="305">
        <v>1291.3879999000001</v>
      </c>
      <c r="AH242" s="265">
        <v>596.85568378000005</v>
      </c>
      <c r="AI242" s="305">
        <v>614.25362896000001</v>
      </c>
      <c r="AJ242" s="265">
        <v>72.762435222999997</v>
      </c>
      <c r="AK242" s="306">
        <v>10.773120781999999</v>
      </c>
      <c r="AL242" s="398">
        <v>115</v>
      </c>
    </row>
    <row r="243" spans="1:38" x14ac:dyDescent="0.25">
      <c r="A243" s="307" t="s">
        <v>974</v>
      </c>
      <c r="B243" s="300" t="s">
        <v>2067</v>
      </c>
      <c r="C243" s="301">
        <v>1.7136129462</v>
      </c>
      <c r="D243" s="58">
        <v>1021</v>
      </c>
      <c r="E243" s="302">
        <v>2.97</v>
      </c>
      <c r="F243" s="303">
        <v>8614.8711196000004</v>
      </c>
      <c r="G243" s="265">
        <v>6754.9269531</v>
      </c>
      <c r="H243" s="304">
        <v>1859.9441664999999</v>
      </c>
      <c r="I243" s="303">
        <v>838.47186126999998</v>
      </c>
      <c r="J243" s="304">
        <v>25.192976192</v>
      </c>
      <c r="K243" s="303">
        <v>1212.4866563</v>
      </c>
      <c r="L243" s="304">
        <v>84.504965122000002</v>
      </c>
      <c r="M243" s="265">
        <v>520.07376209999995</v>
      </c>
      <c r="N243" s="303">
        <v>138.44367596999999</v>
      </c>
      <c r="O243" s="304">
        <v>20.376929561000001</v>
      </c>
      <c r="P243" s="303">
        <v>241.48259643</v>
      </c>
      <c r="Q243" s="304">
        <v>38.545207525000002</v>
      </c>
      <c r="R243" s="303">
        <v>104.96418832000001</v>
      </c>
      <c r="S243" s="304">
        <v>38.760663700999999</v>
      </c>
      <c r="T243" s="303">
        <v>150.00860589000001</v>
      </c>
      <c r="U243" s="304">
        <v>12.199718671999999</v>
      </c>
      <c r="V243" s="303">
        <v>113.87452445</v>
      </c>
      <c r="W243" s="304">
        <v>31.731962532000001</v>
      </c>
      <c r="X243" s="303">
        <v>2338.6589355999999</v>
      </c>
      <c r="Y243" s="304">
        <v>494.24270719999998</v>
      </c>
      <c r="Z243" s="303">
        <v>1.4567938296</v>
      </c>
      <c r="AA243" s="304">
        <v>0.2142248776</v>
      </c>
      <c r="AB243" s="303">
        <v>261.37580875999998</v>
      </c>
      <c r="AC243" s="304">
        <v>271.07214348999997</v>
      </c>
      <c r="AD243" s="303">
        <v>132.90651944000001</v>
      </c>
      <c r="AE243" s="304">
        <v>19.309156212000001</v>
      </c>
      <c r="AF243" s="265">
        <v>305.30318258</v>
      </c>
      <c r="AG243" s="305">
        <v>653.07176861000005</v>
      </c>
      <c r="AH243" s="265">
        <v>220.05854142999999</v>
      </c>
      <c r="AI243" s="305">
        <v>311.87380317999998</v>
      </c>
      <c r="AJ243" s="265">
        <v>29.237971945000002</v>
      </c>
      <c r="AK243" s="306">
        <v>4.9712684407000003</v>
      </c>
      <c r="AL243" s="398">
        <v>112</v>
      </c>
    </row>
    <row r="244" spans="1:38" x14ac:dyDescent="0.25">
      <c r="A244" s="307" t="s">
        <v>975</v>
      </c>
      <c r="B244" s="300" t="s">
        <v>2068</v>
      </c>
      <c r="C244" s="301">
        <v>85.454054901000006</v>
      </c>
      <c r="D244" s="58">
        <v>93</v>
      </c>
      <c r="E244" s="302">
        <v>58.65</v>
      </c>
      <c r="F244" s="303">
        <v>429604.40470000001</v>
      </c>
      <c r="G244" s="265">
        <v>362810.42531999998</v>
      </c>
      <c r="H244" s="304">
        <v>66793.979376999996</v>
      </c>
      <c r="I244" s="303">
        <v>21240.762994000001</v>
      </c>
      <c r="J244" s="304">
        <v>1109.0106920000001</v>
      </c>
      <c r="K244" s="303">
        <v>25265.622463</v>
      </c>
      <c r="L244" s="304">
        <v>1432.2045518</v>
      </c>
      <c r="M244" s="265">
        <v>11375.145589</v>
      </c>
      <c r="N244" s="303">
        <v>18001.531665999999</v>
      </c>
      <c r="O244" s="304">
        <v>1766.1260869</v>
      </c>
      <c r="P244" s="303">
        <v>4145.2603923999995</v>
      </c>
      <c r="Q244" s="304">
        <v>752.17349637999996</v>
      </c>
      <c r="R244" s="303">
        <v>7423.8250786999997</v>
      </c>
      <c r="S244" s="304">
        <v>2752.6750243000001</v>
      </c>
      <c r="T244" s="303">
        <v>9444.5338167999998</v>
      </c>
      <c r="U244" s="304">
        <v>557.81852618999994</v>
      </c>
      <c r="V244" s="303">
        <v>105716.44190000001</v>
      </c>
      <c r="W244" s="304">
        <v>22411.806567</v>
      </c>
      <c r="X244" s="303">
        <v>29574.869531</v>
      </c>
      <c r="Y244" s="304">
        <v>6880.4162353000002</v>
      </c>
      <c r="Z244" s="303">
        <v>0</v>
      </c>
      <c r="AA244" s="304">
        <v>0</v>
      </c>
      <c r="AB244" s="303">
        <v>11748.834219</v>
      </c>
      <c r="AC244" s="304">
        <v>8626.2016590000003</v>
      </c>
      <c r="AD244" s="303">
        <v>2956.1164887</v>
      </c>
      <c r="AE244" s="304">
        <v>443.09963202</v>
      </c>
      <c r="AF244" s="265">
        <v>94590.739124999993</v>
      </c>
      <c r="AG244" s="305">
        <v>24216.345487999999</v>
      </c>
      <c r="AH244" s="265">
        <v>7192.2516241000003</v>
      </c>
      <c r="AI244" s="305">
        <v>8739.2657221999998</v>
      </c>
      <c r="AJ244" s="265">
        <v>1235.7959103000001</v>
      </c>
      <c r="AK244" s="306">
        <v>5.5302242150999996</v>
      </c>
      <c r="AL244" s="398">
        <v>7</v>
      </c>
    </row>
    <row r="245" spans="1:38" x14ac:dyDescent="0.25">
      <c r="A245" s="307" t="s">
        <v>976</v>
      </c>
      <c r="B245" s="300" t="s">
        <v>2069</v>
      </c>
      <c r="C245" s="301">
        <v>33.161051137000001</v>
      </c>
      <c r="D245" s="58">
        <v>110</v>
      </c>
      <c r="E245" s="302">
        <v>28.45</v>
      </c>
      <c r="F245" s="303">
        <v>166711.03143999999</v>
      </c>
      <c r="G245" s="265">
        <v>135388.42051</v>
      </c>
      <c r="H245" s="304">
        <v>31322.610927000002</v>
      </c>
      <c r="I245" s="303">
        <v>8268.6572636000001</v>
      </c>
      <c r="J245" s="304">
        <v>699.61122945</v>
      </c>
      <c r="K245" s="303">
        <v>8743.3532704000008</v>
      </c>
      <c r="L245" s="304">
        <v>585.26750956000001</v>
      </c>
      <c r="M245" s="265">
        <v>4700.4007773000003</v>
      </c>
      <c r="N245" s="303">
        <v>9685.2039650999996</v>
      </c>
      <c r="O245" s="304">
        <v>813.36356566999996</v>
      </c>
      <c r="P245" s="303">
        <v>1862.7353369</v>
      </c>
      <c r="Q245" s="304">
        <v>349.52500685000001</v>
      </c>
      <c r="R245" s="303">
        <v>2980.3744579999998</v>
      </c>
      <c r="S245" s="304">
        <v>1644.5667512</v>
      </c>
      <c r="T245" s="303">
        <v>13722.855291</v>
      </c>
      <c r="U245" s="304">
        <v>576.7578221</v>
      </c>
      <c r="V245" s="303">
        <v>45804.426199000001</v>
      </c>
      <c r="W245" s="304">
        <v>9449.4060485000009</v>
      </c>
      <c r="X245" s="303">
        <v>19648.232068000001</v>
      </c>
      <c r="Y245" s="304">
        <v>4257.0043733000002</v>
      </c>
      <c r="Z245" s="303">
        <v>0</v>
      </c>
      <c r="AA245" s="304">
        <v>0</v>
      </c>
      <c r="AB245" s="303">
        <v>3587.1215179000001</v>
      </c>
      <c r="AC245" s="304">
        <v>3049.9865282000001</v>
      </c>
      <c r="AD245" s="303">
        <v>1680.3841362999999</v>
      </c>
      <c r="AE245" s="304">
        <v>344.97807977000002</v>
      </c>
      <c r="AF245" s="265">
        <v>3134.3913493</v>
      </c>
      <c r="AG245" s="305">
        <v>13604.562454999999</v>
      </c>
      <c r="AH245" s="265">
        <v>4151.0869564000004</v>
      </c>
      <c r="AI245" s="305">
        <v>3211.3934383000001</v>
      </c>
      <c r="AJ245" s="265">
        <v>154.22554181999999</v>
      </c>
      <c r="AK245" s="306">
        <v>1.1604981818</v>
      </c>
      <c r="AL245" s="398">
        <v>5</v>
      </c>
    </row>
    <row r="246" spans="1:38" x14ac:dyDescent="0.25">
      <c r="A246" s="307" t="s">
        <v>977</v>
      </c>
      <c r="B246" s="300" t="s">
        <v>2070</v>
      </c>
      <c r="C246" s="301">
        <v>4.0879028667000004</v>
      </c>
      <c r="D246" s="58">
        <v>1901</v>
      </c>
      <c r="E246" s="302">
        <v>6.49</v>
      </c>
      <c r="F246" s="303">
        <v>20551.173137000002</v>
      </c>
      <c r="G246" s="265">
        <v>16348.269312</v>
      </c>
      <c r="H246" s="304">
        <v>4202.9038241999997</v>
      </c>
      <c r="I246" s="303">
        <v>1889.7830097000001</v>
      </c>
      <c r="J246" s="304">
        <v>57.193806393000003</v>
      </c>
      <c r="K246" s="303">
        <v>1885.755249</v>
      </c>
      <c r="L246" s="304">
        <v>122.30852886</v>
      </c>
      <c r="M246" s="265">
        <v>932.41649906999999</v>
      </c>
      <c r="N246" s="303">
        <v>461.94914664999999</v>
      </c>
      <c r="O246" s="304">
        <v>66.575686751000006</v>
      </c>
      <c r="P246" s="303">
        <v>372.78596357999999</v>
      </c>
      <c r="Q246" s="304">
        <v>63.783206595000003</v>
      </c>
      <c r="R246" s="303">
        <v>364.30993647999998</v>
      </c>
      <c r="S246" s="304">
        <v>114.9565958</v>
      </c>
      <c r="T246" s="303">
        <v>259.09670396000001</v>
      </c>
      <c r="U246" s="304">
        <v>25.682796031999999</v>
      </c>
      <c r="V246" s="303">
        <v>2745.5082668</v>
      </c>
      <c r="W246" s="304">
        <v>752.54263705999995</v>
      </c>
      <c r="X246" s="303">
        <v>743.39047350999999</v>
      </c>
      <c r="Y246" s="304">
        <v>130.37449770000001</v>
      </c>
      <c r="Z246" s="303">
        <v>3.0899834892000002</v>
      </c>
      <c r="AA246" s="304">
        <v>1.5702630037</v>
      </c>
      <c r="AB246" s="303">
        <v>348.64361253999999</v>
      </c>
      <c r="AC246" s="304">
        <v>551.17966741999999</v>
      </c>
      <c r="AD246" s="303">
        <v>3798.8489749999999</v>
      </c>
      <c r="AE246" s="304">
        <v>527.87839355999995</v>
      </c>
      <c r="AF246" s="265">
        <v>1616.9756305000001</v>
      </c>
      <c r="AG246" s="305">
        <v>1309.2292898000001</v>
      </c>
      <c r="AH246" s="265">
        <v>506.99276362000001</v>
      </c>
      <c r="AI246" s="305">
        <v>777.32357774000002</v>
      </c>
      <c r="AJ246" s="265">
        <v>106.14130161999999</v>
      </c>
      <c r="AK246" s="306">
        <v>14.886674454</v>
      </c>
      <c r="AL246" s="398">
        <v>67</v>
      </c>
    </row>
    <row r="247" spans="1:38" x14ac:dyDescent="0.25">
      <c r="A247" s="307" t="s">
        <v>978</v>
      </c>
      <c r="B247" s="300" t="s">
        <v>2071</v>
      </c>
      <c r="C247" s="301">
        <v>1.8604702989999999</v>
      </c>
      <c r="D247" s="58">
        <v>11858</v>
      </c>
      <c r="E247" s="302">
        <v>1.57</v>
      </c>
      <c r="F247" s="303">
        <v>9353.1692110999993</v>
      </c>
      <c r="G247" s="265">
        <v>7804.9396518000003</v>
      </c>
      <c r="H247" s="304">
        <v>1548.2295592999999</v>
      </c>
      <c r="I247" s="303">
        <v>595.77244662999999</v>
      </c>
      <c r="J247" s="304">
        <v>17.077310256000001</v>
      </c>
      <c r="K247" s="303">
        <v>464.49659665000001</v>
      </c>
      <c r="L247" s="304">
        <v>34.047255319000001</v>
      </c>
      <c r="M247" s="265">
        <v>323.91790737000002</v>
      </c>
      <c r="N247" s="303">
        <v>70.960762754000001</v>
      </c>
      <c r="O247" s="304">
        <v>13.137552005</v>
      </c>
      <c r="P247" s="303">
        <v>131.66487993999999</v>
      </c>
      <c r="Q247" s="304">
        <v>21.683761376</v>
      </c>
      <c r="R247" s="303">
        <v>75.528931447999994</v>
      </c>
      <c r="S247" s="304">
        <v>32.561303850999998</v>
      </c>
      <c r="T247" s="303">
        <v>60.586227203</v>
      </c>
      <c r="U247" s="304">
        <v>8.1170150896000006</v>
      </c>
      <c r="V247" s="303">
        <v>402.12982212999998</v>
      </c>
      <c r="W247" s="304">
        <v>122.44069057999999</v>
      </c>
      <c r="X247" s="303">
        <v>536.62746951999998</v>
      </c>
      <c r="Y247" s="304">
        <v>105.42763703999999</v>
      </c>
      <c r="Z247" s="303">
        <v>1.2727956672</v>
      </c>
      <c r="AA247" s="304">
        <v>1.0593707031999999</v>
      </c>
      <c r="AB247" s="303">
        <v>242.87339471999999</v>
      </c>
      <c r="AC247" s="304">
        <v>161.57140129000001</v>
      </c>
      <c r="AD247" s="303">
        <v>3109.5971457999999</v>
      </c>
      <c r="AE247" s="304">
        <v>429.37932849999999</v>
      </c>
      <c r="AF247" s="265">
        <v>1354.3017864999999</v>
      </c>
      <c r="AG247" s="305">
        <v>520.17523793999999</v>
      </c>
      <c r="AH247" s="265">
        <v>146.24256822999999</v>
      </c>
      <c r="AI247" s="305">
        <v>345.45955693000002</v>
      </c>
      <c r="AJ247" s="265">
        <v>19.912560482</v>
      </c>
      <c r="AK247" s="306">
        <v>5.1464951027000003</v>
      </c>
      <c r="AL247" s="398">
        <v>72</v>
      </c>
    </row>
    <row r="248" spans="1:38" x14ac:dyDescent="0.25">
      <c r="A248" s="307" t="s">
        <v>979</v>
      </c>
      <c r="B248" s="300" t="s">
        <v>2072</v>
      </c>
      <c r="C248" s="301">
        <v>9.4981049039999998</v>
      </c>
      <c r="D248" s="58">
        <v>337</v>
      </c>
      <c r="E248" s="302">
        <v>12.36</v>
      </c>
      <c r="F248" s="303">
        <v>47749.959996999998</v>
      </c>
      <c r="G248" s="265">
        <v>37332.865883999999</v>
      </c>
      <c r="H248" s="304">
        <v>10417.094112000001</v>
      </c>
      <c r="I248" s="303">
        <v>3128.2595304000001</v>
      </c>
      <c r="J248" s="304">
        <v>95.630456765999995</v>
      </c>
      <c r="K248" s="303">
        <v>3006.3723104999999</v>
      </c>
      <c r="L248" s="304">
        <v>195.73256477000001</v>
      </c>
      <c r="M248" s="265">
        <v>1402.2709331000001</v>
      </c>
      <c r="N248" s="303">
        <v>1799.1072351</v>
      </c>
      <c r="O248" s="304">
        <v>276.14599871000001</v>
      </c>
      <c r="P248" s="303">
        <v>1020.2997697</v>
      </c>
      <c r="Q248" s="304">
        <v>166.20186704</v>
      </c>
      <c r="R248" s="303">
        <v>1418.9520759</v>
      </c>
      <c r="S248" s="304">
        <v>362.62896087000001</v>
      </c>
      <c r="T248" s="303">
        <v>1012.6909053000001</v>
      </c>
      <c r="U248" s="304">
        <v>65.423188281999998</v>
      </c>
      <c r="V248" s="303">
        <v>19698.545105000001</v>
      </c>
      <c r="W248" s="304">
        <v>4342.1669566</v>
      </c>
      <c r="X248" s="303">
        <v>418.13123566000002</v>
      </c>
      <c r="Y248" s="304">
        <v>85.743868305999996</v>
      </c>
      <c r="Z248" s="303">
        <v>1.9610558546000001</v>
      </c>
      <c r="AA248" s="304">
        <v>0.4916484243</v>
      </c>
      <c r="AB248" s="303">
        <v>481.28383909000001</v>
      </c>
      <c r="AC248" s="304">
        <v>865.16111475000002</v>
      </c>
      <c r="AD248" s="303">
        <v>485.14725677000001</v>
      </c>
      <c r="AE248" s="304">
        <v>75.476383252000005</v>
      </c>
      <c r="AF248" s="265">
        <v>106.01931021999999</v>
      </c>
      <c r="AG248" s="305">
        <v>4067.8390138999998</v>
      </c>
      <c r="AH248" s="265">
        <v>1176.4481114</v>
      </c>
      <c r="AI248" s="305">
        <v>1614.8625365</v>
      </c>
      <c r="AJ248" s="265">
        <v>335.17490035999998</v>
      </c>
      <c r="AK248" s="306">
        <v>45.791863522</v>
      </c>
      <c r="AL248" s="398">
        <v>79</v>
      </c>
    </row>
    <row r="249" spans="1:38" x14ac:dyDescent="0.25">
      <c r="A249" s="307" t="s">
        <v>980</v>
      </c>
      <c r="B249" s="300" t="s">
        <v>2073</v>
      </c>
      <c r="C249" s="301">
        <v>4.5612705696000004</v>
      </c>
      <c r="D249" s="58">
        <v>302</v>
      </c>
      <c r="E249" s="302">
        <v>4.55</v>
      </c>
      <c r="F249" s="303">
        <v>22930.941427999998</v>
      </c>
      <c r="G249" s="265">
        <v>18216.685516000001</v>
      </c>
      <c r="H249" s="304">
        <v>4714.2559125999996</v>
      </c>
      <c r="I249" s="303">
        <v>1362.5918858</v>
      </c>
      <c r="J249" s="304">
        <v>33.597781337999997</v>
      </c>
      <c r="K249" s="303">
        <v>900.53871049999998</v>
      </c>
      <c r="L249" s="304">
        <v>60.954590500000002</v>
      </c>
      <c r="M249" s="265">
        <v>485.99017622000002</v>
      </c>
      <c r="N249" s="303">
        <v>922.82955215000004</v>
      </c>
      <c r="O249" s="304">
        <v>136.04207475999999</v>
      </c>
      <c r="P249" s="303">
        <v>528.45921937000003</v>
      </c>
      <c r="Q249" s="304">
        <v>91.676039841000005</v>
      </c>
      <c r="R249" s="303">
        <v>601.33919553999999</v>
      </c>
      <c r="S249" s="304">
        <v>153.59779001999999</v>
      </c>
      <c r="T249" s="303">
        <v>180.80885018999999</v>
      </c>
      <c r="U249" s="304">
        <v>16.955184616</v>
      </c>
      <c r="V249" s="303">
        <v>10555.742388999999</v>
      </c>
      <c r="W249" s="304">
        <v>2279.6713961</v>
      </c>
      <c r="X249" s="303">
        <v>298.13328051000002</v>
      </c>
      <c r="Y249" s="304">
        <v>70.829137029999998</v>
      </c>
      <c r="Z249" s="303">
        <v>1.4885083344000001</v>
      </c>
      <c r="AA249" s="304">
        <v>0.14531669210000001</v>
      </c>
      <c r="AB249" s="303">
        <v>281.47710769999998</v>
      </c>
      <c r="AC249" s="304">
        <v>296.81565280000001</v>
      </c>
      <c r="AD249" s="303">
        <v>352.64804952999998</v>
      </c>
      <c r="AE249" s="304">
        <v>52.345471496999998</v>
      </c>
      <c r="AF249" s="265">
        <v>65.941692463999999</v>
      </c>
      <c r="AG249" s="305">
        <v>1899.6672284000001</v>
      </c>
      <c r="AH249" s="265">
        <v>424.14685807000001</v>
      </c>
      <c r="AI249" s="305">
        <v>671.56791363000002</v>
      </c>
      <c r="AJ249" s="265">
        <v>181.30010457</v>
      </c>
      <c r="AK249" s="306">
        <v>23.640271052999999</v>
      </c>
      <c r="AL249" s="398">
        <v>80</v>
      </c>
    </row>
    <row r="250" spans="1:38" x14ac:dyDescent="0.25">
      <c r="A250" s="307" t="s">
        <v>981</v>
      </c>
      <c r="B250" s="300" t="s">
        <v>2074</v>
      </c>
      <c r="C250" s="301">
        <v>3.2571095734000002</v>
      </c>
      <c r="D250" s="58">
        <v>1973</v>
      </c>
      <c r="E250" s="302">
        <v>7.33</v>
      </c>
      <c r="F250" s="303">
        <v>16374.514012</v>
      </c>
      <c r="G250" s="265">
        <v>12556.609667000001</v>
      </c>
      <c r="H250" s="304">
        <v>3817.9043442000002</v>
      </c>
      <c r="I250" s="303">
        <v>2158.7041186000001</v>
      </c>
      <c r="J250" s="304">
        <v>58.208449760999997</v>
      </c>
      <c r="K250" s="303">
        <v>2158.1285588000001</v>
      </c>
      <c r="L250" s="304">
        <v>143.45708493999999</v>
      </c>
      <c r="M250" s="265">
        <v>1004.8979849999999</v>
      </c>
      <c r="N250" s="303">
        <v>570.78598984999996</v>
      </c>
      <c r="O250" s="304">
        <v>67.181390811</v>
      </c>
      <c r="P250" s="303">
        <v>435.93795705000002</v>
      </c>
      <c r="Q250" s="304">
        <v>63.175313041000003</v>
      </c>
      <c r="R250" s="303">
        <v>388.95523071999997</v>
      </c>
      <c r="S250" s="304">
        <v>89.015496757999998</v>
      </c>
      <c r="T250" s="303">
        <v>279.04090968999998</v>
      </c>
      <c r="U250" s="304">
        <v>29.574878386000002</v>
      </c>
      <c r="V250" s="303">
        <v>2637.8129991000001</v>
      </c>
      <c r="W250" s="304">
        <v>818.46491538999999</v>
      </c>
      <c r="X250" s="303">
        <v>206.91173641</v>
      </c>
      <c r="Y250" s="304">
        <v>42.455866632999999</v>
      </c>
      <c r="Z250" s="303">
        <v>2.812472299</v>
      </c>
      <c r="AA250" s="304">
        <v>0.71965537810000002</v>
      </c>
      <c r="AB250" s="303">
        <v>390.61584386999999</v>
      </c>
      <c r="AC250" s="304">
        <v>585.72874762000004</v>
      </c>
      <c r="AD250" s="303">
        <v>1339.6219337</v>
      </c>
      <c r="AE250" s="304">
        <v>208.04771711999999</v>
      </c>
      <c r="AF250" s="265">
        <v>107.38428376</v>
      </c>
      <c r="AG250" s="305">
        <v>1126.3697612999999</v>
      </c>
      <c r="AH250" s="265">
        <v>549.52345969999999</v>
      </c>
      <c r="AI250" s="305">
        <v>610.03670926999996</v>
      </c>
      <c r="AJ250" s="265">
        <v>264.93501624999999</v>
      </c>
      <c r="AK250" s="306">
        <v>36.009530488000003</v>
      </c>
      <c r="AL250" s="398">
        <v>71</v>
      </c>
    </row>
    <row r="251" spans="1:38" x14ac:dyDescent="0.25">
      <c r="A251" s="307" t="s">
        <v>982</v>
      </c>
      <c r="B251" s="300" t="s">
        <v>2075</v>
      </c>
      <c r="C251" s="301">
        <v>1.6620266229</v>
      </c>
      <c r="D251" s="58">
        <v>6333</v>
      </c>
      <c r="E251" s="302">
        <v>3.21</v>
      </c>
      <c r="F251" s="303">
        <v>8355.5304512999992</v>
      </c>
      <c r="G251" s="265">
        <v>6486.4926017999996</v>
      </c>
      <c r="H251" s="304">
        <v>1869.0378493999999</v>
      </c>
      <c r="I251" s="303">
        <v>1002.0884512</v>
      </c>
      <c r="J251" s="304">
        <v>26.602802320999999</v>
      </c>
      <c r="K251" s="303">
        <v>804.01026267999998</v>
      </c>
      <c r="L251" s="304">
        <v>56.144068799999999</v>
      </c>
      <c r="M251" s="265">
        <v>452.66905690999999</v>
      </c>
      <c r="N251" s="303">
        <v>181.06214168</v>
      </c>
      <c r="O251" s="304">
        <v>25.746325629000001</v>
      </c>
      <c r="P251" s="303">
        <v>183.23048807000001</v>
      </c>
      <c r="Q251" s="304">
        <v>25.814976674</v>
      </c>
      <c r="R251" s="303">
        <v>124.86035391</v>
      </c>
      <c r="S251" s="304">
        <v>25.844820603999999</v>
      </c>
      <c r="T251" s="303">
        <v>123.4244301</v>
      </c>
      <c r="U251" s="304">
        <v>14.022882344999999</v>
      </c>
      <c r="V251" s="303">
        <v>1130.0657392999999</v>
      </c>
      <c r="W251" s="304">
        <v>364.78339007</v>
      </c>
      <c r="X251" s="303">
        <v>180.8876138</v>
      </c>
      <c r="Y251" s="304">
        <v>39.475524862999997</v>
      </c>
      <c r="Z251" s="303">
        <v>5.4113091494000001</v>
      </c>
      <c r="AA251" s="304">
        <v>2.0736947625000002</v>
      </c>
      <c r="AB251" s="303">
        <v>241.37726458</v>
      </c>
      <c r="AC251" s="304">
        <v>261.24672716999999</v>
      </c>
      <c r="AD251" s="303">
        <v>1262.2684614</v>
      </c>
      <c r="AE251" s="304">
        <v>216.74649104</v>
      </c>
      <c r="AF251" s="265">
        <v>90.161131685000001</v>
      </c>
      <c r="AG251" s="305">
        <v>582.36578559999998</v>
      </c>
      <c r="AH251" s="265">
        <v>235.39636487999999</v>
      </c>
      <c r="AI251" s="305">
        <v>314.97669761999998</v>
      </c>
      <c r="AJ251" s="265">
        <v>353.53013541000001</v>
      </c>
      <c r="AK251" s="306">
        <v>29.243059001999999</v>
      </c>
      <c r="AL251" s="398">
        <v>79</v>
      </c>
    </row>
    <row r="252" spans="1:38" x14ac:dyDescent="0.25">
      <c r="A252" s="307" t="s">
        <v>983</v>
      </c>
      <c r="B252" s="300" t="s">
        <v>2076</v>
      </c>
      <c r="C252" s="301">
        <v>2.6071445301999998</v>
      </c>
      <c r="D252" s="58">
        <v>6544</v>
      </c>
      <c r="E252" s="302">
        <v>6.02</v>
      </c>
      <c r="F252" s="303">
        <v>13106.935359999999</v>
      </c>
      <c r="G252" s="265">
        <v>10003.453229999999</v>
      </c>
      <c r="H252" s="304">
        <v>3103.4821301000002</v>
      </c>
      <c r="I252" s="303">
        <v>1699.1251703999999</v>
      </c>
      <c r="J252" s="304">
        <v>49.819559845000001</v>
      </c>
      <c r="K252" s="303">
        <v>1885.7227531999999</v>
      </c>
      <c r="L252" s="304">
        <v>123.43073802000001</v>
      </c>
      <c r="M252" s="265">
        <v>851.53319021000004</v>
      </c>
      <c r="N252" s="303">
        <v>387.76468541000003</v>
      </c>
      <c r="O252" s="304">
        <v>54.36247067</v>
      </c>
      <c r="P252" s="303">
        <v>373.77335115</v>
      </c>
      <c r="Q252" s="304">
        <v>60.304547966000001</v>
      </c>
      <c r="R252" s="303">
        <v>274.41568665</v>
      </c>
      <c r="S252" s="304">
        <v>69.339565821999997</v>
      </c>
      <c r="T252" s="303">
        <v>253.63166208999999</v>
      </c>
      <c r="U252" s="304">
        <v>26.462221866</v>
      </c>
      <c r="V252" s="303">
        <v>1608.5882991999999</v>
      </c>
      <c r="W252" s="304">
        <v>500.94788160000002</v>
      </c>
      <c r="X252" s="303">
        <v>244.11125157999999</v>
      </c>
      <c r="Y252" s="304">
        <v>51.303888020999999</v>
      </c>
      <c r="Z252" s="303">
        <v>3.5419727523</v>
      </c>
      <c r="AA252" s="304">
        <v>1.4694777425000001</v>
      </c>
      <c r="AB252" s="303">
        <v>316.98006190000001</v>
      </c>
      <c r="AC252" s="304">
        <v>506.37615676000001</v>
      </c>
      <c r="AD252" s="303">
        <v>1345.3172436</v>
      </c>
      <c r="AE252" s="304">
        <v>210.80793539999999</v>
      </c>
      <c r="AF252" s="265">
        <v>112.05446255</v>
      </c>
      <c r="AG252" s="305">
        <v>947.94948402</v>
      </c>
      <c r="AH252" s="265">
        <v>446.27137954</v>
      </c>
      <c r="AI252" s="305">
        <v>518.73363168000003</v>
      </c>
      <c r="AJ252" s="265">
        <v>163.4484764</v>
      </c>
      <c r="AK252" s="306">
        <v>19.348154265000002</v>
      </c>
      <c r="AL252" s="398">
        <v>79</v>
      </c>
    </row>
    <row r="253" spans="1:38" x14ac:dyDescent="0.25">
      <c r="A253" s="307" t="s">
        <v>984</v>
      </c>
      <c r="B253" s="300" t="s">
        <v>2077</v>
      </c>
      <c r="C253" s="301">
        <v>0.90881797549999999</v>
      </c>
      <c r="D253" s="58">
        <v>25997</v>
      </c>
      <c r="E253" s="302">
        <v>1.64</v>
      </c>
      <c r="F253" s="303">
        <v>4568.9137373000003</v>
      </c>
      <c r="G253" s="265">
        <v>3613.8715526999999</v>
      </c>
      <c r="H253" s="304">
        <v>955.04218461000005</v>
      </c>
      <c r="I253" s="303">
        <v>443.27462760999998</v>
      </c>
      <c r="J253" s="304">
        <v>11.791574371999999</v>
      </c>
      <c r="K253" s="303">
        <v>339.23266679</v>
      </c>
      <c r="L253" s="304">
        <v>24.671171653999998</v>
      </c>
      <c r="M253" s="265">
        <v>204.67879715000001</v>
      </c>
      <c r="N253" s="303">
        <v>58.652343273</v>
      </c>
      <c r="O253" s="304">
        <v>11.156500190999999</v>
      </c>
      <c r="P253" s="303">
        <v>140.04461133999999</v>
      </c>
      <c r="Q253" s="304">
        <v>27.874497980000001</v>
      </c>
      <c r="R253" s="303">
        <v>51.743692084000003</v>
      </c>
      <c r="S253" s="304">
        <v>10.961210046</v>
      </c>
      <c r="T253" s="303">
        <v>37.866804535999997</v>
      </c>
      <c r="U253" s="304">
        <v>5.9369317645999997</v>
      </c>
      <c r="V253" s="303">
        <v>255.60301322000001</v>
      </c>
      <c r="W253" s="304">
        <v>88.105545863000003</v>
      </c>
      <c r="X253" s="303">
        <v>202.56285788</v>
      </c>
      <c r="Y253" s="304">
        <v>50.244543354000001</v>
      </c>
      <c r="Z253" s="303">
        <v>3.4116016717000002</v>
      </c>
      <c r="AA253" s="304">
        <v>2.3277812872000001</v>
      </c>
      <c r="AB253" s="303">
        <v>105.07058822</v>
      </c>
      <c r="AC253" s="304">
        <v>112.04390354</v>
      </c>
      <c r="AD253" s="303">
        <v>1362.8986245000001</v>
      </c>
      <c r="AE253" s="304">
        <v>231.69984475000001</v>
      </c>
      <c r="AF253" s="265">
        <v>136.32069236999999</v>
      </c>
      <c r="AG253" s="305">
        <v>312.69640809999999</v>
      </c>
      <c r="AH253" s="265">
        <v>105.04947665</v>
      </c>
      <c r="AI253" s="305">
        <v>182.64244346000001</v>
      </c>
      <c r="AJ253" s="265">
        <v>43.812754513000002</v>
      </c>
      <c r="AK253" s="306">
        <v>6.5382290826</v>
      </c>
      <c r="AL253" s="398">
        <v>88</v>
      </c>
    </row>
    <row r="254" spans="1:38" x14ac:dyDescent="0.25">
      <c r="A254" s="307" t="s">
        <v>985</v>
      </c>
      <c r="B254" s="300" t="s">
        <v>2078</v>
      </c>
      <c r="C254" s="301">
        <v>6.9694858751000002</v>
      </c>
      <c r="D254" s="58">
        <v>1362</v>
      </c>
      <c r="E254" s="302">
        <v>14.71</v>
      </c>
      <c r="F254" s="303">
        <v>35037.797022999999</v>
      </c>
      <c r="G254" s="265">
        <v>27248.885198</v>
      </c>
      <c r="H254" s="304">
        <v>7788.9118255000003</v>
      </c>
      <c r="I254" s="303">
        <v>3711.9276383000001</v>
      </c>
      <c r="J254" s="304">
        <v>113.53409612</v>
      </c>
      <c r="K254" s="303">
        <v>5308.0114433999997</v>
      </c>
      <c r="L254" s="304">
        <v>319.42831142</v>
      </c>
      <c r="M254" s="265">
        <v>2008.5558801</v>
      </c>
      <c r="N254" s="303">
        <v>1467.1459637</v>
      </c>
      <c r="O254" s="304">
        <v>159.77807397000001</v>
      </c>
      <c r="P254" s="303">
        <v>736.88126891000002</v>
      </c>
      <c r="Q254" s="304">
        <v>118.67632435</v>
      </c>
      <c r="R254" s="303">
        <v>1183.4035624999999</v>
      </c>
      <c r="S254" s="304">
        <v>317.67456114999999</v>
      </c>
      <c r="T254" s="303">
        <v>899.59608749999995</v>
      </c>
      <c r="U254" s="304">
        <v>92.430700865000006</v>
      </c>
      <c r="V254" s="303">
        <v>9022.0411373999996</v>
      </c>
      <c r="W254" s="304">
        <v>2057.2524477000002</v>
      </c>
      <c r="X254" s="303">
        <v>239.74061785999999</v>
      </c>
      <c r="Y254" s="304">
        <v>45.597781429999998</v>
      </c>
      <c r="Z254" s="303">
        <v>1.8394888811000001</v>
      </c>
      <c r="AA254" s="304">
        <v>0.42666944130000001</v>
      </c>
      <c r="AB254" s="303">
        <v>669.35274593999998</v>
      </c>
      <c r="AC254" s="304">
        <v>1154.4193846999999</v>
      </c>
      <c r="AD254" s="303">
        <v>257.25132069</v>
      </c>
      <c r="AE254" s="304">
        <v>38.087153201</v>
      </c>
      <c r="AF254" s="265">
        <v>46.170876161000002</v>
      </c>
      <c r="AG254" s="305">
        <v>2736.6246311</v>
      </c>
      <c r="AH254" s="265">
        <v>1014.4534105</v>
      </c>
      <c r="AI254" s="305">
        <v>1020.722414</v>
      </c>
      <c r="AJ254" s="265">
        <v>247.61391907999999</v>
      </c>
      <c r="AK254" s="306">
        <v>49.159112694999997</v>
      </c>
      <c r="AL254" s="398">
        <v>123</v>
      </c>
    </row>
    <row r="255" spans="1:38" x14ac:dyDescent="0.25">
      <c r="A255" s="307" t="s">
        <v>986</v>
      </c>
      <c r="B255" s="300" t="s">
        <v>2079</v>
      </c>
      <c r="C255" s="301">
        <v>3.1916493901999998</v>
      </c>
      <c r="D255" s="58">
        <v>1478</v>
      </c>
      <c r="E255" s="302">
        <v>7.71</v>
      </c>
      <c r="F255" s="303">
        <v>16045.425087</v>
      </c>
      <c r="G255" s="265">
        <v>12443.876034999999</v>
      </c>
      <c r="H255" s="304">
        <v>3601.5490522</v>
      </c>
      <c r="I255" s="303">
        <v>1941.5406925</v>
      </c>
      <c r="J255" s="304">
        <v>60.673938509000003</v>
      </c>
      <c r="K255" s="303">
        <v>2993.1563044</v>
      </c>
      <c r="L255" s="304">
        <v>181.63815159000001</v>
      </c>
      <c r="M255" s="265">
        <v>1135.4212554999999</v>
      </c>
      <c r="N255" s="303">
        <v>556.89602792000005</v>
      </c>
      <c r="O255" s="304">
        <v>63.732570676999998</v>
      </c>
      <c r="P255" s="303">
        <v>242.64493983</v>
      </c>
      <c r="Q255" s="304">
        <v>34.559775021999997</v>
      </c>
      <c r="R255" s="303">
        <v>472.24204868999999</v>
      </c>
      <c r="S255" s="304">
        <v>135.3439525</v>
      </c>
      <c r="T255" s="303">
        <v>342.8347493</v>
      </c>
      <c r="U255" s="304">
        <v>38.867092427999999</v>
      </c>
      <c r="V255" s="303">
        <v>3419.3463187000002</v>
      </c>
      <c r="W255" s="304">
        <v>774.68316241000002</v>
      </c>
      <c r="X255" s="303">
        <v>55.945126168000002</v>
      </c>
      <c r="Y255" s="304">
        <v>10.538879647</v>
      </c>
      <c r="Z255" s="303">
        <v>4.9664081190999996</v>
      </c>
      <c r="AA255" s="304">
        <v>1.2473385656</v>
      </c>
      <c r="AB255" s="303">
        <v>421.24234051000002</v>
      </c>
      <c r="AC255" s="304">
        <v>591.95961527999998</v>
      </c>
      <c r="AD255" s="303">
        <v>119.63123222999999</v>
      </c>
      <c r="AE255" s="304">
        <v>18.094219347999999</v>
      </c>
      <c r="AF255" s="265">
        <v>10.692616602999999</v>
      </c>
      <c r="AG255" s="305">
        <v>1315.6348144000001</v>
      </c>
      <c r="AH255" s="265">
        <v>531.73838106999995</v>
      </c>
      <c r="AI255" s="305">
        <v>429.29724540000001</v>
      </c>
      <c r="AJ255" s="265">
        <v>113.48480637999999</v>
      </c>
      <c r="AK255" s="306">
        <v>27.371083419000001</v>
      </c>
      <c r="AL255" s="398">
        <v>138</v>
      </c>
    </row>
    <row r="256" spans="1:38" x14ac:dyDescent="0.25">
      <c r="A256" s="307" t="s">
        <v>987</v>
      </c>
      <c r="B256" s="300" t="s">
        <v>2080</v>
      </c>
      <c r="C256" s="301">
        <v>1.5431076363</v>
      </c>
      <c r="D256" s="58">
        <v>9167</v>
      </c>
      <c r="E256" s="302">
        <v>4.49</v>
      </c>
      <c r="F256" s="303">
        <v>7757.687312</v>
      </c>
      <c r="G256" s="265">
        <v>5871.1607571000004</v>
      </c>
      <c r="H256" s="304">
        <v>1886.5265549000001</v>
      </c>
      <c r="I256" s="303">
        <v>1108.8565707</v>
      </c>
      <c r="J256" s="304">
        <v>37.354577667000001</v>
      </c>
      <c r="K256" s="303">
        <v>1653.7217458</v>
      </c>
      <c r="L256" s="304">
        <v>116.14709854</v>
      </c>
      <c r="M256" s="265">
        <v>670.55193636000001</v>
      </c>
      <c r="N256" s="303">
        <v>263.94609623999997</v>
      </c>
      <c r="O256" s="304">
        <v>32.453494872999997</v>
      </c>
      <c r="P256" s="303">
        <v>149.35965315000001</v>
      </c>
      <c r="Q256" s="304">
        <v>21.146205329000001</v>
      </c>
      <c r="R256" s="303">
        <v>268.12801624000002</v>
      </c>
      <c r="S256" s="304">
        <v>77.611621470000003</v>
      </c>
      <c r="T256" s="303">
        <v>208.16269506</v>
      </c>
      <c r="U256" s="304">
        <v>25.341473928999999</v>
      </c>
      <c r="V256" s="303">
        <v>893.21752589000005</v>
      </c>
      <c r="W256" s="304">
        <v>233.97211626000001</v>
      </c>
      <c r="X256" s="303">
        <v>19.989456941</v>
      </c>
      <c r="Y256" s="304">
        <v>4.9400618369</v>
      </c>
      <c r="Z256" s="303">
        <v>8.4745790289999992</v>
      </c>
      <c r="AA256" s="304">
        <v>2.8440598601999998</v>
      </c>
      <c r="AB256" s="303">
        <v>233.5740716</v>
      </c>
      <c r="AC256" s="304">
        <v>377.28251877000002</v>
      </c>
      <c r="AD256" s="303">
        <v>88.379196766000007</v>
      </c>
      <c r="AE256" s="304">
        <v>11.573558158000001</v>
      </c>
      <c r="AF256" s="265">
        <v>17.29418707</v>
      </c>
      <c r="AG256" s="305">
        <v>588.32582391000005</v>
      </c>
      <c r="AH256" s="265">
        <v>295.84782347999999</v>
      </c>
      <c r="AI256" s="305">
        <v>241.09448182</v>
      </c>
      <c r="AJ256" s="265">
        <v>94.779549158999998</v>
      </c>
      <c r="AK256" s="306">
        <v>13.317116103</v>
      </c>
      <c r="AL256" s="398">
        <v>242</v>
      </c>
    </row>
    <row r="257" spans="1:38" x14ac:dyDescent="0.25">
      <c r="A257" s="307" t="s">
        <v>988</v>
      </c>
      <c r="B257" s="300" t="s">
        <v>2081</v>
      </c>
      <c r="C257" s="301">
        <v>0.64479866190000001</v>
      </c>
      <c r="D257" s="58">
        <v>7689</v>
      </c>
      <c r="E257" s="302">
        <v>1.52</v>
      </c>
      <c r="F257" s="303">
        <v>3241.6056281000001</v>
      </c>
      <c r="G257" s="265">
        <v>2564.1746452000002</v>
      </c>
      <c r="H257" s="304">
        <v>677.43098285999997</v>
      </c>
      <c r="I257" s="303">
        <v>402.67000030000003</v>
      </c>
      <c r="J257" s="304">
        <v>12.982938586</v>
      </c>
      <c r="K257" s="303">
        <v>407.42472537999998</v>
      </c>
      <c r="L257" s="304">
        <v>36.070689711999997</v>
      </c>
      <c r="M257" s="265">
        <v>234.69862373999999</v>
      </c>
      <c r="N257" s="303">
        <v>94.115411565000002</v>
      </c>
      <c r="O257" s="304">
        <v>10.791255313000001</v>
      </c>
      <c r="P257" s="303">
        <v>48.085984600000003</v>
      </c>
      <c r="Q257" s="304">
        <v>7.6779595421</v>
      </c>
      <c r="R257" s="303">
        <v>31.487451875000001</v>
      </c>
      <c r="S257" s="304">
        <v>12.737981802</v>
      </c>
      <c r="T257" s="303">
        <v>52.286898788999999</v>
      </c>
      <c r="U257" s="304">
        <v>9.9763012904000004</v>
      </c>
      <c r="V257" s="303">
        <v>485.23833428</v>
      </c>
      <c r="W257" s="304">
        <v>107.23509242999999</v>
      </c>
      <c r="X257" s="303">
        <v>5.6723410346999996</v>
      </c>
      <c r="Y257" s="304">
        <v>1.3407932626000001</v>
      </c>
      <c r="Z257" s="303">
        <v>19.360157600000001</v>
      </c>
      <c r="AA257" s="304">
        <v>5.6576176230000002</v>
      </c>
      <c r="AB257" s="303">
        <v>217.46411666</v>
      </c>
      <c r="AC257" s="304">
        <v>144.76259942999999</v>
      </c>
      <c r="AD257" s="303">
        <v>9.6655119164999999</v>
      </c>
      <c r="AE257" s="304">
        <v>1.6723600327999999</v>
      </c>
      <c r="AF257" s="265">
        <v>2.7687556015000001</v>
      </c>
      <c r="AG257" s="305">
        <v>194.66898975999999</v>
      </c>
      <c r="AH257" s="265">
        <v>78.316610084000004</v>
      </c>
      <c r="AI257" s="305">
        <v>96.328754028000006</v>
      </c>
      <c r="AJ257" s="265">
        <v>492.40404253000003</v>
      </c>
      <c r="AK257" s="306">
        <v>18.043329306</v>
      </c>
      <c r="AL257" s="398">
        <v>264</v>
      </c>
    </row>
    <row r="258" spans="1:38" x14ac:dyDescent="0.25">
      <c r="A258" s="307" t="s">
        <v>989</v>
      </c>
      <c r="B258" s="300" t="s">
        <v>2082</v>
      </c>
      <c r="C258" s="301">
        <v>6.3733934686999998</v>
      </c>
      <c r="D258" s="58">
        <v>741</v>
      </c>
      <c r="E258" s="302">
        <v>19.88</v>
      </c>
      <c r="F258" s="303">
        <v>32041.053057000001</v>
      </c>
      <c r="G258" s="265">
        <v>24690.672310000002</v>
      </c>
      <c r="H258" s="304">
        <v>7350.3807477</v>
      </c>
      <c r="I258" s="303">
        <v>4858.3574466999999</v>
      </c>
      <c r="J258" s="304">
        <v>138.5687988</v>
      </c>
      <c r="K258" s="303">
        <v>7710.2984307999996</v>
      </c>
      <c r="L258" s="304">
        <v>482.15903408000003</v>
      </c>
      <c r="M258" s="265">
        <v>2752.8909905</v>
      </c>
      <c r="N258" s="303">
        <v>1320.4332982999999</v>
      </c>
      <c r="O258" s="304">
        <v>182.11763633999999</v>
      </c>
      <c r="P258" s="303">
        <v>875.23474461000001</v>
      </c>
      <c r="Q258" s="304">
        <v>134.52035476</v>
      </c>
      <c r="R258" s="303">
        <v>943.18445703999998</v>
      </c>
      <c r="S258" s="304">
        <v>260.74244886000002</v>
      </c>
      <c r="T258" s="303">
        <v>1836.4631396</v>
      </c>
      <c r="U258" s="304">
        <v>141.35438137</v>
      </c>
      <c r="V258" s="303">
        <v>1773.4045799999999</v>
      </c>
      <c r="W258" s="304">
        <v>425.38254151000001</v>
      </c>
      <c r="X258" s="303">
        <v>264.04278686999999</v>
      </c>
      <c r="Y258" s="304">
        <v>58.198253534000003</v>
      </c>
      <c r="Z258" s="303">
        <v>7.8852693953999999</v>
      </c>
      <c r="AA258" s="304">
        <v>3.4261952551000001</v>
      </c>
      <c r="AB258" s="303">
        <v>1282.6694367</v>
      </c>
      <c r="AC258" s="304">
        <v>1585.5581070999999</v>
      </c>
      <c r="AD258" s="303">
        <v>180.52313151000001</v>
      </c>
      <c r="AE258" s="304">
        <v>28.515889501</v>
      </c>
      <c r="AF258" s="265">
        <v>34.732816876999998</v>
      </c>
      <c r="AG258" s="305">
        <v>2360.5935119999999</v>
      </c>
      <c r="AH258" s="265">
        <v>1290.5117029</v>
      </c>
      <c r="AI258" s="305">
        <v>923.90978562999999</v>
      </c>
      <c r="AJ258" s="265">
        <v>139.37567494999999</v>
      </c>
      <c r="AK258" s="306">
        <v>45.998211787999999</v>
      </c>
      <c r="AL258" s="398">
        <v>151</v>
      </c>
    </row>
    <row r="259" spans="1:38" x14ac:dyDescent="0.25">
      <c r="A259" s="307" t="s">
        <v>990</v>
      </c>
      <c r="B259" s="300" t="s">
        <v>2083</v>
      </c>
      <c r="C259" s="301">
        <v>2.1922074249999999</v>
      </c>
      <c r="D259" s="58">
        <v>636</v>
      </c>
      <c r="E259" s="302">
        <v>9.14</v>
      </c>
      <c r="F259" s="303">
        <v>11020.916057</v>
      </c>
      <c r="G259" s="265">
        <v>8456.8475811000008</v>
      </c>
      <c r="H259" s="304">
        <v>2564.0684756999999</v>
      </c>
      <c r="I259" s="303">
        <v>1771.9671326</v>
      </c>
      <c r="J259" s="304">
        <v>49.380976975999999</v>
      </c>
      <c r="K259" s="303">
        <v>2635.3957341999999</v>
      </c>
      <c r="L259" s="304">
        <v>187.00524467</v>
      </c>
      <c r="M259" s="265">
        <v>982.05388206999999</v>
      </c>
      <c r="N259" s="303">
        <v>294.34499552</v>
      </c>
      <c r="O259" s="304">
        <v>39.805613739000002</v>
      </c>
      <c r="P259" s="303">
        <v>261.81672623999998</v>
      </c>
      <c r="Q259" s="304">
        <v>35.026204835999998</v>
      </c>
      <c r="R259" s="303">
        <v>185.21676038000001</v>
      </c>
      <c r="S259" s="304">
        <v>62.766324193000003</v>
      </c>
      <c r="T259" s="303">
        <v>804.88745081000002</v>
      </c>
      <c r="U259" s="304">
        <v>67.833826052000006</v>
      </c>
      <c r="V259" s="303">
        <v>369.86708701999999</v>
      </c>
      <c r="W259" s="304">
        <v>79.993019302999997</v>
      </c>
      <c r="X259" s="303">
        <v>159.56333613999999</v>
      </c>
      <c r="Y259" s="304">
        <v>32.330603928000002</v>
      </c>
      <c r="Z259" s="303">
        <v>14.691679535</v>
      </c>
      <c r="AA259" s="304">
        <v>4.7084768176000003</v>
      </c>
      <c r="AB259" s="303">
        <v>535.05685351</v>
      </c>
      <c r="AC259" s="304">
        <v>587.17384950999997</v>
      </c>
      <c r="AD259" s="303">
        <v>116.97985633</v>
      </c>
      <c r="AE259" s="304">
        <v>21.408390920999999</v>
      </c>
      <c r="AF259" s="265">
        <v>19.600464156000001</v>
      </c>
      <c r="AG259" s="305">
        <v>804.72844416999999</v>
      </c>
      <c r="AH259" s="265">
        <v>401.06768720000002</v>
      </c>
      <c r="AI259" s="305">
        <v>337.88932609</v>
      </c>
      <c r="AJ259" s="265">
        <v>128.71303161</v>
      </c>
      <c r="AK259" s="306">
        <v>29.643078352</v>
      </c>
      <c r="AL259" s="398">
        <v>157</v>
      </c>
    </row>
    <row r="260" spans="1:38" x14ac:dyDescent="0.25">
      <c r="A260" s="307" t="s">
        <v>991</v>
      </c>
      <c r="B260" s="300" t="s">
        <v>2084</v>
      </c>
      <c r="C260" s="301">
        <v>2.5704060378000002</v>
      </c>
      <c r="D260" s="58">
        <v>14348</v>
      </c>
      <c r="E260" s="302">
        <v>8.36</v>
      </c>
      <c r="F260" s="303">
        <v>12922.239406999999</v>
      </c>
      <c r="G260" s="265">
        <v>9589.8768858000003</v>
      </c>
      <c r="H260" s="304">
        <v>3332.3625209000002</v>
      </c>
      <c r="I260" s="303">
        <v>1884.4728821000001</v>
      </c>
      <c r="J260" s="304">
        <v>69.470941216</v>
      </c>
      <c r="K260" s="303">
        <v>3349.1190397999999</v>
      </c>
      <c r="L260" s="304">
        <v>223.55431385</v>
      </c>
      <c r="M260" s="265">
        <v>1201.5728787</v>
      </c>
      <c r="N260" s="303">
        <v>444.60263642000001</v>
      </c>
      <c r="O260" s="304">
        <v>62.187351810999999</v>
      </c>
      <c r="P260" s="303">
        <v>247.31110090999999</v>
      </c>
      <c r="Q260" s="304">
        <v>37.978792915</v>
      </c>
      <c r="R260" s="303">
        <v>513.98352662000002</v>
      </c>
      <c r="S260" s="304">
        <v>148.00186134</v>
      </c>
      <c r="T260" s="303">
        <v>370.76205070999998</v>
      </c>
      <c r="U260" s="304">
        <v>39.241309200000003</v>
      </c>
      <c r="V260" s="303">
        <v>794.06464041000004</v>
      </c>
      <c r="W260" s="304">
        <v>222.13218609</v>
      </c>
      <c r="X260" s="303">
        <v>27.399452426</v>
      </c>
      <c r="Y260" s="304">
        <v>5.5378420314000003</v>
      </c>
      <c r="Z260" s="303">
        <v>5.0033323722</v>
      </c>
      <c r="AA260" s="304">
        <v>1.4844074693</v>
      </c>
      <c r="AB260" s="303">
        <v>379.33489370000001</v>
      </c>
      <c r="AC260" s="304">
        <v>711.76200725000001</v>
      </c>
      <c r="AD260" s="303">
        <v>53.633318234000001</v>
      </c>
      <c r="AE260" s="304">
        <v>8.3902521765000007</v>
      </c>
      <c r="AF260" s="265">
        <v>12.362511753</v>
      </c>
      <c r="AG260" s="305">
        <v>1044.3716018</v>
      </c>
      <c r="AH260" s="265">
        <v>564.05695070000002</v>
      </c>
      <c r="AI260" s="305">
        <v>421.09683186000001</v>
      </c>
      <c r="AJ260" s="265">
        <v>63.215303382000002</v>
      </c>
      <c r="AK260" s="306">
        <v>16.135189518000001</v>
      </c>
      <c r="AL260" s="398">
        <v>258</v>
      </c>
    </row>
    <row r="261" spans="1:38" x14ac:dyDescent="0.25">
      <c r="A261" s="307" t="s">
        <v>992</v>
      </c>
      <c r="B261" s="300" t="s">
        <v>2085</v>
      </c>
      <c r="C261" s="301">
        <v>1.0712919852</v>
      </c>
      <c r="D261" s="58">
        <v>22085</v>
      </c>
      <c r="E261" s="302">
        <v>3.78</v>
      </c>
      <c r="F261" s="303">
        <v>5385.7216731999997</v>
      </c>
      <c r="G261" s="265">
        <v>3995.5761056000001</v>
      </c>
      <c r="H261" s="304">
        <v>1390.1455676</v>
      </c>
      <c r="I261" s="303">
        <v>867.17693925000003</v>
      </c>
      <c r="J261" s="304">
        <v>30.166080152999999</v>
      </c>
      <c r="K261" s="303">
        <v>1419.0308364</v>
      </c>
      <c r="L261" s="304">
        <v>98.792233252000003</v>
      </c>
      <c r="M261" s="265">
        <v>553.51893011000004</v>
      </c>
      <c r="N261" s="303">
        <v>158.14152315999999</v>
      </c>
      <c r="O261" s="304">
        <v>23.938077516</v>
      </c>
      <c r="P261" s="303">
        <v>82.995190702000002</v>
      </c>
      <c r="Q261" s="304">
        <v>12.781847511</v>
      </c>
      <c r="R261" s="303">
        <v>170.19054709</v>
      </c>
      <c r="S261" s="304">
        <v>52.376576688999997</v>
      </c>
      <c r="T261" s="303">
        <v>161.45801424999999</v>
      </c>
      <c r="U261" s="304">
        <v>19.010123475</v>
      </c>
      <c r="V261" s="303">
        <v>232.34601896000001</v>
      </c>
      <c r="W261" s="304">
        <v>72.798772903</v>
      </c>
      <c r="X261" s="303">
        <v>6.7224949245000003</v>
      </c>
      <c r="Y261" s="304">
        <v>1.4760806880999999</v>
      </c>
      <c r="Z261" s="303">
        <v>9.3856045110000004</v>
      </c>
      <c r="AA261" s="304">
        <v>2.8878739984999999</v>
      </c>
      <c r="AB261" s="303">
        <v>176.28100864000001</v>
      </c>
      <c r="AC261" s="304">
        <v>316.71563521000002</v>
      </c>
      <c r="AD261" s="303">
        <v>24.714346157000001</v>
      </c>
      <c r="AE261" s="304">
        <v>4.7766586699999998</v>
      </c>
      <c r="AF261" s="265">
        <v>5.5977804074000002</v>
      </c>
      <c r="AG261" s="305">
        <v>465.50780549000001</v>
      </c>
      <c r="AH261" s="265">
        <v>219.25766662000001</v>
      </c>
      <c r="AI261" s="305">
        <v>168.31414171</v>
      </c>
      <c r="AJ261" s="265">
        <v>22.512557990000001</v>
      </c>
      <c r="AK261" s="306">
        <v>6.8503067824999997</v>
      </c>
      <c r="AL261" s="398">
        <v>293</v>
      </c>
    </row>
    <row r="262" spans="1:38" x14ac:dyDescent="0.25">
      <c r="A262" s="307" t="s">
        <v>993</v>
      </c>
      <c r="B262" s="300" t="s">
        <v>2086</v>
      </c>
      <c r="C262" s="301">
        <v>0.51865248429999999</v>
      </c>
      <c r="D262" s="58">
        <v>3081</v>
      </c>
      <c r="E262" s="302">
        <v>1.59</v>
      </c>
      <c r="F262" s="303">
        <v>2607.4291268000002</v>
      </c>
      <c r="G262" s="265">
        <v>1957.3658469</v>
      </c>
      <c r="H262" s="304">
        <v>650.06327993000002</v>
      </c>
      <c r="I262" s="303">
        <v>363.96223196</v>
      </c>
      <c r="J262" s="304">
        <v>14.52122424</v>
      </c>
      <c r="K262" s="303">
        <v>498.14786665000003</v>
      </c>
      <c r="L262" s="304">
        <v>39.513501339999998</v>
      </c>
      <c r="M262" s="265">
        <v>223.45816980999999</v>
      </c>
      <c r="N262" s="303">
        <v>86.146053136000006</v>
      </c>
      <c r="O262" s="304">
        <v>15.292767497</v>
      </c>
      <c r="P262" s="303">
        <v>49.280071024999998</v>
      </c>
      <c r="Q262" s="304">
        <v>7.9136706073000003</v>
      </c>
      <c r="R262" s="303">
        <v>71.418760590000005</v>
      </c>
      <c r="S262" s="304">
        <v>24.446493987</v>
      </c>
      <c r="T262" s="303">
        <v>51.227124989000004</v>
      </c>
      <c r="U262" s="304">
        <v>7.0472414992000001</v>
      </c>
      <c r="V262" s="303">
        <v>212.40802558999999</v>
      </c>
      <c r="W262" s="304">
        <v>52.292521422999997</v>
      </c>
      <c r="X262" s="303">
        <v>7.2678108243999997</v>
      </c>
      <c r="Y262" s="304">
        <v>2.6294984877999998</v>
      </c>
      <c r="Z262" s="303">
        <v>18.099628880000001</v>
      </c>
      <c r="AA262" s="304">
        <v>5.0900886076000003</v>
      </c>
      <c r="AB262" s="303">
        <v>109.87387549</v>
      </c>
      <c r="AC262" s="304">
        <v>142.98184549000001</v>
      </c>
      <c r="AD262" s="303">
        <v>6.4495987011000002</v>
      </c>
      <c r="AE262" s="304">
        <v>1.3070357498</v>
      </c>
      <c r="AF262" s="265">
        <v>0.95602307949999998</v>
      </c>
      <c r="AG262" s="305">
        <v>190.84992554999999</v>
      </c>
      <c r="AH262" s="265">
        <v>96.356055378999997</v>
      </c>
      <c r="AI262" s="305">
        <v>89.570053162999997</v>
      </c>
      <c r="AJ262" s="265">
        <v>210.6450442</v>
      </c>
      <c r="AK262" s="306">
        <v>8.2769188499999995</v>
      </c>
      <c r="AL262" s="398">
        <v>240</v>
      </c>
    </row>
    <row r="263" spans="1:38" x14ac:dyDescent="0.25">
      <c r="A263" s="307" t="s">
        <v>994</v>
      </c>
      <c r="B263" s="300" t="s">
        <v>2087</v>
      </c>
      <c r="C263" s="301">
        <v>1.1267382748999999</v>
      </c>
      <c r="D263" s="58">
        <v>2909</v>
      </c>
      <c r="E263" s="302">
        <v>4.01</v>
      </c>
      <c r="F263" s="303">
        <v>5664.4676067999999</v>
      </c>
      <c r="G263" s="265">
        <v>4292.6794157000004</v>
      </c>
      <c r="H263" s="304">
        <v>1371.7881910999999</v>
      </c>
      <c r="I263" s="303">
        <v>891.98132424000005</v>
      </c>
      <c r="J263" s="304">
        <v>32.570891914999997</v>
      </c>
      <c r="K263" s="303">
        <v>1391.5646197000001</v>
      </c>
      <c r="L263" s="304">
        <v>94.288918378000005</v>
      </c>
      <c r="M263" s="265">
        <v>550.04496055000004</v>
      </c>
      <c r="N263" s="303">
        <v>205.88192735999999</v>
      </c>
      <c r="O263" s="304">
        <v>24.726782837999998</v>
      </c>
      <c r="P263" s="303">
        <v>331.16261994000001</v>
      </c>
      <c r="Q263" s="304">
        <v>44.453957140999997</v>
      </c>
      <c r="R263" s="303">
        <v>181.01255133999999</v>
      </c>
      <c r="S263" s="304">
        <v>60.434863131</v>
      </c>
      <c r="T263" s="303">
        <v>254.86734365999999</v>
      </c>
      <c r="U263" s="304">
        <v>24.495928218</v>
      </c>
      <c r="V263" s="303">
        <v>70.603412043999995</v>
      </c>
      <c r="W263" s="304">
        <v>19.225196694000001</v>
      </c>
      <c r="X263" s="303">
        <v>39.018229892999997</v>
      </c>
      <c r="Y263" s="304">
        <v>8.8100720908000003</v>
      </c>
      <c r="Z263" s="303">
        <v>27.983520161000001</v>
      </c>
      <c r="AA263" s="304">
        <v>9.1766971451000003</v>
      </c>
      <c r="AB263" s="303">
        <v>195.27612644000001</v>
      </c>
      <c r="AC263" s="304">
        <v>303.59784465000001</v>
      </c>
      <c r="AD263" s="303">
        <v>12.021572529</v>
      </c>
      <c r="AE263" s="304">
        <v>1.5754678481</v>
      </c>
      <c r="AF263" s="265">
        <v>12.240283203000001</v>
      </c>
      <c r="AG263" s="305">
        <v>437.26037857</v>
      </c>
      <c r="AH263" s="265">
        <v>204.39650710000001</v>
      </c>
      <c r="AI263" s="305">
        <v>179.13999755</v>
      </c>
      <c r="AJ263" s="265">
        <v>49.274143313000003</v>
      </c>
      <c r="AK263" s="306">
        <v>7.3814691746000003</v>
      </c>
      <c r="AL263" s="398">
        <v>211</v>
      </c>
    </row>
    <row r="264" spans="1:38" x14ac:dyDescent="0.25">
      <c r="A264" s="307" t="s">
        <v>995</v>
      </c>
      <c r="B264" s="300" t="s">
        <v>2088</v>
      </c>
      <c r="C264" s="301">
        <v>0.36137894529999998</v>
      </c>
      <c r="D264" s="58">
        <v>3163</v>
      </c>
      <c r="E264" s="302">
        <v>1.76</v>
      </c>
      <c r="F264" s="303">
        <v>1816.7655921999999</v>
      </c>
      <c r="G264" s="265">
        <v>1400.6026417</v>
      </c>
      <c r="H264" s="304">
        <v>416.16295045999999</v>
      </c>
      <c r="I264" s="303">
        <v>311.13480765999998</v>
      </c>
      <c r="J264" s="304">
        <v>9.1628670392</v>
      </c>
      <c r="K264" s="303">
        <v>397.28446590999999</v>
      </c>
      <c r="L264" s="304">
        <v>27.553009381999999</v>
      </c>
      <c r="M264" s="265">
        <v>173.22883081000001</v>
      </c>
      <c r="N264" s="303">
        <v>57.324978010999999</v>
      </c>
      <c r="O264" s="304">
        <v>7.2321033695999999</v>
      </c>
      <c r="P264" s="303">
        <v>146.58202679999999</v>
      </c>
      <c r="Q264" s="304">
        <v>22.677585013000002</v>
      </c>
      <c r="R264" s="303">
        <v>39.901170810000004</v>
      </c>
      <c r="S264" s="304">
        <v>12.492592243000001</v>
      </c>
      <c r="T264" s="303">
        <v>87.495037487999994</v>
      </c>
      <c r="U264" s="304">
        <v>8.3799522295000006</v>
      </c>
      <c r="V264" s="303">
        <v>4.8554398868000002</v>
      </c>
      <c r="W264" s="304">
        <v>1.7663709361</v>
      </c>
      <c r="X264" s="303">
        <v>14.337670105999999</v>
      </c>
      <c r="Y264" s="304">
        <v>3.5184228810999998</v>
      </c>
      <c r="Z264" s="303">
        <v>39.138542588999996</v>
      </c>
      <c r="AA264" s="304">
        <v>10.370034953999999</v>
      </c>
      <c r="AB264" s="303">
        <v>61.744563608999997</v>
      </c>
      <c r="AC264" s="304">
        <v>93.956113225999999</v>
      </c>
      <c r="AD264" s="303">
        <v>5.3470537872000001</v>
      </c>
      <c r="AE264" s="304">
        <v>0.46438945269999998</v>
      </c>
      <c r="AF264" s="265">
        <v>5.9934985601999999</v>
      </c>
      <c r="AG264" s="305">
        <v>151.04491741000001</v>
      </c>
      <c r="AH264" s="265">
        <v>52.441072192999997</v>
      </c>
      <c r="AI264" s="305">
        <v>49.980088041999998</v>
      </c>
      <c r="AJ264" s="265">
        <v>19.035423336000001</v>
      </c>
      <c r="AK264" s="306">
        <v>2.3225644433000001</v>
      </c>
      <c r="AL264" s="398">
        <v>211</v>
      </c>
    </row>
    <row r="265" spans="1:38" x14ac:dyDescent="0.25">
      <c r="A265" s="307" t="s">
        <v>996</v>
      </c>
      <c r="B265" s="300" t="s">
        <v>2089</v>
      </c>
      <c r="C265" s="301">
        <v>2.7818477971000002</v>
      </c>
      <c r="D265" s="58">
        <v>861</v>
      </c>
      <c r="E265" s="302">
        <v>9.84</v>
      </c>
      <c r="F265" s="303">
        <v>13985.223618</v>
      </c>
      <c r="G265" s="265">
        <v>10367.450994000001</v>
      </c>
      <c r="H265" s="304">
        <v>3617.7726232999999</v>
      </c>
      <c r="I265" s="303">
        <v>2071.873947</v>
      </c>
      <c r="J265" s="304">
        <v>77.138329892000002</v>
      </c>
      <c r="K265" s="303">
        <v>3846.9407351999998</v>
      </c>
      <c r="L265" s="304">
        <v>266.46957816000003</v>
      </c>
      <c r="M265" s="265">
        <v>1445.8164357000001</v>
      </c>
      <c r="N265" s="303">
        <v>389.19414846000001</v>
      </c>
      <c r="O265" s="304">
        <v>47.195544134000002</v>
      </c>
      <c r="P265" s="303">
        <v>388.54106818999998</v>
      </c>
      <c r="Q265" s="304">
        <v>56.618067840000002</v>
      </c>
      <c r="R265" s="303">
        <v>623.63273591999996</v>
      </c>
      <c r="S265" s="304">
        <v>178.29491209</v>
      </c>
      <c r="T265" s="303">
        <v>510.42404839</v>
      </c>
      <c r="U265" s="304">
        <v>52.352732512000003</v>
      </c>
      <c r="V265" s="303">
        <v>136.69830671</v>
      </c>
      <c r="W265" s="304">
        <v>35.138462928000003</v>
      </c>
      <c r="X265" s="303">
        <v>93.098846116999994</v>
      </c>
      <c r="Y265" s="304">
        <v>22.869090580000002</v>
      </c>
      <c r="Z265" s="303">
        <v>6.0550203159000002</v>
      </c>
      <c r="AA265" s="304">
        <v>2.1189844402000002</v>
      </c>
      <c r="AB265" s="303">
        <v>572.41690646999996</v>
      </c>
      <c r="AC265" s="304">
        <v>821.56601718000002</v>
      </c>
      <c r="AD265" s="303">
        <v>23.219769999</v>
      </c>
      <c r="AE265" s="304">
        <v>5.3150470835999997</v>
      </c>
      <c r="AF265" s="265">
        <v>17.708005336999999</v>
      </c>
      <c r="AG265" s="305">
        <v>1073.0408009</v>
      </c>
      <c r="AH265" s="265">
        <v>645.23212553999997</v>
      </c>
      <c r="AI265" s="305">
        <v>489.85735496000001</v>
      </c>
      <c r="AJ265" s="265">
        <v>66.033000408999996</v>
      </c>
      <c r="AK265" s="306">
        <v>20.363595053000001</v>
      </c>
      <c r="AL265" s="398">
        <v>160</v>
      </c>
    </row>
    <row r="266" spans="1:38" x14ac:dyDescent="0.25">
      <c r="A266" s="307" t="s">
        <v>997</v>
      </c>
      <c r="B266" s="300" t="s">
        <v>2090</v>
      </c>
      <c r="C266" s="301">
        <v>1.3447720065</v>
      </c>
      <c r="D266" s="58">
        <v>811</v>
      </c>
      <c r="E266" s="302">
        <v>4.8600000000000003</v>
      </c>
      <c r="F266" s="303">
        <v>6760.5917354000003</v>
      </c>
      <c r="G266" s="265">
        <v>4956.0540497000002</v>
      </c>
      <c r="H266" s="304">
        <v>1804.5376856</v>
      </c>
      <c r="I266" s="303">
        <v>1054.7865853000001</v>
      </c>
      <c r="J266" s="304">
        <v>36.892277911000001</v>
      </c>
      <c r="K266" s="303">
        <v>1659.7882126</v>
      </c>
      <c r="L266" s="304">
        <v>121.7356666</v>
      </c>
      <c r="M266" s="265">
        <v>724.41788686999996</v>
      </c>
      <c r="N266" s="303">
        <v>135.49433576999999</v>
      </c>
      <c r="O266" s="304">
        <v>19.009560883999999</v>
      </c>
      <c r="P266" s="303">
        <v>192.10794254999999</v>
      </c>
      <c r="Q266" s="304">
        <v>27.860778534000001</v>
      </c>
      <c r="R266" s="303">
        <v>214.04045403999999</v>
      </c>
      <c r="S266" s="304">
        <v>70.729137288999993</v>
      </c>
      <c r="T266" s="303">
        <v>218.73989752</v>
      </c>
      <c r="U266" s="304">
        <v>24.185982494000001</v>
      </c>
      <c r="V266" s="303">
        <v>9.6265002219000007</v>
      </c>
      <c r="W266" s="304">
        <v>4.6309085770999996</v>
      </c>
      <c r="X266" s="303">
        <v>146.45111080999999</v>
      </c>
      <c r="Y266" s="304">
        <v>28.858828030000002</v>
      </c>
      <c r="Z266" s="303">
        <v>8.1645217867</v>
      </c>
      <c r="AA266" s="304">
        <v>3.3615355216</v>
      </c>
      <c r="AB266" s="303">
        <v>380.36734410000003</v>
      </c>
      <c r="AC266" s="304">
        <v>421.44206150999997</v>
      </c>
      <c r="AD266" s="303">
        <v>60.033088067000001</v>
      </c>
      <c r="AE266" s="304">
        <v>10.038564007</v>
      </c>
      <c r="AF266" s="265">
        <v>14.999064726</v>
      </c>
      <c r="AG266" s="305">
        <v>534.19263043000001</v>
      </c>
      <c r="AH266" s="265">
        <v>281.75368809000003</v>
      </c>
      <c r="AI266" s="305">
        <v>250.60483643000001</v>
      </c>
      <c r="AJ266" s="265">
        <v>88.866913604000004</v>
      </c>
      <c r="AK266" s="306">
        <v>17.411421061999999</v>
      </c>
      <c r="AL266" s="398">
        <v>167</v>
      </c>
    </row>
    <row r="267" spans="1:38" x14ac:dyDescent="0.25">
      <c r="A267" s="307" t="s">
        <v>998</v>
      </c>
      <c r="B267" s="300" t="s">
        <v>2091</v>
      </c>
      <c r="C267" s="301">
        <v>0.59315156209999997</v>
      </c>
      <c r="D267" s="58">
        <v>878</v>
      </c>
      <c r="E267" s="302">
        <v>2.29</v>
      </c>
      <c r="F267" s="303">
        <v>2981.9594172000002</v>
      </c>
      <c r="G267" s="265">
        <v>2239.5786208</v>
      </c>
      <c r="H267" s="304">
        <v>742.38079647999996</v>
      </c>
      <c r="I267" s="303">
        <v>374.40259320000001</v>
      </c>
      <c r="J267" s="304">
        <v>11.127877163999999</v>
      </c>
      <c r="K267" s="303">
        <v>560.69761772000004</v>
      </c>
      <c r="L267" s="304">
        <v>34.532877108000001</v>
      </c>
      <c r="M267" s="265">
        <v>354.51738681</v>
      </c>
      <c r="N267" s="303">
        <v>40.826181732999999</v>
      </c>
      <c r="O267" s="304">
        <v>7.0334320352999997</v>
      </c>
      <c r="P267" s="303">
        <v>104.65561762</v>
      </c>
      <c r="Q267" s="304">
        <v>15.060099572</v>
      </c>
      <c r="R267" s="303">
        <v>76.681932099999997</v>
      </c>
      <c r="S267" s="304">
        <v>20.087224009</v>
      </c>
      <c r="T267" s="303">
        <v>63.614031894999997</v>
      </c>
      <c r="U267" s="304">
        <v>5.4740402926999998</v>
      </c>
      <c r="V267" s="303">
        <v>1.9094069476</v>
      </c>
      <c r="W267" s="304">
        <v>1.0961261617</v>
      </c>
      <c r="X267" s="303">
        <v>126.04420823</v>
      </c>
      <c r="Y267" s="304">
        <v>29.409532656</v>
      </c>
      <c r="Z267" s="303">
        <v>3.5264521526000001</v>
      </c>
      <c r="AA267" s="304">
        <v>0.81060888149999999</v>
      </c>
      <c r="AB267" s="303">
        <v>113.59684864</v>
      </c>
      <c r="AC267" s="304">
        <v>151.26585274999999</v>
      </c>
      <c r="AD267" s="303">
        <v>296.57416929999999</v>
      </c>
      <c r="AE267" s="304">
        <v>48.160662524000003</v>
      </c>
      <c r="AF267" s="265">
        <v>5.8570016936</v>
      </c>
      <c r="AG267" s="305">
        <v>236.04415692000001</v>
      </c>
      <c r="AH267" s="265">
        <v>112.50700046</v>
      </c>
      <c r="AI267" s="305">
        <v>146.92556544999999</v>
      </c>
      <c r="AJ267" s="265">
        <v>31.932518382000001</v>
      </c>
      <c r="AK267" s="306">
        <v>7.5883948189000003</v>
      </c>
      <c r="AL267" s="398">
        <v>132</v>
      </c>
    </row>
    <row r="268" spans="1:38" x14ac:dyDescent="0.25">
      <c r="A268" s="307" t="s">
        <v>999</v>
      </c>
      <c r="B268" s="300" t="s">
        <v>2092</v>
      </c>
      <c r="C268" s="301">
        <v>1.9083794762999999</v>
      </c>
      <c r="D268" s="58">
        <v>2940</v>
      </c>
      <c r="E268" s="302">
        <v>5.54</v>
      </c>
      <c r="F268" s="303">
        <v>9594.0237102999999</v>
      </c>
      <c r="G268" s="265">
        <v>7305.3296931000004</v>
      </c>
      <c r="H268" s="304">
        <v>2288.6940172</v>
      </c>
      <c r="I268" s="303">
        <v>1430.4642678</v>
      </c>
      <c r="J268" s="304">
        <v>50.614278243999998</v>
      </c>
      <c r="K268" s="303">
        <v>2239.6014682</v>
      </c>
      <c r="L268" s="304">
        <v>146.75510879000001</v>
      </c>
      <c r="M268" s="265">
        <v>828.26367306999998</v>
      </c>
      <c r="N268" s="303">
        <v>387.86520862999998</v>
      </c>
      <c r="O268" s="304">
        <v>47.213890444999997</v>
      </c>
      <c r="P268" s="303">
        <v>496.78501328999999</v>
      </c>
      <c r="Q268" s="304">
        <v>74.261978481</v>
      </c>
      <c r="R268" s="303">
        <v>337.15295236999998</v>
      </c>
      <c r="S268" s="304">
        <v>94.704104055000002</v>
      </c>
      <c r="T268" s="303">
        <v>333.85829166000002</v>
      </c>
      <c r="U268" s="304">
        <v>28.418046629999999</v>
      </c>
      <c r="V268" s="303">
        <v>302.40976295000002</v>
      </c>
      <c r="W268" s="304">
        <v>75.632054358999994</v>
      </c>
      <c r="X268" s="303">
        <v>213.20255143</v>
      </c>
      <c r="Y268" s="304">
        <v>46.978180319000003</v>
      </c>
      <c r="Z268" s="303">
        <v>6.0599166169999998</v>
      </c>
      <c r="AA268" s="304">
        <v>1.8790712959</v>
      </c>
      <c r="AB268" s="303">
        <v>319.01465811999998</v>
      </c>
      <c r="AC268" s="304">
        <v>490.79009810999997</v>
      </c>
      <c r="AD268" s="303">
        <v>57.102995847999999</v>
      </c>
      <c r="AE268" s="304">
        <v>10.537295841000001</v>
      </c>
      <c r="AF268" s="265">
        <v>24.763703491000001</v>
      </c>
      <c r="AG268" s="305">
        <v>747.89422693999995</v>
      </c>
      <c r="AH268" s="265">
        <v>341.98913399000003</v>
      </c>
      <c r="AI268" s="305">
        <v>325.26302865000002</v>
      </c>
      <c r="AJ268" s="265">
        <v>121.817001</v>
      </c>
      <c r="AK268" s="306">
        <v>12.731749616</v>
      </c>
      <c r="AL268" s="398">
        <v>206</v>
      </c>
    </row>
    <row r="269" spans="1:38" x14ac:dyDescent="0.25">
      <c r="A269" s="307" t="s">
        <v>1000</v>
      </c>
      <c r="B269" s="300" t="s">
        <v>2093</v>
      </c>
      <c r="C269" s="301">
        <v>0.67633247590000001</v>
      </c>
      <c r="D269" s="58">
        <v>6809</v>
      </c>
      <c r="E269" s="302">
        <v>1.87</v>
      </c>
      <c r="F269" s="303">
        <v>3400.1360267</v>
      </c>
      <c r="G269" s="265">
        <v>2617.5017364999999</v>
      </c>
      <c r="H269" s="304">
        <v>782.63429017999999</v>
      </c>
      <c r="I269" s="303">
        <v>462.20467828</v>
      </c>
      <c r="J269" s="304">
        <v>15.480750947000001</v>
      </c>
      <c r="K269" s="303">
        <v>551.69308861000002</v>
      </c>
      <c r="L269" s="304">
        <v>40.621299706999999</v>
      </c>
      <c r="M269" s="265">
        <v>253.40893549</v>
      </c>
      <c r="N269" s="303">
        <v>108.85514558</v>
      </c>
      <c r="O269" s="304">
        <v>13.639000535999999</v>
      </c>
      <c r="P269" s="303">
        <v>325.27566444000001</v>
      </c>
      <c r="Q269" s="304">
        <v>48.876129990999999</v>
      </c>
      <c r="R269" s="303">
        <v>60.620958999000003</v>
      </c>
      <c r="S269" s="304">
        <v>21.234056868</v>
      </c>
      <c r="T269" s="303">
        <v>130.10750813000001</v>
      </c>
      <c r="U269" s="304">
        <v>10.525749919000001</v>
      </c>
      <c r="V269" s="303">
        <v>28.829542480000001</v>
      </c>
      <c r="W269" s="304">
        <v>8.8139581939999996</v>
      </c>
      <c r="X269" s="303">
        <v>295.50746285999998</v>
      </c>
      <c r="Y269" s="304">
        <v>71.227694451000005</v>
      </c>
      <c r="Z269" s="303">
        <v>11.954330217000001</v>
      </c>
      <c r="AA269" s="304">
        <v>3.5207969042</v>
      </c>
      <c r="AB269" s="303">
        <v>124.33486439000001</v>
      </c>
      <c r="AC269" s="304">
        <v>150.27198960999999</v>
      </c>
      <c r="AD269" s="303">
        <v>68.986718812999996</v>
      </c>
      <c r="AE269" s="304">
        <v>11.107346106</v>
      </c>
      <c r="AF269" s="265">
        <v>29.666017558</v>
      </c>
      <c r="AG269" s="305">
        <v>263.38778595000002</v>
      </c>
      <c r="AH269" s="265">
        <v>98.636264706000006</v>
      </c>
      <c r="AI269" s="305">
        <v>128.29602162</v>
      </c>
      <c r="AJ269" s="265">
        <v>59.480289696</v>
      </c>
      <c r="AK269" s="306">
        <v>3.5719756162</v>
      </c>
      <c r="AL269" s="398">
        <v>243</v>
      </c>
    </row>
    <row r="270" spans="1:38" x14ac:dyDescent="0.25">
      <c r="A270" s="307" t="s">
        <v>1001</v>
      </c>
      <c r="B270" s="300" t="s">
        <v>2094</v>
      </c>
      <c r="C270" s="301">
        <v>1.3404494994</v>
      </c>
      <c r="D270" s="58">
        <v>1765</v>
      </c>
      <c r="E270" s="302">
        <v>4.0599999999999996</v>
      </c>
      <c r="F270" s="303">
        <v>6738.8611328999996</v>
      </c>
      <c r="G270" s="265">
        <v>5151.6986207999998</v>
      </c>
      <c r="H270" s="304">
        <v>1587.1625121</v>
      </c>
      <c r="I270" s="303">
        <v>1070.7673127999999</v>
      </c>
      <c r="J270" s="304">
        <v>34.240692791999997</v>
      </c>
      <c r="K270" s="303">
        <v>1534.9464502000001</v>
      </c>
      <c r="L270" s="304">
        <v>102.46624923</v>
      </c>
      <c r="M270" s="265">
        <v>640.27670476000003</v>
      </c>
      <c r="N270" s="303">
        <v>241.84417784999999</v>
      </c>
      <c r="O270" s="304">
        <v>31.107864565</v>
      </c>
      <c r="P270" s="303">
        <v>207.63227542999999</v>
      </c>
      <c r="Q270" s="304">
        <v>28.905472601</v>
      </c>
      <c r="R270" s="303">
        <v>189.87833438000001</v>
      </c>
      <c r="S270" s="304">
        <v>60.316241251999998</v>
      </c>
      <c r="T270" s="303">
        <v>186.63317169999999</v>
      </c>
      <c r="U270" s="304">
        <v>21.679588734999999</v>
      </c>
      <c r="V270" s="303">
        <v>486.02124805</v>
      </c>
      <c r="W270" s="304">
        <v>133.22727075</v>
      </c>
      <c r="X270" s="303">
        <v>27.648109442999999</v>
      </c>
      <c r="Y270" s="304">
        <v>6.4378932844000003</v>
      </c>
      <c r="Z270" s="303">
        <v>14.212139483</v>
      </c>
      <c r="AA270" s="304">
        <v>5.4603117949</v>
      </c>
      <c r="AB270" s="303">
        <v>204.44771600999999</v>
      </c>
      <c r="AC270" s="304">
        <v>337.51957285999998</v>
      </c>
      <c r="AD270" s="303">
        <v>99.118283008000006</v>
      </c>
      <c r="AE270" s="304">
        <v>15.989582863000001</v>
      </c>
      <c r="AF270" s="265">
        <v>47.731821212</v>
      </c>
      <c r="AG270" s="305">
        <v>481.55669177999999</v>
      </c>
      <c r="AH270" s="265">
        <v>221.02761218000001</v>
      </c>
      <c r="AI270" s="305">
        <v>210.04731014999999</v>
      </c>
      <c r="AJ270" s="265">
        <v>87.815461451000004</v>
      </c>
      <c r="AK270" s="306">
        <v>9.9055723908999997</v>
      </c>
      <c r="AL270" s="398">
        <v>189</v>
      </c>
    </row>
    <row r="271" spans="1:38" x14ac:dyDescent="0.25">
      <c r="A271" s="307" t="s">
        <v>1002</v>
      </c>
      <c r="B271" s="300" t="s">
        <v>2095</v>
      </c>
      <c r="C271" s="301">
        <v>0.37864597350000001</v>
      </c>
      <c r="D271" s="58">
        <v>8181</v>
      </c>
      <c r="E271" s="302">
        <v>1.37</v>
      </c>
      <c r="F271" s="303">
        <v>1903.5723726000001</v>
      </c>
      <c r="G271" s="265">
        <v>1457.3945415000001</v>
      </c>
      <c r="H271" s="304">
        <v>446.17783109999999</v>
      </c>
      <c r="I271" s="303">
        <v>312.38306432000002</v>
      </c>
      <c r="J271" s="304">
        <v>9.5912709200999995</v>
      </c>
      <c r="K271" s="303">
        <v>351.46314149</v>
      </c>
      <c r="L271" s="304">
        <v>25.098961859999999</v>
      </c>
      <c r="M271" s="265">
        <v>181.49447809</v>
      </c>
      <c r="N271" s="303">
        <v>50.062373733999998</v>
      </c>
      <c r="O271" s="304">
        <v>7.2395382817999998</v>
      </c>
      <c r="P271" s="303">
        <v>66.627527213999997</v>
      </c>
      <c r="Q271" s="304">
        <v>10.085494675</v>
      </c>
      <c r="R271" s="303">
        <v>37.711948774</v>
      </c>
      <c r="S271" s="304">
        <v>13.470452751</v>
      </c>
      <c r="T271" s="303">
        <v>43.051572882999999</v>
      </c>
      <c r="U271" s="304">
        <v>7.1515025442000004</v>
      </c>
      <c r="V271" s="303">
        <v>101.70018265</v>
      </c>
      <c r="W271" s="304">
        <v>30.183192997999999</v>
      </c>
      <c r="X271" s="303">
        <v>17.597110205</v>
      </c>
      <c r="Y271" s="304">
        <v>3.9381825691999999</v>
      </c>
      <c r="Z271" s="303">
        <v>33.023223968000003</v>
      </c>
      <c r="AA271" s="304">
        <v>11.288095236</v>
      </c>
      <c r="AB271" s="303">
        <v>88.093407174999996</v>
      </c>
      <c r="AC271" s="304">
        <v>94.464734691999993</v>
      </c>
      <c r="AD271" s="303">
        <v>62.739740216999998</v>
      </c>
      <c r="AE271" s="304">
        <v>10.621116448</v>
      </c>
      <c r="AF271" s="265">
        <v>43.545527808999999</v>
      </c>
      <c r="AG271" s="305">
        <v>132.64355857999999</v>
      </c>
      <c r="AH271" s="265">
        <v>53.901418483</v>
      </c>
      <c r="AI271" s="305">
        <v>65.066243267999994</v>
      </c>
      <c r="AJ271" s="265">
        <v>35.120108125999998</v>
      </c>
      <c r="AK271" s="306">
        <v>4.2152026597000001</v>
      </c>
      <c r="AL271" s="398">
        <v>248</v>
      </c>
    </row>
    <row r="272" spans="1:38" x14ac:dyDescent="0.25">
      <c r="A272" s="307" t="s">
        <v>1003</v>
      </c>
      <c r="B272" s="300" t="s">
        <v>2096</v>
      </c>
      <c r="C272" s="301">
        <v>1.2572982905000001</v>
      </c>
      <c r="D272" s="58">
        <v>2090</v>
      </c>
      <c r="E272" s="302">
        <v>3.79</v>
      </c>
      <c r="F272" s="303">
        <v>6320.8338592999999</v>
      </c>
      <c r="G272" s="265">
        <v>4806.1810250999997</v>
      </c>
      <c r="H272" s="304">
        <v>1514.6528341000001</v>
      </c>
      <c r="I272" s="303">
        <v>913.66350178000005</v>
      </c>
      <c r="J272" s="304">
        <v>33.037922522000002</v>
      </c>
      <c r="K272" s="303">
        <v>1501.8405333000001</v>
      </c>
      <c r="L272" s="304">
        <v>100.4404297</v>
      </c>
      <c r="M272" s="265">
        <v>582.35826945999997</v>
      </c>
      <c r="N272" s="303">
        <v>216.15517427</v>
      </c>
      <c r="O272" s="304">
        <v>29.563551496999999</v>
      </c>
      <c r="P272" s="303">
        <v>253.03218745999999</v>
      </c>
      <c r="Q272" s="304">
        <v>37.771629349999998</v>
      </c>
      <c r="R272" s="303">
        <v>214.10754001000001</v>
      </c>
      <c r="S272" s="304">
        <v>62.714622757000001</v>
      </c>
      <c r="T272" s="303">
        <v>178.58062605999999</v>
      </c>
      <c r="U272" s="304">
        <v>20.374644471</v>
      </c>
      <c r="V272" s="303">
        <v>505.79100091999999</v>
      </c>
      <c r="W272" s="304">
        <v>115.65988881</v>
      </c>
      <c r="X272" s="303">
        <v>36.535077993999998</v>
      </c>
      <c r="Y272" s="304">
        <v>8.2324299746000005</v>
      </c>
      <c r="Z272" s="303">
        <v>12.752503305999999</v>
      </c>
      <c r="AA272" s="304">
        <v>4.2585209454999999</v>
      </c>
      <c r="AB272" s="303">
        <v>190.12084053999999</v>
      </c>
      <c r="AC272" s="304">
        <v>316.64599005999997</v>
      </c>
      <c r="AD272" s="303">
        <v>13.89751862</v>
      </c>
      <c r="AE272" s="304">
        <v>2.5711720895000001</v>
      </c>
      <c r="AF272" s="265">
        <v>8.0920206814999993</v>
      </c>
      <c r="AG272" s="305">
        <v>462.62109372999998</v>
      </c>
      <c r="AH272" s="265">
        <v>227.54332273</v>
      </c>
      <c r="AI272" s="305">
        <v>204.60899813</v>
      </c>
      <c r="AJ272" s="265">
        <v>58.802067014999999</v>
      </c>
      <c r="AK272" s="306">
        <v>9.0607810944999994</v>
      </c>
      <c r="AL272" s="398">
        <v>220</v>
      </c>
    </row>
    <row r="273" spans="1:38" x14ac:dyDescent="0.25">
      <c r="A273" s="307" t="s">
        <v>1004</v>
      </c>
      <c r="B273" s="300" t="s">
        <v>2097</v>
      </c>
      <c r="C273" s="301">
        <v>0.30860197540000001</v>
      </c>
      <c r="D273" s="58">
        <v>6939</v>
      </c>
      <c r="E273" s="302">
        <v>1.39</v>
      </c>
      <c r="F273" s="303">
        <v>1551.4391688000001</v>
      </c>
      <c r="G273" s="265">
        <v>1177.6972546</v>
      </c>
      <c r="H273" s="304">
        <v>373.74191422000001</v>
      </c>
      <c r="I273" s="303">
        <v>268.48988429000002</v>
      </c>
      <c r="J273" s="304">
        <v>8.9329461132999999</v>
      </c>
      <c r="K273" s="303">
        <v>369.43012714000002</v>
      </c>
      <c r="L273" s="304">
        <v>26.090117985999999</v>
      </c>
      <c r="M273" s="265">
        <v>176.32135862999999</v>
      </c>
      <c r="N273" s="303">
        <v>44.939287409999999</v>
      </c>
      <c r="O273" s="304">
        <v>5.1915678931000002</v>
      </c>
      <c r="P273" s="303">
        <v>68.405419796999993</v>
      </c>
      <c r="Q273" s="304">
        <v>10.775839191999999</v>
      </c>
      <c r="R273" s="303">
        <v>35.688590009000002</v>
      </c>
      <c r="S273" s="304">
        <v>11.251688915000001</v>
      </c>
      <c r="T273" s="303">
        <v>40.863381142000001</v>
      </c>
      <c r="U273" s="304">
        <v>6.2412391645999996</v>
      </c>
      <c r="V273" s="303">
        <v>35.169208036000001</v>
      </c>
      <c r="W273" s="304">
        <v>8.0931225110000007</v>
      </c>
      <c r="X273" s="303">
        <v>14.792040203000001</v>
      </c>
      <c r="Y273" s="304">
        <v>3.2569480789999998</v>
      </c>
      <c r="Z273" s="303">
        <v>29.664256889000001</v>
      </c>
      <c r="AA273" s="304">
        <v>8.0790812346000003</v>
      </c>
      <c r="AB273" s="303">
        <v>53.235192851999997</v>
      </c>
      <c r="AC273" s="304">
        <v>89.175343725000005</v>
      </c>
      <c r="AD273" s="303">
        <v>3.3018063544</v>
      </c>
      <c r="AE273" s="304">
        <v>0.55133817240000005</v>
      </c>
      <c r="AF273" s="265">
        <v>2.1400566755999999</v>
      </c>
      <c r="AG273" s="305">
        <v>114.18986124</v>
      </c>
      <c r="AH273" s="265">
        <v>50.354263817000003</v>
      </c>
      <c r="AI273" s="305">
        <v>49.630310041000001</v>
      </c>
      <c r="AJ273" s="265">
        <v>14.786478228</v>
      </c>
      <c r="AK273" s="306">
        <v>2.3984131066000001</v>
      </c>
      <c r="AL273" s="398">
        <v>264</v>
      </c>
    </row>
    <row r="274" spans="1:38" x14ac:dyDescent="0.25">
      <c r="A274" s="307" t="s">
        <v>1005</v>
      </c>
      <c r="B274" s="300" t="s">
        <v>2098</v>
      </c>
      <c r="C274" s="301">
        <v>0.85335199679999996</v>
      </c>
      <c r="D274" s="58">
        <v>938</v>
      </c>
      <c r="E274" s="302">
        <v>1.71</v>
      </c>
      <c r="F274" s="303">
        <v>4290.0688213000003</v>
      </c>
      <c r="G274" s="265">
        <v>3335.3056861999999</v>
      </c>
      <c r="H274" s="304">
        <v>954.7631351</v>
      </c>
      <c r="I274" s="303">
        <v>649.24578813999995</v>
      </c>
      <c r="J274" s="304">
        <v>18.718934277999999</v>
      </c>
      <c r="K274" s="303">
        <v>586.09543544999997</v>
      </c>
      <c r="L274" s="304">
        <v>43.272938177</v>
      </c>
      <c r="M274" s="265">
        <v>288.97753878999998</v>
      </c>
      <c r="N274" s="303">
        <v>132.24908773999999</v>
      </c>
      <c r="O274" s="304">
        <v>9.1364635617999994</v>
      </c>
      <c r="P274" s="303">
        <v>205.86821248999999</v>
      </c>
      <c r="Q274" s="304">
        <v>52.186340295000001</v>
      </c>
      <c r="R274" s="303">
        <v>186.81287688</v>
      </c>
      <c r="S274" s="304">
        <v>54.048425137999999</v>
      </c>
      <c r="T274" s="303">
        <v>89.701185163000005</v>
      </c>
      <c r="U274" s="304">
        <v>13.192077004</v>
      </c>
      <c r="V274" s="303">
        <v>135.33687301000001</v>
      </c>
      <c r="W274" s="304">
        <v>33.791861902999997</v>
      </c>
      <c r="X274" s="303">
        <v>356.31790059999997</v>
      </c>
      <c r="Y274" s="304">
        <v>93.527518314000005</v>
      </c>
      <c r="Z274" s="303">
        <v>0.47733592749999998</v>
      </c>
      <c r="AA274" s="304">
        <v>1.1643304904</v>
      </c>
      <c r="AB274" s="303">
        <v>153.19228301000001</v>
      </c>
      <c r="AC274" s="304">
        <v>208.96014382000001</v>
      </c>
      <c r="AD274" s="303">
        <v>200.66471081</v>
      </c>
      <c r="AE274" s="304">
        <v>32.442983924000004</v>
      </c>
      <c r="AF274" s="265">
        <v>83.944940036000006</v>
      </c>
      <c r="AG274" s="305">
        <v>298.3884797</v>
      </c>
      <c r="AH274" s="265">
        <v>98.111647434999995</v>
      </c>
      <c r="AI274" s="305">
        <v>155.95859150000001</v>
      </c>
      <c r="AJ274" s="265">
        <v>104.48459843000001</v>
      </c>
      <c r="AK274" s="306">
        <v>3.7993193049</v>
      </c>
      <c r="AL274" s="398">
        <v>89</v>
      </c>
    </row>
    <row r="275" spans="1:38" x14ac:dyDescent="0.25">
      <c r="A275" s="307" t="s">
        <v>1006</v>
      </c>
      <c r="B275" s="300" t="s">
        <v>2099</v>
      </c>
      <c r="C275" s="301">
        <v>1.2889902806</v>
      </c>
      <c r="D275" s="58">
        <v>3267</v>
      </c>
      <c r="E275" s="302">
        <v>3.78</v>
      </c>
      <c r="F275" s="303">
        <v>6480.1594586000001</v>
      </c>
      <c r="G275" s="265">
        <v>4912.8308270999996</v>
      </c>
      <c r="H275" s="304">
        <v>1567.3286315</v>
      </c>
      <c r="I275" s="303">
        <v>1009.0713593</v>
      </c>
      <c r="J275" s="304">
        <v>31.104922624</v>
      </c>
      <c r="K275" s="303">
        <v>1365.6089773000001</v>
      </c>
      <c r="L275" s="304">
        <v>85.919356030000003</v>
      </c>
      <c r="M275" s="265">
        <v>590.61214957000004</v>
      </c>
      <c r="N275" s="303">
        <v>199.32689741999999</v>
      </c>
      <c r="O275" s="304">
        <v>26.269847571</v>
      </c>
      <c r="P275" s="303">
        <v>144.35762835</v>
      </c>
      <c r="Q275" s="304">
        <v>21.620849507999999</v>
      </c>
      <c r="R275" s="303">
        <v>201.21523435</v>
      </c>
      <c r="S275" s="304">
        <v>54.233091922</v>
      </c>
      <c r="T275" s="303">
        <v>153.21143984</v>
      </c>
      <c r="U275" s="304">
        <v>18.158050024000001</v>
      </c>
      <c r="V275" s="303">
        <v>428.72899212999999</v>
      </c>
      <c r="W275" s="304">
        <v>133.70054597000001</v>
      </c>
      <c r="X275" s="303">
        <v>152.52469113999999</v>
      </c>
      <c r="Y275" s="304">
        <v>36.510833357999999</v>
      </c>
      <c r="Z275" s="303">
        <v>4.4754295444999999</v>
      </c>
      <c r="AA275" s="304">
        <v>1.9483363046</v>
      </c>
      <c r="AB275" s="303">
        <v>188.42812748</v>
      </c>
      <c r="AC275" s="304">
        <v>338.20727142999999</v>
      </c>
      <c r="AD275" s="303">
        <v>156.53375987000001</v>
      </c>
      <c r="AE275" s="304">
        <v>26.918032967999999</v>
      </c>
      <c r="AF275" s="265">
        <v>37.985498641</v>
      </c>
      <c r="AG275" s="305">
        <v>465.87207487000001</v>
      </c>
      <c r="AH275" s="265">
        <v>196.79496179</v>
      </c>
      <c r="AI275" s="305">
        <v>226.83895432</v>
      </c>
      <c r="AJ275" s="265">
        <v>170.25516271000001</v>
      </c>
      <c r="AK275" s="306">
        <v>13.726982261</v>
      </c>
      <c r="AL275" s="398">
        <v>213</v>
      </c>
    </row>
    <row r="276" spans="1:38" x14ac:dyDescent="0.25">
      <c r="A276" s="307" t="s">
        <v>1007</v>
      </c>
      <c r="B276" s="300" t="s">
        <v>2100</v>
      </c>
      <c r="C276" s="301">
        <v>0.23176013840000001</v>
      </c>
      <c r="D276" s="58">
        <v>8099</v>
      </c>
      <c r="E276" s="302">
        <v>1.1599999999999999</v>
      </c>
      <c r="F276" s="303">
        <v>1165.1310920999999</v>
      </c>
      <c r="G276" s="265">
        <v>893.15823499999999</v>
      </c>
      <c r="H276" s="304">
        <v>271.97285707999998</v>
      </c>
      <c r="I276" s="303">
        <v>198.34259191000001</v>
      </c>
      <c r="J276" s="304">
        <v>5.5525610151000002</v>
      </c>
      <c r="K276" s="303">
        <v>200.30248589000001</v>
      </c>
      <c r="L276" s="304">
        <v>15.098642523000001</v>
      </c>
      <c r="M276" s="265">
        <v>111.75016236</v>
      </c>
      <c r="N276" s="303">
        <v>33.454677521999997</v>
      </c>
      <c r="O276" s="304">
        <v>4.1372651783999999</v>
      </c>
      <c r="P276" s="303">
        <v>40.414646675999997</v>
      </c>
      <c r="Q276" s="304">
        <v>6.8098576811999996</v>
      </c>
      <c r="R276" s="303">
        <v>21.568181405000001</v>
      </c>
      <c r="S276" s="304">
        <v>6.9088468262999996</v>
      </c>
      <c r="T276" s="303">
        <v>31.978603712999998</v>
      </c>
      <c r="U276" s="304">
        <v>5.1730877315999999</v>
      </c>
      <c r="V276" s="303">
        <v>44.032936370999998</v>
      </c>
      <c r="W276" s="304">
        <v>12.712772523</v>
      </c>
      <c r="X276" s="303">
        <v>36.197190697000003</v>
      </c>
      <c r="Y276" s="304">
        <v>7.0916926874000001</v>
      </c>
      <c r="Z276" s="303">
        <v>19.573559668000001</v>
      </c>
      <c r="AA276" s="304">
        <v>6.8539746025000001</v>
      </c>
      <c r="AB276" s="303">
        <v>31.179655888999999</v>
      </c>
      <c r="AC276" s="304">
        <v>57.679254837000002</v>
      </c>
      <c r="AD276" s="303">
        <v>44.132866086</v>
      </c>
      <c r="AE276" s="304">
        <v>7.8484392894999999</v>
      </c>
      <c r="AF276" s="265">
        <v>49.312460766000001</v>
      </c>
      <c r="AG276" s="305">
        <v>83.358427626999998</v>
      </c>
      <c r="AH276" s="265">
        <v>33.046102593000001</v>
      </c>
      <c r="AI276" s="305">
        <v>35.645627927</v>
      </c>
      <c r="AJ276" s="265">
        <v>13.083147344</v>
      </c>
      <c r="AK276" s="306">
        <v>1.8913727570000001</v>
      </c>
      <c r="AL276" s="398">
        <v>252</v>
      </c>
    </row>
    <row r="277" spans="1:38" x14ac:dyDescent="0.25">
      <c r="A277" s="307" t="s">
        <v>1008</v>
      </c>
      <c r="B277" s="300" t="s">
        <v>2101</v>
      </c>
      <c r="C277" s="301">
        <v>1.1294459781999999</v>
      </c>
      <c r="D277" s="58">
        <v>1688</v>
      </c>
      <c r="E277" s="302">
        <v>3.42</v>
      </c>
      <c r="F277" s="303">
        <v>5678.0800826000004</v>
      </c>
      <c r="G277" s="265">
        <v>4305.1191218000004</v>
      </c>
      <c r="H277" s="304">
        <v>1372.9609608000001</v>
      </c>
      <c r="I277" s="303">
        <v>867.97849957999995</v>
      </c>
      <c r="J277" s="304">
        <v>28.606669318000002</v>
      </c>
      <c r="K277" s="303">
        <v>1246.0659877000001</v>
      </c>
      <c r="L277" s="304">
        <v>86.781673666000003</v>
      </c>
      <c r="M277" s="265">
        <v>537.73376841000004</v>
      </c>
      <c r="N277" s="303">
        <v>190.69008289000001</v>
      </c>
      <c r="O277" s="304">
        <v>22.177636589999999</v>
      </c>
      <c r="P277" s="303">
        <v>179.12826874000001</v>
      </c>
      <c r="Q277" s="304">
        <v>27.154241735999999</v>
      </c>
      <c r="R277" s="303">
        <v>153.30580983999999</v>
      </c>
      <c r="S277" s="304">
        <v>47.946253974999998</v>
      </c>
      <c r="T277" s="303">
        <v>154.65503921000001</v>
      </c>
      <c r="U277" s="304">
        <v>18.887889253000001</v>
      </c>
      <c r="V277" s="303">
        <v>475.81958465000002</v>
      </c>
      <c r="W277" s="304">
        <v>135.97752495</v>
      </c>
      <c r="X277" s="303">
        <v>23.807678550999999</v>
      </c>
      <c r="Y277" s="304">
        <v>6.0712807718999997</v>
      </c>
      <c r="Z277" s="303">
        <v>15.66540387</v>
      </c>
      <c r="AA277" s="304">
        <v>5.6584051712000001</v>
      </c>
      <c r="AB277" s="303">
        <v>194.43083050999999</v>
      </c>
      <c r="AC277" s="304">
        <v>294.70778954000002</v>
      </c>
      <c r="AD277" s="303">
        <v>29.775944557999999</v>
      </c>
      <c r="AE277" s="304">
        <v>5.0623465113000004</v>
      </c>
      <c r="AF277" s="265">
        <v>9.9759793506999994</v>
      </c>
      <c r="AG277" s="305">
        <v>408.76275349000002</v>
      </c>
      <c r="AH277" s="265">
        <v>185.59125903</v>
      </c>
      <c r="AI277" s="305">
        <v>181.93356936999999</v>
      </c>
      <c r="AJ277" s="265">
        <v>131.45639410999999</v>
      </c>
      <c r="AK277" s="306">
        <v>12.271517193999999</v>
      </c>
      <c r="AL277" s="398">
        <v>207</v>
      </c>
    </row>
    <row r="278" spans="1:38" x14ac:dyDescent="0.25">
      <c r="A278" s="307" t="s">
        <v>1009</v>
      </c>
      <c r="B278" s="300" t="s">
        <v>2102</v>
      </c>
      <c r="C278" s="301">
        <v>0.45587523619999998</v>
      </c>
      <c r="D278" s="58">
        <v>7177</v>
      </c>
      <c r="E278" s="302">
        <v>1.57</v>
      </c>
      <c r="F278" s="303">
        <v>2291.8281605000002</v>
      </c>
      <c r="G278" s="265">
        <v>1756.3981345</v>
      </c>
      <c r="H278" s="304">
        <v>535.43002593999995</v>
      </c>
      <c r="I278" s="303">
        <v>372.85390957999999</v>
      </c>
      <c r="J278" s="304">
        <v>11.078299482</v>
      </c>
      <c r="K278" s="303">
        <v>417.49705372</v>
      </c>
      <c r="L278" s="304">
        <v>30.492705694000001</v>
      </c>
      <c r="M278" s="265">
        <v>209.08052923</v>
      </c>
      <c r="N278" s="303">
        <v>58.390211739000002</v>
      </c>
      <c r="O278" s="304">
        <v>7.9717679669999999</v>
      </c>
      <c r="P278" s="303">
        <v>69.846719168999996</v>
      </c>
      <c r="Q278" s="304">
        <v>10.284535427</v>
      </c>
      <c r="R278" s="303">
        <v>31.763510195999999</v>
      </c>
      <c r="S278" s="304">
        <v>10.499948971</v>
      </c>
      <c r="T278" s="303">
        <v>52.582587977000003</v>
      </c>
      <c r="U278" s="304">
        <v>8.2650519089000003</v>
      </c>
      <c r="V278" s="303">
        <v>221.02567522999999</v>
      </c>
      <c r="W278" s="304">
        <v>59.435782748999998</v>
      </c>
      <c r="X278" s="303">
        <v>2.4738060153000001</v>
      </c>
      <c r="Y278" s="304">
        <v>0.43862897579999999</v>
      </c>
      <c r="Z278" s="303">
        <v>34.567626179000001</v>
      </c>
      <c r="AA278" s="304">
        <v>11.874422048</v>
      </c>
      <c r="AB278" s="303">
        <v>100.66198089</v>
      </c>
      <c r="AC278" s="304">
        <v>115.11441024</v>
      </c>
      <c r="AD278" s="303">
        <v>16.635221182999999</v>
      </c>
      <c r="AE278" s="304">
        <v>2.9995722243</v>
      </c>
      <c r="AF278" s="265">
        <v>4.3086950405</v>
      </c>
      <c r="AG278" s="305">
        <v>173.93690366999999</v>
      </c>
      <c r="AH278" s="265">
        <v>68.464477012000003</v>
      </c>
      <c r="AI278" s="305">
        <v>73.760457213999999</v>
      </c>
      <c r="AJ278" s="265">
        <v>110.33023029</v>
      </c>
      <c r="AK278" s="306">
        <v>5.1934404449000002</v>
      </c>
      <c r="AL278" s="398">
        <v>261</v>
      </c>
    </row>
    <row r="279" spans="1:38" x14ac:dyDescent="0.25">
      <c r="A279" s="307" t="s">
        <v>1010</v>
      </c>
      <c r="B279" s="300" t="s">
        <v>2103</v>
      </c>
      <c r="C279" s="301">
        <v>1.2946401323000001</v>
      </c>
      <c r="D279" s="58">
        <v>11352</v>
      </c>
      <c r="E279" s="302">
        <v>4.3099999999999996</v>
      </c>
      <c r="F279" s="303">
        <v>6508.5630397000004</v>
      </c>
      <c r="G279" s="265">
        <v>4848.7559256000004</v>
      </c>
      <c r="H279" s="304">
        <v>1659.8071141</v>
      </c>
      <c r="I279" s="303">
        <v>1003.9242109</v>
      </c>
      <c r="J279" s="304">
        <v>37.477718686000003</v>
      </c>
      <c r="K279" s="303">
        <v>1745.9744356000001</v>
      </c>
      <c r="L279" s="304">
        <v>117.99783764999999</v>
      </c>
      <c r="M279" s="265">
        <v>652.83543064000003</v>
      </c>
      <c r="N279" s="303">
        <v>178.95757888</v>
      </c>
      <c r="O279" s="304">
        <v>26.338585624</v>
      </c>
      <c r="P279" s="303">
        <v>173.80251430000001</v>
      </c>
      <c r="Q279" s="304">
        <v>25.852297144000001</v>
      </c>
      <c r="R279" s="303">
        <v>321.90916576000001</v>
      </c>
      <c r="S279" s="304">
        <v>91.007397932999993</v>
      </c>
      <c r="T279" s="303">
        <v>177.36104288000001</v>
      </c>
      <c r="U279" s="304">
        <v>19.984682459999998</v>
      </c>
      <c r="V279" s="303">
        <v>165.96755175000001</v>
      </c>
      <c r="W279" s="304">
        <v>47.594066943999998</v>
      </c>
      <c r="X279" s="303">
        <v>28.857706796999999</v>
      </c>
      <c r="Y279" s="304">
        <v>3.8011931839000002</v>
      </c>
      <c r="Z279" s="303">
        <v>19.459318716999999</v>
      </c>
      <c r="AA279" s="304">
        <v>6.5564224098999997</v>
      </c>
      <c r="AB279" s="303">
        <v>185.44624687000001</v>
      </c>
      <c r="AC279" s="304">
        <v>370.97364064999999</v>
      </c>
      <c r="AD279" s="303">
        <v>29.453283124999999</v>
      </c>
      <c r="AE279" s="304">
        <v>5.0332511564000004</v>
      </c>
      <c r="AF279" s="265">
        <v>37.981132666000001</v>
      </c>
      <c r="AG279" s="305">
        <v>530.09605398999997</v>
      </c>
      <c r="AH279" s="265">
        <v>255.2409452</v>
      </c>
      <c r="AI279" s="305">
        <v>201.62302521999999</v>
      </c>
      <c r="AJ279" s="265">
        <v>38.071772654999997</v>
      </c>
      <c r="AK279" s="306">
        <v>8.9845298659000008</v>
      </c>
      <c r="AL279" s="398">
        <v>253</v>
      </c>
    </row>
    <row r="280" spans="1:38" x14ac:dyDescent="0.25">
      <c r="A280" s="307" t="s">
        <v>1011</v>
      </c>
      <c r="B280" s="300" t="s">
        <v>2104</v>
      </c>
      <c r="C280" s="301">
        <v>0.37190780220000003</v>
      </c>
      <c r="D280" s="58">
        <v>30734</v>
      </c>
      <c r="E280" s="302">
        <v>1.44</v>
      </c>
      <c r="F280" s="303">
        <v>1869.6974668</v>
      </c>
      <c r="G280" s="265">
        <v>1423.0663950999999</v>
      </c>
      <c r="H280" s="304">
        <v>446.63107170000001</v>
      </c>
      <c r="I280" s="303">
        <v>313.01666404000002</v>
      </c>
      <c r="J280" s="304">
        <v>9.9230791364000002</v>
      </c>
      <c r="K280" s="303">
        <v>393.37357225</v>
      </c>
      <c r="L280" s="304">
        <v>27.687081133</v>
      </c>
      <c r="M280" s="265">
        <v>179.87554926000001</v>
      </c>
      <c r="N280" s="303">
        <v>42.841736244000003</v>
      </c>
      <c r="O280" s="304">
        <v>6.2206451309000004</v>
      </c>
      <c r="P280" s="303">
        <v>72.105563587000006</v>
      </c>
      <c r="Q280" s="304">
        <v>11.65583125</v>
      </c>
      <c r="R280" s="303">
        <v>58.627906144000001</v>
      </c>
      <c r="S280" s="304">
        <v>18.632279325999999</v>
      </c>
      <c r="T280" s="303">
        <v>35.244132907999997</v>
      </c>
      <c r="U280" s="304">
        <v>5.6262174559</v>
      </c>
      <c r="V280" s="303">
        <v>52.550929572000001</v>
      </c>
      <c r="W280" s="304">
        <v>15.990316759000001</v>
      </c>
      <c r="X280" s="303">
        <v>23.975903315</v>
      </c>
      <c r="Y280" s="304">
        <v>2.1835615471000001</v>
      </c>
      <c r="Z280" s="303">
        <v>31.976243894</v>
      </c>
      <c r="AA280" s="304">
        <v>9.2913190197999995</v>
      </c>
      <c r="AB280" s="303">
        <v>51.136061230999999</v>
      </c>
      <c r="AC280" s="304">
        <v>98.827200363000003</v>
      </c>
      <c r="AD280" s="303">
        <v>39.524637128000002</v>
      </c>
      <c r="AE280" s="304">
        <v>7.8811802232000003</v>
      </c>
      <c r="AF280" s="265">
        <v>80.033799189000007</v>
      </c>
      <c r="AG280" s="305">
        <v>142.94144080000001</v>
      </c>
      <c r="AH280" s="265">
        <v>59.421769781000002</v>
      </c>
      <c r="AI280" s="305">
        <v>58.448109248000002</v>
      </c>
      <c r="AJ280" s="265">
        <v>18.066946413</v>
      </c>
      <c r="AK280" s="306">
        <v>2.6177904247999999</v>
      </c>
      <c r="AL280" s="398">
        <v>284</v>
      </c>
    </row>
    <row r="281" spans="1:38" x14ac:dyDescent="0.25">
      <c r="A281" s="307" t="s">
        <v>1012</v>
      </c>
      <c r="B281" s="300" t="s">
        <v>2105</v>
      </c>
      <c r="C281" s="301">
        <v>0.53625477749999995</v>
      </c>
      <c r="D281" s="58">
        <v>16347</v>
      </c>
      <c r="E281" s="302">
        <v>1.88</v>
      </c>
      <c r="F281" s="303">
        <v>2695.92139</v>
      </c>
      <c r="G281" s="265">
        <v>2041.5558771000001</v>
      </c>
      <c r="H281" s="304">
        <v>654.36551288999999</v>
      </c>
      <c r="I281" s="303">
        <v>448.79012012999999</v>
      </c>
      <c r="J281" s="304">
        <v>14.033479855</v>
      </c>
      <c r="K281" s="303">
        <v>577.06915905000005</v>
      </c>
      <c r="L281" s="304">
        <v>38.82835772</v>
      </c>
      <c r="M281" s="265">
        <v>282.56861710999999</v>
      </c>
      <c r="N281" s="303">
        <v>93.642314827999996</v>
      </c>
      <c r="O281" s="304">
        <v>11.043607649</v>
      </c>
      <c r="P281" s="303">
        <v>158.25417816000001</v>
      </c>
      <c r="Q281" s="304">
        <v>24.679909666</v>
      </c>
      <c r="R281" s="303">
        <v>77.368341221999998</v>
      </c>
      <c r="S281" s="304">
        <v>22.009004929</v>
      </c>
      <c r="T281" s="303">
        <v>79.968075995000007</v>
      </c>
      <c r="U281" s="304">
        <v>11.146938154000001</v>
      </c>
      <c r="V281" s="303">
        <v>105.60189855</v>
      </c>
      <c r="W281" s="304">
        <v>30.357467096000001</v>
      </c>
      <c r="X281" s="303">
        <v>13.881867042</v>
      </c>
      <c r="Y281" s="304">
        <v>3.4463911365</v>
      </c>
      <c r="Z281" s="303">
        <v>25.631465972000001</v>
      </c>
      <c r="AA281" s="304">
        <v>9.0176226858999993</v>
      </c>
      <c r="AB281" s="303">
        <v>83.359519965000004</v>
      </c>
      <c r="AC281" s="304">
        <v>145.22388017</v>
      </c>
      <c r="AD281" s="303">
        <v>23.511966729000001</v>
      </c>
      <c r="AE281" s="304">
        <v>3.2264716466999999</v>
      </c>
      <c r="AF281" s="265">
        <v>6.6160906947000004</v>
      </c>
      <c r="AG281" s="305">
        <v>193.56369742999999</v>
      </c>
      <c r="AH281" s="265">
        <v>82.494154495999993</v>
      </c>
      <c r="AI281" s="305">
        <v>94.288954328000003</v>
      </c>
      <c r="AJ281" s="265">
        <v>31.666608704000001</v>
      </c>
      <c r="AK281" s="306">
        <v>4.6312288616000004</v>
      </c>
      <c r="AL281" s="398">
        <v>283</v>
      </c>
    </row>
    <row r="282" spans="1:38" x14ac:dyDescent="0.25">
      <c r="A282" s="307" t="s">
        <v>1013</v>
      </c>
      <c r="B282" s="300" t="s">
        <v>2106</v>
      </c>
      <c r="C282" s="301">
        <v>0.1656761839</v>
      </c>
      <c r="D282" s="58">
        <v>114358</v>
      </c>
      <c r="E282" s="302">
        <v>1.07</v>
      </c>
      <c r="F282" s="303">
        <v>832.90627285999994</v>
      </c>
      <c r="G282" s="265">
        <v>638.84596397999996</v>
      </c>
      <c r="H282" s="304">
        <v>194.06030888000001</v>
      </c>
      <c r="I282" s="303">
        <v>155.19297506999999</v>
      </c>
      <c r="J282" s="304">
        <v>3.8697939518000002</v>
      </c>
      <c r="K282" s="303">
        <v>148.15048005</v>
      </c>
      <c r="L282" s="304">
        <v>10.721978823000001</v>
      </c>
      <c r="M282" s="265">
        <v>85.187304394999998</v>
      </c>
      <c r="N282" s="303">
        <v>26.83558859</v>
      </c>
      <c r="O282" s="304">
        <v>3.3742673885999999</v>
      </c>
      <c r="P282" s="303">
        <v>69.037848479999994</v>
      </c>
      <c r="Q282" s="304">
        <v>10.732653183</v>
      </c>
      <c r="R282" s="303">
        <v>15.199335978000001</v>
      </c>
      <c r="S282" s="304">
        <v>4.3968548032000001</v>
      </c>
      <c r="T282" s="303">
        <v>18.007128220999999</v>
      </c>
      <c r="U282" s="304">
        <v>3.7234542681999998</v>
      </c>
      <c r="V282" s="303">
        <v>24.586911402999998</v>
      </c>
      <c r="W282" s="304">
        <v>6.7202181583999998</v>
      </c>
      <c r="X282" s="303">
        <v>2.1162581796</v>
      </c>
      <c r="Y282" s="304">
        <v>0.51043348619999995</v>
      </c>
      <c r="Z282" s="303">
        <v>36.488146659999998</v>
      </c>
      <c r="AA282" s="304">
        <v>11.430147148</v>
      </c>
      <c r="AB282" s="303">
        <v>26.15198247</v>
      </c>
      <c r="AC282" s="304">
        <v>40.713992513000001</v>
      </c>
      <c r="AD282" s="303">
        <v>6.3688567309000002</v>
      </c>
      <c r="AE282" s="304">
        <v>0.95639416830000001</v>
      </c>
      <c r="AF282" s="265">
        <v>2.2033800178999998</v>
      </c>
      <c r="AG282" s="305">
        <v>60.514210552999998</v>
      </c>
      <c r="AH282" s="265">
        <v>22.32746534</v>
      </c>
      <c r="AI282" s="305">
        <v>27.037952915999998</v>
      </c>
      <c r="AJ282" s="265">
        <v>8.8894430711000005</v>
      </c>
      <c r="AK282" s="306">
        <v>1.4608168362</v>
      </c>
      <c r="AL282" s="398">
        <v>294</v>
      </c>
    </row>
    <row r="283" spans="1:38" x14ac:dyDescent="0.25">
      <c r="A283" s="307" t="s">
        <v>1014</v>
      </c>
      <c r="B283" s="300" t="s">
        <v>2107</v>
      </c>
      <c r="C283" s="301">
        <v>2.4219686209</v>
      </c>
      <c r="D283" s="58">
        <v>7333</v>
      </c>
      <c r="E283" s="302">
        <v>6.49</v>
      </c>
      <c r="F283" s="303">
        <v>12175.997836</v>
      </c>
      <c r="G283" s="265">
        <v>9292.9679383999992</v>
      </c>
      <c r="H283" s="304">
        <v>2883.0298978999999</v>
      </c>
      <c r="I283" s="303">
        <v>1649.2267131000001</v>
      </c>
      <c r="J283" s="304">
        <v>59.350040923999998</v>
      </c>
      <c r="K283" s="303">
        <v>2634.5610296</v>
      </c>
      <c r="L283" s="304">
        <v>170.31862301999999</v>
      </c>
      <c r="M283" s="265">
        <v>998.38788873999999</v>
      </c>
      <c r="N283" s="303">
        <v>480.34477812</v>
      </c>
      <c r="O283" s="304">
        <v>66.213319682000005</v>
      </c>
      <c r="P283" s="303">
        <v>354.9058503</v>
      </c>
      <c r="Q283" s="304">
        <v>55.462417068000001</v>
      </c>
      <c r="R283" s="303">
        <v>347.80886944000002</v>
      </c>
      <c r="S283" s="304">
        <v>98.378200132000003</v>
      </c>
      <c r="T283" s="303">
        <v>544.22279579999997</v>
      </c>
      <c r="U283" s="304">
        <v>46.357273249999999</v>
      </c>
      <c r="V283" s="303">
        <v>1137.2690829999999</v>
      </c>
      <c r="W283" s="304">
        <v>287.36128961999998</v>
      </c>
      <c r="X283" s="303">
        <v>146.05166007</v>
      </c>
      <c r="Y283" s="304">
        <v>32.426478600000003</v>
      </c>
      <c r="Z283" s="303">
        <v>4.4310826243000001</v>
      </c>
      <c r="AA283" s="304">
        <v>1.8194848451000001</v>
      </c>
      <c r="AB283" s="303">
        <v>379.02801512999997</v>
      </c>
      <c r="AC283" s="304">
        <v>595.90538271000003</v>
      </c>
      <c r="AD283" s="303">
        <v>120.97503225</v>
      </c>
      <c r="AE283" s="304">
        <v>18.69514985</v>
      </c>
      <c r="AF283" s="265">
        <v>46.082795443999998</v>
      </c>
      <c r="AG283" s="305">
        <v>888.31686148999995</v>
      </c>
      <c r="AH283" s="265">
        <v>409.29932828</v>
      </c>
      <c r="AI283" s="305">
        <v>407.00870737000002</v>
      </c>
      <c r="AJ283" s="265">
        <v>182.30492321</v>
      </c>
      <c r="AK283" s="306">
        <v>13.484762773</v>
      </c>
      <c r="AL283" s="398">
        <v>231</v>
      </c>
    </row>
    <row r="284" spans="1:38" x14ac:dyDescent="0.25">
      <c r="A284" s="307" t="s">
        <v>1015</v>
      </c>
      <c r="B284" s="300" t="s">
        <v>2108</v>
      </c>
      <c r="C284" s="301">
        <v>0.62704975119999995</v>
      </c>
      <c r="D284" s="58">
        <v>14098</v>
      </c>
      <c r="E284" s="302">
        <v>1.89</v>
      </c>
      <c r="F284" s="303">
        <v>3152.3762729</v>
      </c>
      <c r="G284" s="265">
        <v>2408.4611445</v>
      </c>
      <c r="H284" s="304">
        <v>743.91512838000006</v>
      </c>
      <c r="I284" s="303">
        <v>450.08046023000003</v>
      </c>
      <c r="J284" s="304">
        <v>15.168136614</v>
      </c>
      <c r="K284" s="303">
        <v>610.13337602000001</v>
      </c>
      <c r="L284" s="304">
        <v>42.857610803</v>
      </c>
      <c r="M284" s="265">
        <v>263.05081181999998</v>
      </c>
      <c r="N284" s="303">
        <v>99.084583367999997</v>
      </c>
      <c r="O284" s="304">
        <v>15.106951498000001</v>
      </c>
      <c r="P284" s="303">
        <v>142.49772994</v>
      </c>
      <c r="Q284" s="304">
        <v>23.102739719999999</v>
      </c>
      <c r="R284" s="303">
        <v>62.674453624000002</v>
      </c>
      <c r="S284" s="304">
        <v>20.181134729</v>
      </c>
      <c r="T284" s="303">
        <v>99.687506944999996</v>
      </c>
      <c r="U284" s="304">
        <v>11.693916563</v>
      </c>
      <c r="V284" s="303">
        <v>191.10063991000001</v>
      </c>
      <c r="W284" s="304">
        <v>51.920077775999999</v>
      </c>
      <c r="X284" s="303">
        <v>92.690181609999996</v>
      </c>
      <c r="Y284" s="304">
        <v>22.622648793</v>
      </c>
      <c r="Z284" s="303">
        <v>16.589725571999999</v>
      </c>
      <c r="AA284" s="304">
        <v>5.2196961219000002</v>
      </c>
      <c r="AB284" s="303">
        <v>99.250819160999995</v>
      </c>
      <c r="AC284" s="304">
        <v>151.39694900000001</v>
      </c>
      <c r="AD284" s="303">
        <v>112.53631263</v>
      </c>
      <c r="AE284" s="304">
        <v>18.238810865000001</v>
      </c>
      <c r="AF284" s="265">
        <v>49.841475178000003</v>
      </c>
      <c r="AG284" s="305">
        <v>230.40508184999999</v>
      </c>
      <c r="AH284" s="265">
        <v>92.580371657000001</v>
      </c>
      <c r="AI284" s="305">
        <v>112.84567772</v>
      </c>
      <c r="AJ284" s="265">
        <v>44.755837253999999</v>
      </c>
      <c r="AK284" s="306">
        <v>5.0625559572999999</v>
      </c>
      <c r="AL284" s="398">
        <v>280</v>
      </c>
    </row>
    <row r="285" spans="1:38" x14ac:dyDescent="0.25">
      <c r="A285" s="307" t="s">
        <v>1016</v>
      </c>
      <c r="B285" s="300" t="s">
        <v>2109</v>
      </c>
      <c r="C285" s="301">
        <v>1.1728740779</v>
      </c>
      <c r="D285" s="58">
        <v>19289</v>
      </c>
      <c r="E285" s="302">
        <v>3.55</v>
      </c>
      <c r="F285" s="303">
        <v>5896.4067955999999</v>
      </c>
      <c r="G285" s="265">
        <v>4433.2880146999996</v>
      </c>
      <c r="H285" s="304">
        <v>1463.1187809</v>
      </c>
      <c r="I285" s="303">
        <v>883.14791849999995</v>
      </c>
      <c r="J285" s="304">
        <v>29.300857455999999</v>
      </c>
      <c r="K285" s="303">
        <v>1234.3629731000001</v>
      </c>
      <c r="L285" s="304">
        <v>84.233533191999996</v>
      </c>
      <c r="M285" s="265">
        <v>529.94375115000003</v>
      </c>
      <c r="N285" s="303">
        <v>175.87215196</v>
      </c>
      <c r="O285" s="304">
        <v>24.336809424999998</v>
      </c>
      <c r="P285" s="303">
        <v>112.79128716</v>
      </c>
      <c r="Q285" s="304">
        <v>17.305180997000001</v>
      </c>
      <c r="R285" s="303">
        <v>168.48997111</v>
      </c>
      <c r="S285" s="304">
        <v>49.605864189000002</v>
      </c>
      <c r="T285" s="303">
        <v>155.63115980000001</v>
      </c>
      <c r="U285" s="304">
        <v>18.785934319999999</v>
      </c>
      <c r="V285" s="303">
        <v>608.83208894999996</v>
      </c>
      <c r="W285" s="304">
        <v>170.58301125</v>
      </c>
      <c r="X285" s="303">
        <v>59.890439831000002</v>
      </c>
      <c r="Y285" s="304">
        <v>13.444076679</v>
      </c>
      <c r="Z285" s="303">
        <v>13.283644429000001</v>
      </c>
      <c r="AA285" s="304">
        <v>4.2002202440999996</v>
      </c>
      <c r="AB285" s="303">
        <v>171.5805202</v>
      </c>
      <c r="AC285" s="304">
        <v>298.36058251999998</v>
      </c>
      <c r="AD285" s="303">
        <v>68.650873192000006</v>
      </c>
      <c r="AE285" s="304">
        <v>10.632934072999999</v>
      </c>
      <c r="AF285" s="265">
        <v>22.383318095</v>
      </c>
      <c r="AG285" s="305">
        <v>458.99466432000003</v>
      </c>
      <c r="AH285" s="265">
        <v>209.20155149999999</v>
      </c>
      <c r="AI285" s="305">
        <v>196.09249138000001</v>
      </c>
      <c r="AJ285" s="265">
        <v>96.783908439000001</v>
      </c>
      <c r="AK285" s="306">
        <v>9.6850781463000004</v>
      </c>
      <c r="AL285" s="398">
        <v>282</v>
      </c>
    </row>
    <row r="286" spans="1:38" x14ac:dyDescent="0.25">
      <c r="A286" s="307" t="s">
        <v>1017</v>
      </c>
      <c r="B286" s="300" t="s">
        <v>2110</v>
      </c>
      <c r="C286" s="301">
        <v>0.38480133389999999</v>
      </c>
      <c r="D286" s="58">
        <v>33627</v>
      </c>
      <c r="E286" s="302">
        <v>1.39</v>
      </c>
      <c r="F286" s="303">
        <v>1934.5173050000001</v>
      </c>
      <c r="G286" s="265">
        <v>1472.4964493</v>
      </c>
      <c r="H286" s="304">
        <v>462.02085574</v>
      </c>
      <c r="I286" s="303">
        <v>308.49033450000002</v>
      </c>
      <c r="J286" s="304">
        <v>9.0509519635999993</v>
      </c>
      <c r="K286" s="303">
        <v>295.55805669</v>
      </c>
      <c r="L286" s="304">
        <v>22.237487616999999</v>
      </c>
      <c r="M286" s="265">
        <v>166.33899299999999</v>
      </c>
      <c r="N286" s="303">
        <v>42.176668093000004</v>
      </c>
      <c r="O286" s="304">
        <v>6.0810740493999997</v>
      </c>
      <c r="P286" s="303">
        <v>40.686388733999998</v>
      </c>
      <c r="Q286" s="304">
        <v>7.5544839226000002</v>
      </c>
      <c r="R286" s="303">
        <v>34.378624557000002</v>
      </c>
      <c r="S286" s="304">
        <v>10.328675118</v>
      </c>
      <c r="T286" s="303">
        <v>41.172828123999999</v>
      </c>
      <c r="U286" s="304">
        <v>6.7200485485000003</v>
      </c>
      <c r="V286" s="303">
        <v>160.81257883999999</v>
      </c>
      <c r="W286" s="304">
        <v>47.182412040000003</v>
      </c>
      <c r="X286" s="303">
        <v>69.992802724000001</v>
      </c>
      <c r="Y286" s="304">
        <v>15.321520811999999</v>
      </c>
      <c r="Z286" s="303">
        <v>24.718750997000001</v>
      </c>
      <c r="AA286" s="304">
        <v>7.2564703815999998</v>
      </c>
      <c r="AB286" s="303">
        <v>60.963111771000001</v>
      </c>
      <c r="AC286" s="304">
        <v>91.964517994000005</v>
      </c>
      <c r="AD286" s="303">
        <v>86.034470983000006</v>
      </c>
      <c r="AE286" s="304">
        <v>15.861211385000001</v>
      </c>
      <c r="AF286" s="265">
        <v>43.198529651000001</v>
      </c>
      <c r="AG286" s="305">
        <v>148.32258315999999</v>
      </c>
      <c r="AH286" s="265">
        <v>56.134538026000001</v>
      </c>
      <c r="AI286" s="305">
        <v>66.557444201999999</v>
      </c>
      <c r="AJ286" s="265">
        <v>45.699272309000001</v>
      </c>
      <c r="AK286" s="306">
        <v>3.7224748449999998</v>
      </c>
      <c r="AL286" s="398">
        <v>292</v>
      </c>
    </row>
    <row r="287" spans="1:38" x14ac:dyDescent="0.25">
      <c r="A287" s="307" t="s">
        <v>1018</v>
      </c>
      <c r="B287" s="300" t="s">
        <v>2111</v>
      </c>
      <c r="C287" s="301">
        <v>13.029030506</v>
      </c>
      <c r="D287" s="58">
        <v>1330</v>
      </c>
      <c r="E287" s="302">
        <v>23.44</v>
      </c>
      <c r="F287" s="303">
        <v>65501.033285999998</v>
      </c>
      <c r="G287" s="265">
        <v>50747.202807000001</v>
      </c>
      <c r="H287" s="304">
        <v>14753.830479</v>
      </c>
      <c r="I287" s="303">
        <v>5891.9668903000002</v>
      </c>
      <c r="J287" s="304">
        <v>215.82152314999999</v>
      </c>
      <c r="K287" s="303">
        <v>9540.3336720999996</v>
      </c>
      <c r="L287" s="304">
        <v>621.79610101000003</v>
      </c>
      <c r="M287" s="265">
        <v>3127.1760346000001</v>
      </c>
      <c r="N287" s="303">
        <v>2451.3574898000002</v>
      </c>
      <c r="O287" s="304">
        <v>282.72591055999999</v>
      </c>
      <c r="P287" s="303">
        <v>1338.6766755000001</v>
      </c>
      <c r="Q287" s="304">
        <v>210.45800638</v>
      </c>
      <c r="R287" s="303">
        <v>1712.0314699</v>
      </c>
      <c r="S287" s="304">
        <v>527.66179496999996</v>
      </c>
      <c r="T287" s="303">
        <v>1610.3051445999999</v>
      </c>
      <c r="U287" s="304">
        <v>129.30484319999999</v>
      </c>
      <c r="V287" s="303">
        <v>7035.9402325000001</v>
      </c>
      <c r="W287" s="304">
        <v>1511.5266968000001</v>
      </c>
      <c r="X287" s="303">
        <v>12814.009287999999</v>
      </c>
      <c r="Y287" s="304">
        <v>2580.9150718999999</v>
      </c>
      <c r="Z287" s="303">
        <v>3.6067311782</v>
      </c>
      <c r="AA287" s="304">
        <v>1.0290640338000001</v>
      </c>
      <c r="AB287" s="303">
        <v>1361.4475915999999</v>
      </c>
      <c r="AC287" s="304">
        <v>2152.0933433999999</v>
      </c>
      <c r="AD287" s="303">
        <v>65.794390977999996</v>
      </c>
      <c r="AE287" s="304">
        <v>19.641349362</v>
      </c>
      <c r="AF287" s="265">
        <v>1153.9892768</v>
      </c>
      <c r="AG287" s="305">
        <v>4670.2120944999997</v>
      </c>
      <c r="AH287" s="265">
        <v>2169.0646492000001</v>
      </c>
      <c r="AI287" s="305">
        <v>2134.2283045999998</v>
      </c>
      <c r="AJ287" s="265">
        <v>112.33680828999999</v>
      </c>
      <c r="AK287" s="306">
        <v>55.582836925000002</v>
      </c>
      <c r="AL287" s="398">
        <v>106</v>
      </c>
    </row>
    <row r="288" spans="1:38" x14ac:dyDescent="0.25">
      <c r="A288" s="307" t="s">
        <v>1019</v>
      </c>
      <c r="B288" s="300" t="s">
        <v>2112</v>
      </c>
      <c r="C288" s="301">
        <v>7.4117441766000001</v>
      </c>
      <c r="D288" s="58">
        <v>1004</v>
      </c>
      <c r="E288" s="302">
        <v>12.01</v>
      </c>
      <c r="F288" s="303">
        <v>37261.168571000002</v>
      </c>
      <c r="G288" s="265">
        <v>28906.33481</v>
      </c>
      <c r="H288" s="304">
        <v>8354.8337613000003</v>
      </c>
      <c r="I288" s="303">
        <v>3200.4662585000001</v>
      </c>
      <c r="J288" s="304">
        <v>112.83754451</v>
      </c>
      <c r="K288" s="303">
        <v>5042.7354507999999</v>
      </c>
      <c r="L288" s="304">
        <v>341.74598880999997</v>
      </c>
      <c r="M288" s="265">
        <v>1684.1500131</v>
      </c>
      <c r="N288" s="303">
        <v>1122.6084218999999</v>
      </c>
      <c r="O288" s="304">
        <v>153.1872663</v>
      </c>
      <c r="P288" s="303">
        <v>500.98997077000001</v>
      </c>
      <c r="Q288" s="304">
        <v>74.273397153000005</v>
      </c>
      <c r="R288" s="303">
        <v>658.76272351</v>
      </c>
      <c r="S288" s="304">
        <v>225.60692528000001</v>
      </c>
      <c r="T288" s="303">
        <v>563.51193076000004</v>
      </c>
      <c r="U288" s="304">
        <v>47.103122337999999</v>
      </c>
      <c r="V288" s="303">
        <v>2316.0074970000001</v>
      </c>
      <c r="W288" s="304">
        <v>502.09003774000001</v>
      </c>
      <c r="X288" s="303">
        <v>10608.251034000001</v>
      </c>
      <c r="Y288" s="304">
        <v>2192.1795350000002</v>
      </c>
      <c r="Z288" s="303">
        <v>0.70841942229999999</v>
      </c>
      <c r="AA288" s="304">
        <v>0.24818366529999999</v>
      </c>
      <c r="AB288" s="303">
        <v>668.22046689000001</v>
      </c>
      <c r="AC288" s="304">
        <v>1136.7299393999999</v>
      </c>
      <c r="AD288" s="303">
        <v>33.845842771999997</v>
      </c>
      <c r="AE288" s="304">
        <v>10.640773451999999</v>
      </c>
      <c r="AF288" s="265">
        <v>971.31810299000006</v>
      </c>
      <c r="AG288" s="305">
        <v>2765.3747112999999</v>
      </c>
      <c r="AH288" s="265">
        <v>1097.4474015000001</v>
      </c>
      <c r="AI288" s="305">
        <v>1168.051228</v>
      </c>
      <c r="AJ288" s="265">
        <v>32.843475695000002</v>
      </c>
      <c r="AK288" s="306">
        <v>29.232908558999998</v>
      </c>
      <c r="AL288" s="398">
        <v>115</v>
      </c>
    </row>
    <row r="289" spans="1:38" x14ac:dyDescent="0.25">
      <c r="A289" s="307" t="s">
        <v>1020</v>
      </c>
      <c r="B289" s="300" t="s">
        <v>2113</v>
      </c>
      <c r="C289" s="301">
        <v>5.2732816520999997</v>
      </c>
      <c r="D289" s="58">
        <v>2542</v>
      </c>
      <c r="E289" s="302">
        <v>7.17</v>
      </c>
      <c r="F289" s="303">
        <v>26510.445028999999</v>
      </c>
      <c r="G289" s="265">
        <v>20767.716548</v>
      </c>
      <c r="H289" s="304">
        <v>5742.7284811999998</v>
      </c>
      <c r="I289" s="303">
        <v>2069.9300121000001</v>
      </c>
      <c r="J289" s="304">
        <v>70.925085804000005</v>
      </c>
      <c r="K289" s="303">
        <v>3057.7045434000001</v>
      </c>
      <c r="L289" s="304">
        <v>211.89281638</v>
      </c>
      <c r="M289" s="265">
        <v>1092.0457653999999</v>
      </c>
      <c r="N289" s="303">
        <v>742.51491787999998</v>
      </c>
      <c r="O289" s="304">
        <v>103.72553947999999</v>
      </c>
      <c r="P289" s="303">
        <v>155.88225847000001</v>
      </c>
      <c r="Q289" s="304">
        <v>24.545887152999999</v>
      </c>
      <c r="R289" s="303">
        <v>320.39682714999998</v>
      </c>
      <c r="S289" s="304">
        <v>132.94806548</v>
      </c>
      <c r="T289" s="303">
        <v>310.00223599999998</v>
      </c>
      <c r="U289" s="304">
        <v>25.276093307</v>
      </c>
      <c r="V289" s="303">
        <v>828.97711464999998</v>
      </c>
      <c r="W289" s="304">
        <v>180.0275537</v>
      </c>
      <c r="X289" s="303">
        <v>9664.9932105999997</v>
      </c>
      <c r="Y289" s="304">
        <v>1918.8306728</v>
      </c>
      <c r="Z289" s="303">
        <v>0.9455239969</v>
      </c>
      <c r="AA289" s="304">
        <v>0.58306306060000002</v>
      </c>
      <c r="AB289" s="303">
        <v>437.97497540000001</v>
      </c>
      <c r="AC289" s="304">
        <v>699.93826136999996</v>
      </c>
      <c r="AD289" s="303">
        <v>18.745909361999999</v>
      </c>
      <c r="AE289" s="304">
        <v>5.1923698842999997</v>
      </c>
      <c r="AF289" s="265">
        <v>970.17356662999998</v>
      </c>
      <c r="AG289" s="305">
        <v>1827.0325645999999</v>
      </c>
      <c r="AH289" s="265">
        <v>765.00472142000001</v>
      </c>
      <c r="AI289" s="305">
        <v>832.56522846999997</v>
      </c>
      <c r="AJ289" s="265">
        <v>22.007773579999999</v>
      </c>
      <c r="AK289" s="306">
        <v>19.662471507999999</v>
      </c>
      <c r="AL289" s="398">
        <v>121</v>
      </c>
    </row>
    <row r="290" spans="1:38" x14ac:dyDescent="0.25">
      <c r="A290" s="307" t="s">
        <v>1021</v>
      </c>
      <c r="B290" s="300" t="s">
        <v>2114</v>
      </c>
      <c r="C290" s="301">
        <v>12.214149403</v>
      </c>
      <c r="D290" s="58">
        <v>3012</v>
      </c>
      <c r="E290" s="302">
        <v>22.13</v>
      </c>
      <c r="F290" s="303">
        <v>61404.369741000002</v>
      </c>
      <c r="G290" s="265">
        <v>47716.528695000001</v>
      </c>
      <c r="H290" s="304">
        <v>13687.841046</v>
      </c>
      <c r="I290" s="303">
        <v>5426.9251549999999</v>
      </c>
      <c r="J290" s="304">
        <v>195.54919459999999</v>
      </c>
      <c r="K290" s="303">
        <v>9105.8776178999997</v>
      </c>
      <c r="L290" s="304">
        <v>578.15524997</v>
      </c>
      <c r="M290" s="265">
        <v>2994.6152557</v>
      </c>
      <c r="N290" s="303">
        <v>2328.3145006</v>
      </c>
      <c r="O290" s="304">
        <v>293.68412588000001</v>
      </c>
      <c r="P290" s="303">
        <v>1422.6898773</v>
      </c>
      <c r="Q290" s="304">
        <v>218.43537942</v>
      </c>
      <c r="R290" s="303">
        <v>1693.4594764999999</v>
      </c>
      <c r="S290" s="304">
        <v>523.13167979000002</v>
      </c>
      <c r="T290" s="303">
        <v>2102.2898362000001</v>
      </c>
      <c r="U290" s="304">
        <v>167.60114747</v>
      </c>
      <c r="V290" s="303">
        <v>8330.0132328</v>
      </c>
      <c r="W290" s="304">
        <v>1769.0460132000001</v>
      </c>
      <c r="X290" s="303">
        <v>9443.9537550999994</v>
      </c>
      <c r="Y290" s="304">
        <v>1936.8038567999999</v>
      </c>
      <c r="Z290" s="303">
        <v>4.1136320935999997</v>
      </c>
      <c r="AA290" s="304">
        <v>1.1598528107999999</v>
      </c>
      <c r="AB290" s="303">
        <v>1283.8781875</v>
      </c>
      <c r="AC290" s="304">
        <v>1960.5115817999999</v>
      </c>
      <c r="AD290" s="303">
        <v>113.99049653</v>
      </c>
      <c r="AE290" s="304">
        <v>20.432921735000001</v>
      </c>
      <c r="AF290" s="265">
        <v>893.80074005999995</v>
      </c>
      <c r="AG290" s="305">
        <v>4523.0943164999999</v>
      </c>
      <c r="AH290" s="265">
        <v>2007.7873543999999</v>
      </c>
      <c r="AI290" s="305">
        <v>1904.4337191</v>
      </c>
      <c r="AJ290" s="265">
        <v>105.2564297</v>
      </c>
      <c r="AK290" s="306">
        <v>55.365154564999997</v>
      </c>
      <c r="AL290" s="398">
        <v>127</v>
      </c>
    </row>
    <row r="291" spans="1:38" x14ac:dyDescent="0.25">
      <c r="A291" s="307" t="s">
        <v>1022</v>
      </c>
      <c r="B291" s="300" t="s">
        <v>2115</v>
      </c>
      <c r="C291" s="301">
        <v>5.6599928720000001</v>
      </c>
      <c r="D291" s="58">
        <v>4461</v>
      </c>
      <c r="E291" s="302">
        <v>9.7200000000000006</v>
      </c>
      <c r="F291" s="303">
        <v>28454.563931000001</v>
      </c>
      <c r="G291" s="265">
        <v>21959.164451000001</v>
      </c>
      <c r="H291" s="304">
        <v>6495.3994806000001</v>
      </c>
      <c r="I291" s="303">
        <v>2671.8038738999999</v>
      </c>
      <c r="J291" s="304">
        <v>91.672284790999996</v>
      </c>
      <c r="K291" s="303">
        <v>4129.2476237999999</v>
      </c>
      <c r="L291" s="304">
        <v>281.07798209999999</v>
      </c>
      <c r="M291" s="265">
        <v>1416.4447737999999</v>
      </c>
      <c r="N291" s="303">
        <v>911.418184</v>
      </c>
      <c r="O291" s="304">
        <v>124.93998768</v>
      </c>
      <c r="P291" s="303">
        <v>435.04898273999999</v>
      </c>
      <c r="Q291" s="304">
        <v>67.050231824999997</v>
      </c>
      <c r="R291" s="303">
        <v>536.34169860999998</v>
      </c>
      <c r="S291" s="304">
        <v>193.59747358999999</v>
      </c>
      <c r="T291" s="303">
        <v>518.66787373</v>
      </c>
      <c r="U291" s="304">
        <v>45.381020481999997</v>
      </c>
      <c r="V291" s="303">
        <v>1846.6327653000001</v>
      </c>
      <c r="W291" s="304">
        <v>408.97339649000003</v>
      </c>
      <c r="X291" s="303">
        <v>7072.2212536999996</v>
      </c>
      <c r="Y291" s="304">
        <v>1471.9738122000001</v>
      </c>
      <c r="Z291" s="303">
        <v>2.3366723346999998</v>
      </c>
      <c r="AA291" s="304">
        <v>0.61085289980000002</v>
      </c>
      <c r="AB291" s="303">
        <v>547.45952520000003</v>
      </c>
      <c r="AC291" s="304">
        <v>948.42382653000004</v>
      </c>
      <c r="AD291" s="303">
        <v>57.609638421</v>
      </c>
      <c r="AE291" s="304">
        <v>11.539289101</v>
      </c>
      <c r="AF291" s="265">
        <v>720.63977328999999</v>
      </c>
      <c r="AG291" s="305">
        <v>2054.7971551999999</v>
      </c>
      <c r="AH291" s="265">
        <v>875.45053614000005</v>
      </c>
      <c r="AI291" s="305">
        <v>949.08745585999998</v>
      </c>
      <c r="AJ291" s="265">
        <v>39.205872139999997</v>
      </c>
      <c r="AK291" s="306">
        <v>24.910115480000002</v>
      </c>
      <c r="AL291" s="398">
        <v>143</v>
      </c>
    </row>
    <row r="292" spans="1:38" x14ac:dyDescent="0.25">
      <c r="A292" s="307" t="s">
        <v>1023</v>
      </c>
      <c r="B292" s="300" t="s">
        <v>2116</v>
      </c>
      <c r="C292" s="301">
        <v>3.4449597704000001</v>
      </c>
      <c r="D292" s="58">
        <v>6258</v>
      </c>
      <c r="E292" s="302">
        <v>5.41</v>
      </c>
      <c r="F292" s="303">
        <v>17318.896021</v>
      </c>
      <c r="G292" s="265">
        <v>13427.545226</v>
      </c>
      <c r="H292" s="304">
        <v>3891.3507946</v>
      </c>
      <c r="I292" s="303">
        <v>1568.677921</v>
      </c>
      <c r="J292" s="304">
        <v>52.978606530999997</v>
      </c>
      <c r="K292" s="303">
        <v>2357.4351194999999</v>
      </c>
      <c r="L292" s="304">
        <v>164.37075368999999</v>
      </c>
      <c r="M292" s="265">
        <v>830.81588650000003</v>
      </c>
      <c r="N292" s="303">
        <v>460.94096189999999</v>
      </c>
      <c r="O292" s="304">
        <v>64.305393026999994</v>
      </c>
      <c r="P292" s="303">
        <v>169.59845726</v>
      </c>
      <c r="Q292" s="304">
        <v>26.260013982</v>
      </c>
      <c r="R292" s="303">
        <v>214.35922474</v>
      </c>
      <c r="S292" s="304">
        <v>92.396106504000002</v>
      </c>
      <c r="T292" s="303">
        <v>228.30776028</v>
      </c>
      <c r="U292" s="304">
        <v>21.075556071000001</v>
      </c>
      <c r="V292" s="303">
        <v>521.62786943000003</v>
      </c>
      <c r="W292" s="304">
        <v>115.94502922</v>
      </c>
      <c r="X292" s="303">
        <v>5434.5300823999996</v>
      </c>
      <c r="Y292" s="304">
        <v>1129.4819869</v>
      </c>
      <c r="Z292" s="303">
        <v>3.0134962001000001</v>
      </c>
      <c r="AA292" s="304">
        <v>1.0155386278</v>
      </c>
      <c r="AB292" s="303">
        <v>342.36841722999998</v>
      </c>
      <c r="AC292" s="304">
        <v>537.79923971000005</v>
      </c>
      <c r="AD292" s="303">
        <v>33.58158598</v>
      </c>
      <c r="AE292" s="304">
        <v>7.4114509032999996</v>
      </c>
      <c r="AF292" s="265">
        <v>593.52727250999999</v>
      </c>
      <c r="AG292" s="305">
        <v>1209.3236386000001</v>
      </c>
      <c r="AH292" s="265">
        <v>535.37688220999996</v>
      </c>
      <c r="AI292" s="305">
        <v>565.56648543999995</v>
      </c>
      <c r="AJ292" s="265">
        <v>23.467459976000001</v>
      </c>
      <c r="AK292" s="306">
        <v>13.337824192999999</v>
      </c>
      <c r="AL292" s="398">
        <v>162</v>
      </c>
    </row>
    <row r="293" spans="1:38" x14ac:dyDescent="0.25">
      <c r="A293" s="307" t="s">
        <v>1024</v>
      </c>
      <c r="B293" s="300" t="s">
        <v>2117</v>
      </c>
      <c r="C293" s="301">
        <v>12.572458305</v>
      </c>
      <c r="D293" s="58">
        <v>879</v>
      </c>
      <c r="E293" s="302">
        <v>18.329999999999998</v>
      </c>
      <c r="F293" s="303">
        <v>63205.701262000002</v>
      </c>
      <c r="G293" s="265">
        <v>49085.649440000001</v>
      </c>
      <c r="H293" s="304">
        <v>14120.051821999999</v>
      </c>
      <c r="I293" s="303">
        <v>4422.6968895999998</v>
      </c>
      <c r="J293" s="304">
        <v>171.03275704000001</v>
      </c>
      <c r="K293" s="303">
        <v>7289.0280481999998</v>
      </c>
      <c r="L293" s="304">
        <v>473.37806429</v>
      </c>
      <c r="M293" s="265">
        <v>2338.7062028</v>
      </c>
      <c r="N293" s="303">
        <v>1975.6934131</v>
      </c>
      <c r="O293" s="304">
        <v>269.82926780000003</v>
      </c>
      <c r="P293" s="303">
        <v>1312.5349650999999</v>
      </c>
      <c r="Q293" s="304">
        <v>227.90181322000001</v>
      </c>
      <c r="R293" s="303">
        <v>1642.3859101999999</v>
      </c>
      <c r="S293" s="304">
        <v>520.81207483000003</v>
      </c>
      <c r="T293" s="303">
        <v>1433.8857751999999</v>
      </c>
      <c r="U293" s="304">
        <v>103.47400014999999</v>
      </c>
      <c r="V293" s="303">
        <v>10382.334762</v>
      </c>
      <c r="W293" s="304">
        <v>2278.1739256999999</v>
      </c>
      <c r="X293" s="303">
        <v>12373.671861000001</v>
      </c>
      <c r="Y293" s="304">
        <v>2634.2500903</v>
      </c>
      <c r="Z293" s="303">
        <v>2.0907283913999999</v>
      </c>
      <c r="AA293" s="304">
        <v>0.99868019230000005</v>
      </c>
      <c r="AB293" s="303">
        <v>1051.1798248</v>
      </c>
      <c r="AC293" s="304">
        <v>1646.104396</v>
      </c>
      <c r="AD293" s="303">
        <v>132.21348947999999</v>
      </c>
      <c r="AE293" s="304">
        <v>27.335128841</v>
      </c>
      <c r="AF293" s="265">
        <v>1449.5459395</v>
      </c>
      <c r="AG293" s="305">
        <v>4860.7166268999999</v>
      </c>
      <c r="AH293" s="265">
        <v>1870.7383562</v>
      </c>
      <c r="AI293" s="305">
        <v>2205.4952137</v>
      </c>
      <c r="AJ293" s="265">
        <v>67.892449309</v>
      </c>
      <c r="AK293" s="306">
        <v>41.600608315000002</v>
      </c>
      <c r="AL293" s="398">
        <v>85</v>
      </c>
    </row>
    <row r="294" spans="1:38" x14ac:dyDescent="0.25">
      <c r="A294" s="307" t="s">
        <v>1025</v>
      </c>
      <c r="B294" s="300" t="s">
        <v>2118</v>
      </c>
      <c r="C294" s="301">
        <v>5.1310608725</v>
      </c>
      <c r="D294" s="58">
        <v>1025</v>
      </c>
      <c r="E294" s="302">
        <v>7.33</v>
      </c>
      <c r="F294" s="303">
        <v>25795.456449000001</v>
      </c>
      <c r="G294" s="265">
        <v>19882.97522</v>
      </c>
      <c r="H294" s="304">
        <v>5912.4812288000003</v>
      </c>
      <c r="I294" s="303">
        <v>2162.7595728000001</v>
      </c>
      <c r="J294" s="304">
        <v>78.245504287000003</v>
      </c>
      <c r="K294" s="303">
        <v>3183.1243371</v>
      </c>
      <c r="L294" s="304">
        <v>223.04293773000001</v>
      </c>
      <c r="M294" s="265">
        <v>1087.6652308</v>
      </c>
      <c r="N294" s="303">
        <v>671.16978291999999</v>
      </c>
      <c r="O294" s="304">
        <v>98.847744285999994</v>
      </c>
      <c r="P294" s="303">
        <v>392.85133551000001</v>
      </c>
      <c r="Q294" s="304">
        <v>67.376294317000003</v>
      </c>
      <c r="R294" s="303">
        <v>461.22665584999999</v>
      </c>
      <c r="S294" s="304">
        <v>172.97010979000001</v>
      </c>
      <c r="T294" s="303">
        <v>435.48756807000001</v>
      </c>
      <c r="U294" s="304">
        <v>36.171255891000001</v>
      </c>
      <c r="V294" s="303">
        <v>2193.0746291999999</v>
      </c>
      <c r="W294" s="304">
        <v>497.71696584</v>
      </c>
      <c r="X294" s="303">
        <v>7015.5896140000004</v>
      </c>
      <c r="Y294" s="304">
        <v>1475.1164107</v>
      </c>
      <c r="Z294" s="303">
        <v>1.5927477219999999</v>
      </c>
      <c r="AA294" s="304">
        <v>0.31764085759999999</v>
      </c>
      <c r="AB294" s="303">
        <v>463.91841880999999</v>
      </c>
      <c r="AC294" s="304">
        <v>745.48214795000001</v>
      </c>
      <c r="AD294" s="303">
        <v>77.322815345999999</v>
      </c>
      <c r="AE294" s="304">
        <v>18.561007612000001</v>
      </c>
      <c r="AF294" s="265">
        <v>620.09706237</v>
      </c>
      <c r="AG294" s="305">
        <v>1848.9289865999999</v>
      </c>
      <c r="AH294" s="265">
        <v>781.62549425999998</v>
      </c>
      <c r="AI294" s="305">
        <v>919.93287427999996</v>
      </c>
      <c r="AJ294" s="265">
        <v>45.278863588</v>
      </c>
      <c r="AK294" s="306">
        <v>19.962440832999999</v>
      </c>
      <c r="AL294" s="398">
        <v>116</v>
      </c>
    </row>
    <row r="295" spans="1:38" x14ac:dyDescent="0.25">
      <c r="A295" s="307" t="s">
        <v>1026</v>
      </c>
      <c r="B295" s="300" t="s">
        <v>2119</v>
      </c>
      <c r="C295" s="301">
        <v>2.4833223219999998</v>
      </c>
      <c r="D295" s="58">
        <v>2276</v>
      </c>
      <c r="E295" s="302">
        <v>2.93</v>
      </c>
      <c r="F295" s="303">
        <v>12484.442184</v>
      </c>
      <c r="G295" s="265">
        <v>9687.2775958000002</v>
      </c>
      <c r="H295" s="304">
        <v>2797.1645886000001</v>
      </c>
      <c r="I295" s="303">
        <v>1041.1255200000001</v>
      </c>
      <c r="J295" s="304">
        <v>34.678494401999998</v>
      </c>
      <c r="K295" s="303">
        <v>1346.2278481000001</v>
      </c>
      <c r="L295" s="304">
        <v>98.369609460000007</v>
      </c>
      <c r="M295" s="265">
        <v>509.95650813999998</v>
      </c>
      <c r="N295" s="303">
        <v>146.62912800000001</v>
      </c>
      <c r="O295" s="304">
        <v>25.825924701999998</v>
      </c>
      <c r="P295" s="303">
        <v>102.87737498</v>
      </c>
      <c r="Q295" s="304">
        <v>19.688635994999999</v>
      </c>
      <c r="R295" s="303">
        <v>120.26287231000001</v>
      </c>
      <c r="S295" s="304">
        <v>55.834619867999997</v>
      </c>
      <c r="T295" s="303">
        <v>114.60249706</v>
      </c>
      <c r="U295" s="304">
        <v>11.015099587</v>
      </c>
      <c r="V295" s="303">
        <v>246.25038488999999</v>
      </c>
      <c r="W295" s="304">
        <v>52.246215276999997</v>
      </c>
      <c r="X295" s="303">
        <v>4710.4005791999998</v>
      </c>
      <c r="Y295" s="304">
        <v>970.81947574000003</v>
      </c>
      <c r="Z295" s="303">
        <v>0.77017126540000003</v>
      </c>
      <c r="AA295" s="304">
        <v>0.14436010539999999</v>
      </c>
      <c r="AB295" s="303">
        <v>264.16129762000003</v>
      </c>
      <c r="AC295" s="304">
        <v>333.84841669999997</v>
      </c>
      <c r="AD295" s="303">
        <v>203.55597047000001</v>
      </c>
      <c r="AE295" s="304">
        <v>51.802123098000003</v>
      </c>
      <c r="AF295" s="265">
        <v>313.81669907000003</v>
      </c>
      <c r="AG295" s="305">
        <v>908.96729319999997</v>
      </c>
      <c r="AH295" s="265">
        <v>346.25296272999998</v>
      </c>
      <c r="AI295" s="305">
        <v>436.12658286999999</v>
      </c>
      <c r="AJ295" s="265">
        <v>6.8724396858999999</v>
      </c>
      <c r="AK295" s="306">
        <v>11.313079789</v>
      </c>
      <c r="AL295" s="398">
        <v>125</v>
      </c>
    </row>
    <row r="296" spans="1:38" x14ac:dyDescent="0.25">
      <c r="A296" s="307" t="s">
        <v>1027</v>
      </c>
      <c r="B296" s="300" t="s">
        <v>2120</v>
      </c>
      <c r="C296" s="301">
        <v>7.5357264525999996</v>
      </c>
      <c r="D296" s="58">
        <v>1323</v>
      </c>
      <c r="E296" s="302">
        <v>14.2</v>
      </c>
      <c r="F296" s="303">
        <v>37884.466459000003</v>
      </c>
      <c r="G296" s="265">
        <v>29441.659537</v>
      </c>
      <c r="H296" s="304">
        <v>8442.8069216000004</v>
      </c>
      <c r="I296" s="303">
        <v>3674.1677381999998</v>
      </c>
      <c r="J296" s="304">
        <v>129.76734873999999</v>
      </c>
      <c r="K296" s="303">
        <v>6054.4536459999999</v>
      </c>
      <c r="L296" s="304">
        <v>394.62035192000002</v>
      </c>
      <c r="M296" s="265">
        <v>1955.4381575</v>
      </c>
      <c r="N296" s="303">
        <v>1093.2149359</v>
      </c>
      <c r="O296" s="304">
        <v>147.57032386</v>
      </c>
      <c r="P296" s="303">
        <v>808.74483763000001</v>
      </c>
      <c r="Q296" s="304">
        <v>126.58932442</v>
      </c>
      <c r="R296" s="303">
        <v>981.62481360000004</v>
      </c>
      <c r="S296" s="304">
        <v>324.11587909000002</v>
      </c>
      <c r="T296" s="303">
        <v>1091.5034879</v>
      </c>
      <c r="U296" s="304">
        <v>91.396175782</v>
      </c>
      <c r="V296" s="303">
        <v>4557.7651288999996</v>
      </c>
      <c r="W296" s="304">
        <v>965.035797</v>
      </c>
      <c r="X296" s="303">
        <v>6368.4355329</v>
      </c>
      <c r="Y296" s="304">
        <v>1277.5508599</v>
      </c>
      <c r="Z296" s="303">
        <v>9.9967574134999992</v>
      </c>
      <c r="AA296" s="304">
        <v>3.0243152985999999</v>
      </c>
      <c r="AB296" s="303">
        <v>844.33630749999998</v>
      </c>
      <c r="AC296" s="304">
        <v>1277.0200941000001</v>
      </c>
      <c r="AD296" s="303">
        <v>19.594994503999999</v>
      </c>
      <c r="AE296" s="304">
        <v>4.0909822691000004</v>
      </c>
      <c r="AF296" s="265">
        <v>380.63287058999998</v>
      </c>
      <c r="AG296" s="305">
        <v>2836.8679228000001</v>
      </c>
      <c r="AH296" s="265">
        <v>1243.7625174</v>
      </c>
      <c r="AI296" s="305">
        <v>1136.4350426999999</v>
      </c>
      <c r="AJ296" s="265">
        <v>48.923507950999998</v>
      </c>
      <c r="AK296" s="306">
        <v>37.786806849000001</v>
      </c>
      <c r="AL296" s="398">
        <v>122</v>
      </c>
    </row>
    <row r="297" spans="1:38" x14ac:dyDescent="0.25">
      <c r="A297" s="307" t="s">
        <v>1028</v>
      </c>
      <c r="B297" s="300" t="s">
        <v>2121</v>
      </c>
      <c r="C297" s="301">
        <v>3.4797532288999999</v>
      </c>
      <c r="D297" s="58">
        <v>2461</v>
      </c>
      <c r="E297" s="302">
        <v>6.3</v>
      </c>
      <c r="F297" s="303">
        <v>17493.813676999998</v>
      </c>
      <c r="G297" s="265">
        <v>13433.304657999999</v>
      </c>
      <c r="H297" s="304">
        <v>4060.5090187000001</v>
      </c>
      <c r="I297" s="303">
        <v>1764.7541286000001</v>
      </c>
      <c r="J297" s="304">
        <v>56.754591742000002</v>
      </c>
      <c r="K297" s="303">
        <v>2720.8113008999999</v>
      </c>
      <c r="L297" s="304">
        <v>195.21677901000001</v>
      </c>
      <c r="M297" s="265">
        <v>938.03988832000005</v>
      </c>
      <c r="N297" s="303">
        <v>333.45553437000001</v>
      </c>
      <c r="O297" s="304">
        <v>49.554037362000003</v>
      </c>
      <c r="P297" s="303">
        <v>204.74427109999999</v>
      </c>
      <c r="Q297" s="304">
        <v>32.595147910999998</v>
      </c>
      <c r="R297" s="303">
        <v>252.32185043000001</v>
      </c>
      <c r="S297" s="304">
        <v>105.06191054</v>
      </c>
      <c r="T297" s="303">
        <v>308.93297128</v>
      </c>
      <c r="U297" s="304">
        <v>29.532234805000002</v>
      </c>
      <c r="V297" s="303">
        <v>664.01491157999999</v>
      </c>
      <c r="W297" s="304">
        <v>149.26006390000001</v>
      </c>
      <c r="X297" s="303">
        <v>4843.0923995000003</v>
      </c>
      <c r="Y297" s="304">
        <v>1025.6278554999999</v>
      </c>
      <c r="Z297" s="303">
        <v>7.3482950443000004</v>
      </c>
      <c r="AA297" s="304">
        <v>2.0935766740999999</v>
      </c>
      <c r="AB297" s="303">
        <v>401.35638194000001</v>
      </c>
      <c r="AC297" s="304">
        <v>606.68567960999997</v>
      </c>
      <c r="AD297" s="303">
        <v>9.1332821320999997</v>
      </c>
      <c r="AE297" s="304">
        <v>2.0046506614999999</v>
      </c>
      <c r="AF297" s="265">
        <v>329.00517292000001</v>
      </c>
      <c r="AG297" s="305">
        <v>1307.4925751999999</v>
      </c>
      <c r="AH297" s="265">
        <v>566.62401508999994</v>
      </c>
      <c r="AI297" s="305">
        <v>547.99144362000004</v>
      </c>
      <c r="AJ297" s="265">
        <v>22.573024904</v>
      </c>
      <c r="AK297" s="306">
        <v>17.735702621000001</v>
      </c>
      <c r="AL297" s="398">
        <v>146</v>
      </c>
    </row>
    <row r="298" spans="1:38" x14ac:dyDescent="0.25">
      <c r="A298" s="307" t="s">
        <v>1029</v>
      </c>
      <c r="B298" s="300" t="s">
        <v>2122</v>
      </c>
      <c r="C298" s="301">
        <v>1.9556054384999999</v>
      </c>
      <c r="D298" s="58">
        <v>5880</v>
      </c>
      <c r="E298" s="302">
        <v>2.71</v>
      </c>
      <c r="F298" s="303">
        <v>9831.4434724999992</v>
      </c>
      <c r="G298" s="265">
        <v>7629.7917870000001</v>
      </c>
      <c r="H298" s="304">
        <v>2201.6516855</v>
      </c>
      <c r="I298" s="303">
        <v>982.91606732000002</v>
      </c>
      <c r="J298" s="304">
        <v>28.113724998999999</v>
      </c>
      <c r="K298" s="303">
        <v>1161.1315073000001</v>
      </c>
      <c r="L298" s="304">
        <v>87.296065622</v>
      </c>
      <c r="M298" s="265">
        <v>448.29885894</v>
      </c>
      <c r="N298" s="303">
        <v>152.42926588</v>
      </c>
      <c r="O298" s="304">
        <v>22.939430565999999</v>
      </c>
      <c r="P298" s="303">
        <v>60.363249943</v>
      </c>
      <c r="Q298" s="304">
        <v>8.6356539885999997</v>
      </c>
      <c r="R298" s="303">
        <v>49.164523381000002</v>
      </c>
      <c r="S298" s="304">
        <v>35.806907791</v>
      </c>
      <c r="T298" s="303">
        <v>88.931399326000005</v>
      </c>
      <c r="U298" s="304">
        <v>10.709518236999999</v>
      </c>
      <c r="V298" s="303">
        <v>82.698904056999993</v>
      </c>
      <c r="W298" s="304">
        <v>20.184739112999999</v>
      </c>
      <c r="X298" s="303">
        <v>3711.3037017000001</v>
      </c>
      <c r="Y298" s="304">
        <v>794.18298427000002</v>
      </c>
      <c r="Z298" s="303">
        <v>5.3255778060000001</v>
      </c>
      <c r="AA298" s="304">
        <v>1.5718116343999999</v>
      </c>
      <c r="AB298" s="303">
        <v>180.90679001999999</v>
      </c>
      <c r="AC298" s="304">
        <v>285.47418787999999</v>
      </c>
      <c r="AD298" s="303">
        <v>8.9269586381000003</v>
      </c>
      <c r="AE298" s="304">
        <v>1.8596837239999999</v>
      </c>
      <c r="AF298" s="265">
        <v>277.70798435</v>
      </c>
      <c r="AG298" s="305">
        <v>730.24206671000002</v>
      </c>
      <c r="AH298" s="265">
        <v>265.34411624000001</v>
      </c>
      <c r="AI298" s="305">
        <v>313.02243303</v>
      </c>
      <c r="AJ298" s="265">
        <v>7.2414734735000001</v>
      </c>
      <c r="AK298" s="306">
        <v>8.7138865553000002</v>
      </c>
      <c r="AL298" s="398">
        <v>188</v>
      </c>
    </row>
    <row r="299" spans="1:38" x14ac:dyDescent="0.25">
      <c r="A299" s="307" t="s">
        <v>1030</v>
      </c>
      <c r="B299" s="300" t="s">
        <v>2123</v>
      </c>
      <c r="C299" s="301">
        <v>5.2963667887000003</v>
      </c>
      <c r="D299" s="58">
        <v>285</v>
      </c>
      <c r="E299" s="302">
        <v>10.82</v>
      </c>
      <c r="F299" s="303">
        <v>26626.501270000001</v>
      </c>
      <c r="G299" s="265">
        <v>20305.69053</v>
      </c>
      <c r="H299" s="304">
        <v>6320.8107397000003</v>
      </c>
      <c r="I299" s="303">
        <v>3148.026777</v>
      </c>
      <c r="J299" s="304">
        <v>118.74235892</v>
      </c>
      <c r="K299" s="303">
        <v>4796.5106772999998</v>
      </c>
      <c r="L299" s="304">
        <v>348.52569526000002</v>
      </c>
      <c r="M299" s="265">
        <v>1845.1068626000001</v>
      </c>
      <c r="N299" s="303">
        <v>1006.0462773</v>
      </c>
      <c r="O299" s="304">
        <v>163.47653518000001</v>
      </c>
      <c r="P299" s="303">
        <v>418.59906364</v>
      </c>
      <c r="Q299" s="304">
        <v>68.436325147000005</v>
      </c>
      <c r="R299" s="303">
        <v>598.07682984999997</v>
      </c>
      <c r="S299" s="304">
        <v>211.62114629000001</v>
      </c>
      <c r="T299" s="303">
        <v>748.59112846999994</v>
      </c>
      <c r="U299" s="304">
        <v>71.464381357999997</v>
      </c>
      <c r="V299" s="303">
        <v>1107.9241373</v>
      </c>
      <c r="W299" s="304">
        <v>222.08528787</v>
      </c>
      <c r="X299" s="303">
        <v>4663.1293486000004</v>
      </c>
      <c r="Y299" s="304">
        <v>1043.0799411999999</v>
      </c>
      <c r="Z299" s="303">
        <v>10.776610526000001</v>
      </c>
      <c r="AA299" s="304">
        <v>2.6176564912</v>
      </c>
      <c r="AB299" s="303">
        <v>737.87642487000005</v>
      </c>
      <c r="AC299" s="304">
        <v>1192.6661931000001</v>
      </c>
      <c r="AD299" s="303">
        <v>25.146495483999999</v>
      </c>
      <c r="AE299" s="304">
        <v>6.2720993753999998</v>
      </c>
      <c r="AF299" s="265">
        <v>283.47174052999998</v>
      </c>
      <c r="AG299" s="305">
        <v>1824.9916248</v>
      </c>
      <c r="AH299" s="265">
        <v>918.21739144000003</v>
      </c>
      <c r="AI299" s="305">
        <v>787.09690279999995</v>
      </c>
      <c r="AJ299" s="265">
        <v>239.71672165999999</v>
      </c>
      <c r="AK299" s="306">
        <v>18.208635234999999</v>
      </c>
      <c r="AL299" s="398">
        <v>98</v>
      </c>
    </row>
    <row r="300" spans="1:38" x14ac:dyDescent="0.25">
      <c r="A300" s="307" t="s">
        <v>1031</v>
      </c>
      <c r="B300" s="300" t="s">
        <v>2124</v>
      </c>
      <c r="C300" s="301">
        <v>2.1908493777000002</v>
      </c>
      <c r="D300" s="58">
        <v>1005</v>
      </c>
      <c r="E300" s="302">
        <v>3.74</v>
      </c>
      <c r="F300" s="303">
        <v>11014.088726</v>
      </c>
      <c r="G300" s="265">
        <v>8373.6075505000008</v>
      </c>
      <c r="H300" s="304">
        <v>2640.4811758999999</v>
      </c>
      <c r="I300" s="303">
        <v>1260.4738106</v>
      </c>
      <c r="J300" s="304">
        <v>46.947932194000003</v>
      </c>
      <c r="K300" s="303">
        <v>1592.4121468000001</v>
      </c>
      <c r="L300" s="304">
        <v>126.29643998</v>
      </c>
      <c r="M300" s="265">
        <v>624.52688536000005</v>
      </c>
      <c r="N300" s="303">
        <v>271.66008833000001</v>
      </c>
      <c r="O300" s="304">
        <v>50.512194716000003</v>
      </c>
      <c r="P300" s="303">
        <v>48.131635481000004</v>
      </c>
      <c r="Q300" s="304">
        <v>7.5416627004999999</v>
      </c>
      <c r="R300" s="303">
        <v>81.086530009000001</v>
      </c>
      <c r="S300" s="304">
        <v>49.957596778999999</v>
      </c>
      <c r="T300" s="303">
        <v>149.1648284</v>
      </c>
      <c r="U300" s="304">
        <v>14.015578154</v>
      </c>
      <c r="V300" s="303">
        <v>65.275002602000001</v>
      </c>
      <c r="W300" s="304">
        <v>14.527284153</v>
      </c>
      <c r="X300" s="303">
        <v>3342.0013797000001</v>
      </c>
      <c r="Y300" s="304">
        <v>727.70959100000005</v>
      </c>
      <c r="Z300" s="303">
        <v>0</v>
      </c>
      <c r="AA300" s="304">
        <v>0</v>
      </c>
      <c r="AB300" s="303">
        <v>282.38545198000003</v>
      </c>
      <c r="AC300" s="304">
        <v>423.52505517999998</v>
      </c>
      <c r="AD300" s="303">
        <v>12.273051504</v>
      </c>
      <c r="AE300" s="304">
        <v>2.7684521870999999</v>
      </c>
      <c r="AF300" s="265">
        <v>291.85363489999997</v>
      </c>
      <c r="AG300" s="305">
        <v>776.44532852999998</v>
      </c>
      <c r="AH300" s="265">
        <v>374.13988799999998</v>
      </c>
      <c r="AI300" s="305">
        <v>364.50977134999999</v>
      </c>
      <c r="AJ300" s="265">
        <v>7.2978158994999998</v>
      </c>
      <c r="AK300" s="306">
        <v>6.6496898497999997</v>
      </c>
      <c r="AL300" s="398">
        <v>123</v>
      </c>
    </row>
    <row r="301" spans="1:38" x14ac:dyDescent="0.25">
      <c r="A301" s="307" t="s">
        <v>1032</v>
      </c>
      <c r="B301" s="300" t="s">
        <v>2125</v>
      </c>
      <c r="C301" s="301">
        <v>2.3632932036000001</v>
      </c>
      <c r="D301" s="58">
        <v>142</v>
      </c>
      <c r="E301" s="302">
        <v>3.53</v>
      </c>
      <c r="F301" s="303">
        <v>11881.018063</v>
      </c>
      <c r="G301" s="265">
        <v>9374.2289968000005</v>
      </c>
      <c r="H301" s="304">
        <v>2506.7890667000001</v>
      </c>
      <c r="I301" s="303">
        <v>1638.5853492000001</v>
      </c>
      <c r="J301" s="304">
        <v>49.072593091999998</v>
      </c>
      <c r="K301" s="303">
        <v>2300.2967657999998</v>
      </c>
      <c r="L301" s="304">
        <v>129.08858039</v>
      </c>
      <c r="M301" s="265">
        <v>702.70427326000004</v>
      </c>
      <c r="N301" s="303">
        <v>177.37495763000001</v>
      </c>
      <c r="O301" s="304">
        <v>29.120392337999998</v>
      </c>
      <c r="P301" s="303">
        <v>87.065076761</v>
      </c>
      <c r="Q301" s="304">
        <v>15.790025303</v>
      </c>
      <c r="R301" s="303">
        <v>136.05886219000001</v>
      </c>
      <c r="S301" s="304">
        <v>70.101549035000005</v>
      </c>
      <c r="T301" s="303">
        <v>77.782214147999994</v>
      </c>
      <c r="U301" s="304">
        <v>2.9151334507</v>
      </c>
      <c r="V301" s="303">
        <v>907.39008115000001</v>
      </c>
      <c r="W301" s="304">
        <v>169.07472835999999</v>
      </c>
      <c r="X301" s="303">
        <v>2453.2927518000001</v>
      </c>
      <c r="Y301" s="304">
        <v>456.25630081999998</v>
      </c>
      <c r="Z301" s="303">
        <v>3.1901077464999998</v>
      </c>
      <c r="AA301" s="304">
        <v>0.41933661970000002</v>
      </c>
      <c r="AB301" s="303">
        <v>281.26594611000002</v>
      </c>
      <c r="AC301" s="304">
        <v>505.74268101000001</v>
      </c>
      <c r="AD301" s="303">
        <v>47.866240585</v>
      </c>
      <c r="AE301" s="304">
        <v>9.3764037606000006</v>
      </c>
      <c r="AF301" s="265">
        <v>29.493131140999999</v>
      </c>
      <c r="AG301" s="305">
        <v>827.51711617000001</v>
      </c>
      <c r="AH301" s="265">
        <v>357.10867461999999</v>
      </c>
      <c r="AI301" s="305">
        <v>329.03036913</v>
      </c>
      <c r="AJ301" s="265">
        <v>85.233783372999994</v>
      </c>
      <c r="AK301" s="306">
        <v>2.8046385634000002</v>
      </c>
      <c r="AL301" s="398">
        <v>16</v>
      </c>
    </row>
    <row r="302" spans="1:38" x14ac:dyDescent="0.25">
      <c r="A302" s="307" t="s">
        <v>1033</v>
      </c>
      <c r="B302" s="300" t="s">
        <v>2126</v>
      </c>
      <c r="C302" s="301">
        <v>2.7193473668000001</v>
      </c>
      <c r="D302" s="58">
        <v>3290</v>
      </c>
      <c r="E302" s="302">
        <v>4.74</v>
      </c>
      <c r="F302" s="303">
        <v>13671.014302</v>
      </c>
      <c r="G302" s="265">
        <v>10481.915707</v>
      </c>
      <c r="H302" s="304">
        <v>3189.0985946999999</v>
      </c>
      <c r="I302" s="303">
        <v>1465.6873330000001</v>
      </c>
      <c r="J302" s="304">
        <v>50.138958852000002</v>
      </c>
      <c r="K302" s="303">
        <v>2273.9560841000002</v>
      </c>
      <c r="L302" s="304">
        <v>154.49099154000001</v>
      </c>
      <c r="M302" s="265">
        <v>791.94255157999999</v>
      </c>
      <c r="N302" s="303">
        <v>346.01830655999998</v>
      </c>
      <c r="O302" s="304">
        <v>52.964353610000003</v>
      </c>
      <c r="P302" s="303">
        <v>222.22236427000001</v>
      </c>
      <c r="Q302" s="304">
        <v>36.008042981999999</v>
      </c>
      <c r="R302" s="303">
        <v>130.52618014999999</v>
      </c>
      <c r="S302" s="304">
        <v>62.055845364</v>
      </c>
      <c r="T302" s="303">
        <v>214.81128011000001</v>
      </c>
      <c r="U302" s="304">
        <v>22.990838060000002</v>
      </c>
      <c r="V302" s="303">
        <v>589.34650282999996</v>
      </c>
      <c r="W302" s="304">
        <v>119.80682963</v>
      </c>
      <c r="X302" s="303">
        <v>3587.8756125999998</v>
      </c>
      <c r="Y302" s="304">
        <v>745.21265457000004</v>
      </c>
      <c r="Z302" s="303">
        <v>6.5096337629000001</v>
      </c>
      <c r="AA302" s="304">
        <v>2.5206410959999999</v>
      </c>
      <c r="AB302" s="303">
        <v>271.53300571</v>
      </c>
      <c r="AC302" s="304">
        <v>515.06778656999995</v>
      </c>
      <c r="AD302" s="303">
        <v>16.241016115000001</v>
      </c>
      <c r="AE302" s="304">
        <v>3.3841321453000002</v>
      </c>
      <c r="AF302" s="265">
        <v>100.30196641000001</v>
      </c>
      <c r="AG302" s="305">
        <v>989.89892497999995</v>
      </c>
      <c r="AH302" s="265">
        <v>406.66993072999998</v>
      </c>
      <c r="AI302" s="305">
        <v>461.64868361999999</v>
      </c>
      <c r="AJ302" s="265">
        <v>17.203621372000001</v>
      </c>
      <c r="AK302" s="306">
        <v>13.980229479</v>
      </c>
      <c r="AL302" s="398">
        <v>144</v>
      </c>
    </row>
    <row r="303" spans="1:38" x14ac:dyDescent="0.25">
      <c r="A303" s="307" t="s">
        <v>1034</v>
      </c>
      <c r="B303" s="300" t="s">
        <v>2127</v>
      </c>
      <c r="C303" s="301">
        <v>1.4687565424</v>
      </c>
      <c r="D303" s="58">
        <v>23274</v>
      </c>
      <c r="E303" s="302">
        <v>2.13</v>
      </c>
      <c r="F303" s="303">
        <v>7383.9009837000003</v>
      </c>
      <c r="G303" s="265">
        <v>5684.1955588000001</v>
      </c>
      <c r="H303" s="304">
        <v>1699.7054249</v>
      </c>
      <c r="I303" s="303">
        <v>759.42103639000004</v>
      </c>
      <c r="J303" s="304">
        <v>22.863553321000001</v>
      </c>
      <c r="K303" s="303">
        <v>995.72144613</v>
      </c>
      <c r="L303" s="304">
        <v>70.824280680000001</v>
      </c>
      <c r="M303" s="265">
        <v>389.74483078999998</v>
      </c>
      <c r="N303" s="303">
        <v>135.47792756000001</v>
      </c>
      <c r="O303" s="304">
        <v>21.492558827</v>
      </c>
      <c r="P303" s="303">
        <v>63.331880253999998</v>
      </c>
      <c r="Q303" s="304">
        <v>9.9744794418999998</v>
      </c>
      <c r="R303" s="303">
        <v>21.539347588999998</v>
      </c>
      <c r="S303" s="304">
        <v>19.512143694999999</v>
      </c>
      <c r="T303" s="303">
        <v>66.439185764000001</v>
      </c>
      <c r="U303" s="304">
        <v>8.6214910375000002</v>
      </c>
      <c r="V303" s="303">
        <v>11.570247871999999</v>
      </c>
      <c r="W303" s="304">
        <v>2.7829020986000002</v>
      </c>
      <c r="X303" s="303">
        <v>2749.4436319000001</v>
      </c>
      <c r="Y303" s="304">
        <v>577.27896946999999</v>
      </c>
      <c r="Z303" s="303">
        <v>6.4839389695999996</v>
      </c>
      <c r="AA303" s="304">
        <v>2.0945554134000002</v>
      </c>
      <c r="AB303" s="303">
        <v>122.25977516</v>
      </c>
      <c r="AC303" s="304">
        <v>239.3605694</v>
      </c>
      <c r="AD303" s="303">
        <v>10.931544898</v>
      </c>
      <c r="AE303" s="304">
        <v>2.4839293807999998</v>
      </c>
      <c r="AF303" s="265">
        <v>80.774140365999997</v>
      </c>
      <c r="AG303" s="305">
        <v>521.41284793</v>
      </c>
      <c r="AH303" s="265">
        <v>201.74447049</v>
      </c>
      <c r="AI303" s="305">
        <v>257.59748679</v>
      </c>
      <c r="AJ303" s="265">
        <v>5.3244127046000003</v>
      </c>
      <c r="AK303" s="306">
        <v>7.3933994587000003</v>
      </c>
      <c r="AL303" s="398">
        <v>179</v>
      </c>
    </row>
    <row r="304" spans="1:38" x14ac:dyDescent="0.25">
      <c r="A304" s="307" t="s">
        <v>1035</v>
      </c>
      <c r="B304" s="300" t="s">
        <v>2128</v>
      </c>
      <c r="C304" s="301">
        <v>2.6210509621</v>
      </c>
      <c r="D304" s="58">
        <v>3600</v>
      </c>
      <c r="E304" s="302">
        <v>3.94</v>
      </c>
      <c r="F304" s="303">
        <v>13176.847366</v>
      </c>
      <c r="G304" s="265">
        <v>10232.107193</v>
      </c>
      <c r="H304" s="304">
        <v>2944.7401728999998</v>
      </c>
      <c r="I304" s="303">
        <v>1251.1645839</v>
      </c>
      <c r="J304" s="304">
        <v>37.246290219000002</v>
      </c>
      <c r="K304" s="303">
        <v>1623.3096416000001</v>
      </c>
      <c r="L304" s="304">
        <v>115.83993417000001</v>
      </c>
      <c r="M304" s="265">
        <v>597.69559441000001</v>
      </c>
      <c r="N304" s="303">
        <v>249.62879171</v>
      </c>
      <c r="O304" s="304">
        <v>31.990812184999999</v>
      </c>
      <c r="P304" s="303">
        <v>133.75691566</v>
      </c>
      <c r="Q304" s="304">
        <v>19.808846103</v>
      </c>
      <c r="R304" s="303">
        <v>167.44045503000001</v>
      </c>
      <c r="S304" s="304">
        <v>71.174433551999996</v>
      </c>
      <c r="T304" s="303">
        <v>156.76430934999999</v>
      </c>
      <c r="U304" s="304">
        <v>16.740188722999999</v>
      </c>
      <c r="V304" s="303">
        <v>855.89408433000006</v>
      </c>
      <c r="W304" s="304">
        <v>194.28715442999999</v>
      </c>
      <c r="X304" s="303">
        <v>4004.5451047000001</v>
      </c>
      <c r="Y304" s="304">
        <v>856.81459359999997</v>
      </c>
      <c r="Z304" s="303">
        <v>2.7716303611000002</v>
      </c>
      <c r="AA304" s="304">
        <v>1.2349471111000001</v>
      </c>
      <c r="AB304" s="303">
        <v>221.97510933999999</v>
      </c>
      <c r="AC304" s="304">
        <v>375.64564834999999</v>
      </c>
      <c r="AD304" s="303">
        <v>14.305454569</v>
      </c>
      <c r="AE304" s="304">
        <v>2.7993604247000001</v>
      </c>
      <c r="AF304" s="265">
        <v>406.95199638000003</v>
      </c>
      <c r="AG304" s="305">
        <v>958.82947664999995</v>
      </c>
      <c r="AH304" s="265">
        <v>352.58584175999999</v>
      </c>
      <c r="AI304" s="305">
        <v>424.57110774</v>
      </c>
      <c r="AJ304" s="265">
        <v>18.188714668999999</v>
      </c>
      <c r="AK304" s="306">
        <v>12.886345201999999</v>
      </c>
      <c r="AL304" s="398">
        <v>188</v>
      </c>
    </row>
    <row r="305" spans="1:38" x14ac:dyDescent="0.25">
      <c r="A305" s="307" t="s">
        <v>1036</v>
      </c>
      <c r="B305" s="300" t="s">
        <v>2129</v>
      </c>
      <c r="C305" s="301">
        <v>1.2435977406000001</v>
      </c>
      <c r="D305" s="58">
        <v>26867</v>
      </c>
      <c r="E305" s="302">
        <v>1.29</v>
      </c>
      <c r="F305" s="303">
        <v>6251.9568865000001</v>
      </c>
      <c r="G305" s="265">
        <v>4855.8441566000001</v>
      </c>
      <c r="H305" s="304">
        <v>1396.1127300000001</v>
      </c>
      <c r="I305" s="303">
        <v>552.24191969000003</v>
      </c>
      <c r="J305" s="304">
        <v>15.149045588</v>
      </c>
      <c r="K305" s="303">
        <v>463.84111586</v>
      </c>
      <c r="L305" s="304">
        <v>40.736824763999998</v>
      </c>
      <c r="M305" s="265">
        <v>230.86338301000001</v>
      </c>
      <c r="N305" s="303">
        <v>26.200664299</v>
      </c>
      <c r="O305" s="304">
        <v>4.3982399879000003</v>
      </c>
      <c r="P305" s="303">
        <v>9.6632017937000008</v>
      </c>
      <c r="Q305" s="304">
        <v>1.4960876195999999</v>
      </c>
      <c r="R305" s="303">
        <v>19.132421347000001</v>
      </c>
      <c r="S305" s="304">
        <v>20.811588968999999</v>
      </c>
      <c r="T305" s="303">
        <v>37.804608690999999</v>
      </c>
      <c r="U305" s="304">
        <v>6.2655144501000004</v>
      </c>
      <c r="V305" s="303">
        <v>25.021605084000001</v>
      </c>
      <c r="W305" s="304">
        <v>6.0268018463999997</v>
      </c>
      <c r="X305" s="303">
        <v>2783.3936843000001</v>
      </c>
      <c r="Y305" s="304">
        <v>637.09079972999996</v>
      </c>
      <c r="Z305" s="303">
        <v>0.51918143080000001</v>
      </c>
      <c r="AA305" s="304">
        <v>0.2321409499</v>
      </c>
      <c r="AB305" s="303">
        <v>112.4212711</v>
      </c>
      <c r="AC305" s="304">
        <v>141.9312673</v>
      </c>
      <c r="AD305" s="303">
        <v>2.7572370023000001</v>
      </c>
      <c r="AE305" s="304">
        <v>0.64244976350000005</v>
      </c>
      <c r="AF305" s="265">
        <v>309.78899324999998</v>
      </c>
      <c r="AG305" s="305">
        <v>428.48165071</v>
      </c>
      <c r="AH305" s="265">
        <v>156.49624842</v>
      </c>
      <c r="AI305" s="305">
        <v>207.15969948</v>
      </c>
      <c r="AJ305" s="265">
        <v>5.5080199331999999</v>
      </c>
      <c r="AK305" s="306">
        <v>5.8812201401999999</v>
      </c>
      <c r="AL305" s="398">
        <v>221</v>
      </c>
    </row>
    <row r="306" spans="1:38" x14ac:dyDescent="0.25">
      <c r="A306" s="307" t="s">
        <v>1037</v>
      </c>
      <c r="B306" s="300" t="s">
        <v>2130</v>
      </c>
      <c r="C306" s="301">
        <v>2.1099177830000002</v>
      </c>
      <c r="D306" s="58">
        <v>2245</v>
      </c>
      <c r="E306" s="302">
        <v>4.53</v>
      </c>
      <c r="F306" s="303">
        <v>10607.220151</v>
      </c>
      <c r="G306" s="265">
        <v>8093.8589947999999</v>
      </c>
      <c r="H306" s="304">
        <v>2513.3611560999998</v>
      </c>
      <c r="I306" s="303">
        <v>1282.4081179</v>
      </c>
      <c r="J306" s="304">
        <v>44.133995097000003</v>
      </c>
      <c r="K306" s="303">
        <v>1762.5000583999999</v>
      </c>
      <c r="L306" s="304">
        <v>127.64518983000001</v>
      </c>
      <c r="M306" s="265">
        <v>694.45606898000005</v>
      </c>
      <c r="N306" s="303">
        <v>346.49594882000002</v>
      </c>
      <c r="O306" s="304">
        <v>48.465720582000003</v>
      </c>
      <c r="P306" s="303">
        <v>147.06753534000001</v>
      </c>
      <c r="Q306" s="304">
        <v>23.787698406000001</v>
      </c>
      <c r="R306" s="303">
        <v>151.22633858</v>
      </c>
      <c r="S306" s="304">
        <v>64.614843391999997</v>
      </c>
      <c r="T306" s="303">
        <v>238.67259222000001</v>
      </c>
      <c r="U306" s="304">
        <v>21.215009131999999</v>
      </c>
      <c r="V306" s="303">
        <v>406.52714523999998</v>
      </c>
      <c r="W306" s="304">
        <v>82.656340455000006</v>
      </c>
      <c r="X306" s="303">
        <v>2338.5098429999998</v>
      </c>
      <c r="Y306" s="304">
        <v>513.30023715000004</v>
      </c>
      <c r="Z306" s="303">
        <v>2.9285945185000002</v>
      </c>
      <c r="AA306" s="304">
        <v>2.0109348419000002</v>
      </c>
      <c r="AB306" s="303">
        <v>220.40066892999999</v>
      </c>
      <c r="AC306" s="304">
        <v>424.39048735</v>
      </c>
      <c r="AD306" s="303">
        <v>48.581285082999997</v>
      </c>
      <c r="AE306" s="304">
        <v>13.658525917</v>
      </c>
      <c r="AF306" s="265">
        <v>136.70974802000001</v>
      </c>
      <c r="AG306" s="305">
        <v>790.23107173999995</v>
      </c>
      <c r="AH306" s="265">
        <v>308.37130151000002</v>
      </c>
      <c r="AI306" s="305">
        <v>332.30689576999998</v>
      </c>
      <c r="AJ306" s="265">
        <v>24.358842095</v>
      </c>
      <c r="AK306" s="306">
        <v>9.5891125857000006</v>
      </c>
      <c r="AL306" s="398">
        <v>164</v>
      </c>
    </row>
    <row r="307" spans="1:38" x14ac:dyDescent="0.25">
      <c r="A307" s="307" t="s">
        <v>1038</v>
      </c>
      <c r="B307" s="300" t="s">
        <v>2131</v>
      </c>
      <c r="C307" s="301">
        <v>0.80234153210000003</v>
      </c>
      <c r="D307" s="58">
        <v>15887</v>
      </c>
      <c r="E307" s="302">
        <v>1.46</v>
      </c>
      <c r="F307" s="303">
        <v>4033.6231750000002</v>
      </c>
      <c r="G307" s="265">
        <v>3088.3273503999999</v>
      </c>
      <c r="H307" s="304">
        <v>945.29582458000004</v>
      </c>
      <c r="I307" s="303">
        <v>440.28254659999999</v>
      </c>
      <c r="J307" s="304">
        <v>12.293992936</v>
      </c>
      <c r="K307" s="303">
        <v>425.78098303000002</v>
      </c>
      <c r="L307" s="304">
        <v>35.305746720000002</v>
      </c>
      <c r="M307" s="265">
        <v>200.86525191999999</v>
      </c>
      <c r="N307" s="303">
        <v>66.678082176999993</v>
      </c>
      <c r="O307" s="304">
        <v>10.740870343999999</v>
      </c>
      <c r="P307" s="303">
        <v>11.407813932</v>
      </c>
      <c r="Q307" s="304">
        <v>1.7547820203</v>
      </c>
      <c r="R307" s="303">
        <v>12.322145536000001</v>
      </c>
      <c r="S307" s="304">
        <v>9.8449963119999993</v>
      </c>
      <c r="T307" s="303">
        <v>54.621444212</v>
      </c>
      <c r="U307" s="304">
        <v>7.3570926248999999</v>
      </c>
      <c r="V307" s="303">
        <v>4.1282285029999999</v>
      </c>
      <c r="W307" s="304">
        <v>1.1777034204000001</v>
      </c>
      <c r="X307" s="303">
        <v>1564.6971006000001</v>
      </c>
      <c r="Y307" s="304">
        <v>363.48839119000002</v>
      </c>
      <c r="Z307" s="303">
        <v>0.92999906330000004</v>
      </c>
      <c r="AA307" s="304">
        <v>0.46191835930000003</v>
      </c>
      <c r="AB307" s="303">
        <v>70.751139660000007</v>
      </c>
      <c r="AC307" s="304">
        <v>117.62231094000001</v>
      </c>
      <c r="AD307" s="303">
        <v>13.050190669999999</v>
      </c>
      <c r="AE307" s="304">
        <v>3.1758515446</v>
      </c>
      <c r="AF307" s="265">
        <v>40.975178864999997</v>
      </c>
      <c r="AG307" s="305">
        <v>326.68751348000001</v>
      </c>
      <c r="AH307" s="265">
        <v>106.01610381</v>
      </c>
      <c r="AI307" s="305">
        <v>125.87114051</v>
      </c>
      <c r="AJ307" s="265">
        <v>1.7617911462</v>
      </c>
      <c r="AK307" s="306">
        <v>3.5728648507999998</v>
      </c>
      <c r="AL307" s="398">
        <v>217</v>
      </c>
    </row>
    <row r="308" spans="1:38" x14ac:dyDescent="0.25">
      <c r="A308" s="307" t="s">
        <v>1039</v>
      </c>
      <c r="B308" s="300" t="s">
        <v>2132</v>
      </c>
      <c r="C308" s="301">
        <v>8.2810107933000001</v>
      </c>
      <c r="D308" s="58">
        <v>696</v>
      </c>
      <c r="E308" s="302">
        <v>18.059999999999999</v>
      </c>
      <c r="F308" s="303">
        <v>41631.245191000002</v>
      </c>
      <c r="G308" s="265">
        <v>31974.752497000001</v>
      </c>
      <c r="H308" s="304">
        <v>9656.4926938999997</v>
      </c>
      <c r="I308" s="303">
        <v>4440.8269731999999</v>
      </c>
      <c r="J308" s="304">
        <v>164.40546205000001</v>
      </c>
      <c r="K308" s="303">
        <v>7680.0660516999997</v>
      </c>
      <c r="L308" s="304">
        <v>483.31358488000001</v>
      </c>
      <c r="M308" s="265">
        <v>2540.6627997999999</v>
      </c>
      <c r="N308" s="303">
        <v>2067.9892043999998</v>
      </c>
      <c r="O308" s="304">
        <v>231.97983066</v>
      </c>
      <c r="P308" s="303">
        <v>2135.942438</v>
      </c>
      <c r="Q308" s="304">
        <v>327.81683196</v>
      </c>
      <c r="R308" s="303">
        <v>1114.0990724000001</v>
      </c>
      <c r="S308" s="304">
        <v>358.64537272000001</v>
      </c>
      <c r="T308" s="303">
        <v>1711.2097659000001</v>
      </c>
      <c r="U308" s="304">
        <v>135.43193423</v>
      </c>
      <c r="V308" s="303">
        <v>4424.4831439</v>
      </c>
      <c r="W308" s="304">
        <v>1004.3735824</v>
      </c>
      <c r="X308" s="303">
        <v>2780.6168558999998</v>
      </c>
      <c r="Y308" s="304">
        <v>580.08301463999999</v>
      </c>
      <c r="Z308" s="303">
        <v>0.6484225575</v>
      </c>
      <c r="AA308" s="304">
        <v>0.17028864939999999</v>
      </c>
      <c r="AB308" s="303">
        <v>1059.5151277</v>
      </c>
      <c r="AC308" s="304">
        <v>1639.8185622000001</v>
      </c>
      <c r="AD308" s="303">
        <v>197.18958144000001</v>
      </c>
      <c r="AE308" s="304">
        <v>28.855744849000001</v>
      </c>
      <c r="AF308" s="265">
        <v>356.56580236000002</v>
      </c>
      <c r="AG308" s="305">
        <v>2995.3366369</v>
      </c>
      <c r="AH308" s="265">
        <v>1482.7102207</v>
      </c>
      <c r="AI308" s="305">
        <v>1499.3281046</v>
      </c>
      <c r="AJ308" s="265">
        <v>155.41397302999999</v>
      </c>
      <c r="AK308" s="306">
        <v>33.746807156999999</v>
      </c>
      <c r="AL308" s="398">
        <v>98</v>
      </c>
    </row>
    <row r="309" spans="1:38" x14ac:dyDescent="0.25">
      <c r="A309" s="307" t="s">
        <v>1040</v>
      </c>
      <c r="B309" s="300" t="s">
        <v>2133</v>
      </c>
      <c r="C309" s="301">
        <v>3.1436693794999999</v>
      </c>
      <c r="D309" s="58">
        <v>1724</v>
      </c>
      <c r="E309" s="302">
        <v>7.1</v>
      </c>
      <c r="F309" s="303">
        <v>15804.214486000001</v>
      </c>
      <c r="G309" s="265">
        <v>12186.863562</v>
      </c>
      <c r="H309" s="304">
        <v>3617.3509235000001</v>
      </c>
      <c r="I309" s="303">
        <v>1819.7070767</v>
      </c>
      <c r="J309" s="304">
        <v>64.272980173999997</v>
      </c>
      <c r="K309" s="303">
        <v>2926.4884256999999</v>
      </c>
      <c r="L309" s="304">
        <v>196.87285919000001</v>
      </c>
      <c r="M309" s="265">
        <v>1013.6785318</v>
      </c>
      <c r="N309" s="303">
        <v>553.3200405</v>
      </c>
      <c r="O309" s="304">
        <v>65.277269810999996</v>
      </c>
      <c r="P309" s="303">
        <v>869.58713624999996</v>
      </c>
      <c r="Q309" s="304">
        <v>138.14229646000001</v>
      </c>
      <c r="R309" s="303">
        <v>261.20757836000001</v>
      </c>
      <c r="S309" s="304">
        <v>108.12318548</v>
      </c>
      <c r="T309" s="303">
        <v>375.17119434</v>
      </c>
      <c r="U309" s="304">
        <v>30.321058701999998</v>
      </c>
      <c r="V309" s="303">
        <v>619.14285861999997</v>
      </c>
      <c r="W309" s="304">
        <v>142.58275284999999</v>
      </c>
      <c r="X309" s="303">
        <v>2064.9793224999999</v>
      </c>
      <c r="Y309" s="304">
        <v>445.24097181000002</v>
      </c>
      <c r="Z309" s="303">
        <v>6.1236268109000003</v>
      </c>
      <c r="AA309" s="304">
        <v>2.0327978526999999</v>
      </c>
      <c r="AB309" s="303">
        <v>383.20722656999999</v>
      </c>
      <c r="AC309" s="304">
        <v>658.92660821000004</v>
      </c>
      <c r="AD309" s="303">
        <v>75.536979681999995</v>
      </c>
      <c r="AE309" s="304">
        <v>12.916239233000001</v>
      </c>
      <c r="AF309" s="265">
        <v>723.68987231000006</v>
      </c>
      <c r="AG309" s="305">
        <v>1158.8904464</v>
      </c>
      <c r="AH309" s="265">
        <v>513.51169402000005</v>
      </c>
      <c r="AI309" s="305">
        <v>524.52492267000002</v>
      </c>
      <c r="AJ309" s="265">
        <v>39.546761500999999</v>
      </c>
      <c r="AK309" s="306">
        <v>11.191771369</v>
      </c>
      <c r="AL309" s="398">
        <v>140</v>
      </c>
    </row>
    <row r="310" spans="1:38" x14ac:dyDescent="0.25">
      <c r="A310" s="307" t="s">
        <v>1041</v>
      </c>
      <c r="B310" s="300" t="s">
        <v>2134</v>
      </c>
      <c r="C310" s="301">
        <v>1.4393300475999999</v>
      </c>
      <c r="D310" s="58">
        <v>2195</v>
      </c>
      <c r="E310" s="302">
        <v>2.48</v>
      </c>
      <c r="F310" s="303">
        <v>7235.9647414000001</v>
      </c>
      <c r="G310" s="265">
        <v>5542.0577523000002</v>
      </c>
      <c r="H310" s="304">
        <v>1693.9069890999999</v>
      </c>
      <c r="I310" s="303">
        <v>681.89451521000001</v>
      </c>
      <c r="J310" s="304">
        <v>23.316535962</v>
      </c>
      <c r="K310" s="303">
        <v>902.37160987000004</v>
      </c>
      <c r="L310" s="304">
        <v>67.149271960999997</v>
      </c>
      <c r="M310" s="265">
        <v>383.30706944999997</v>
      </c>
      <c r="N310" s="303">
        <v>229.64229343</v>
      </c>
      <c r="O310" s="304">
        <v>38.153492610999997</v>
      </c>
      <c r="P310" s="303">
        <v>308.81794459999998</v>
      </c>
      <c r="Q310" s="304">
        <v>50.727595145999999</v>
      </c>
      <c r="R310" s="303">
        <v>73.493879294999999</v>
      </c>
      <c r="S310" s="304">
        <v>34.448613584</v>
      </c>
      <c r="T310" s="303">
        <v>90.194105046999994</v>
      </c>
      <c r="U310" s="304">
        <v>9.2097041635999997</v>
      </c>
      <c r="V310" s="303">
        <v>95.486604073999999</v>
      </c>
      <c r="W310" s="304">
        <v>21.855641384999998</v>
      </c>
      <c r="X310" s="303">
        <v>2132.2056825999998</v>
      </c>
      <c r="Y310" s="304">
        <v>485.07717769999999</v>
      </c>
      <c r="Z310" s="303">
        <v>2.2796407289</v>
      </c>
      <c r="AA310" s="304">
        <v>1.5036015945000001</v>
      </c>
      <c r="AB310" s="303">
        <v>144.88696879</v>
      </c>
      <c r="AC310" s="304">
        <v>230.47284533000001</v>
      </c>
      <c r="AD310" s="303">
        <v>43.165530840000002</v>
      </c>
      <c r="AE310" s="304">
        <v>9.4341600350999997</v>
      </c>
      <c r="AF310" s="265">
        <v>141.50427626999999</v>
      </c>
      <c r="AG310" s="305">
        <v>561.22428421999996</v>
      </c>
      <c r="AH310" s="265">
        <v>205.21402768999999</v>
      </c>
      <c r="AI310" s="305">
        <v>256.14712291000001</v>
      </c>
      <c r="AJ310" s="265">
        <v>7.5097406264000002</v>
      </c>
      <c r="AK310" s="306">
        <v>5.2708062474000004</v>
      </c>
      <c r="AL310" s="398">
        <v>168</v>
      </c>
    </row>
    <row r="311" spans="1:38" x14ac:dyDescent="0.25">
      <c r="A311" s="307" t="s">
        <v>1042</v>
      </c>
      <c r="B311" s="300" t="s">
        <v>2135</v>
      </c>
      <c r="C311" s="301">
        <v>2.5839803128000001</v>
      </c>
      <c r="D311" s="58">
        <v>7967</v>
      </c>
      <c r="E311" s="302">
        <v>5.88</v>
      </c>
      <c r="F311" s="303">
        <v>12990.481555</v>
      </c>
      <c r="G311" s="265">
        <v>9904.7225505000006</v>
      </c>
      <c r="H311" s="304">
        <v>3085.7590049999999</v>
      </c>
      <c r="I311" s="303">
        <v>1586.1858566999999</v>
      </c>
      <c r="J311" s="304">
        <v>58.615067105999998</v>
      </c>
      <c r="K311" s="303">
        <v>2535.2737824000001</v>
      </c>
      <c r="L311" s="304">
        <v>168.82794075000001</v>
      </c>
      <c r="M311" s="265">
        <v>883.95380322000005</v>
      </c>
      <c r="N311" s="303">
        <v>793.64177348999999</v>
      </c>
      <c r="O311" s="304">
        <v>84.790262249999998</v>
      </c>
      <c r="P311" s="303">
        <v>270.18474680000003</v>
      </c>
      <c r="Q311" s="304">
        <v>44.396927198</v>
      </c>
      <c r="R311" s="303">
        <v>369.52684377999998</v>
      </c>
      <c r="S311" s="304">
        <v>120.22059835</v>
      </c>
      <c r="T311" s="303">
        <v>483.71464268</v>
      </c>
      <c r="U311" s="304">
        <v>44.016973548000003</v>
      </c>
      <c r="V311" s="303">
        <v>560.74694613999998</v>
      </c>
      <c r="W311" s="304">
        <v>130.11768296</v>
      </c>
      <c r="X311" s="303">
        <v>1189.0106648999999</v>
      </c>
      <c r="Y311" s="304">
        <v>292.70603087000001</v>
      </c>
      <c r="Z311" s="303">
        <v>2.2073830004000001</v>
      </c>
      <c r="AA311" s="304">
        <v>0.70582366689999998</v>
      </c>
      <c r="AB311" s="303">
        <v>390.91116549999998</v>
      </c>
      <c r="AC311" s="304">
        <v>581.66549925000004</v>
      </c>
      <c r="AD311" s="303">
        <v>297.90467052999998</v>
      </c>
      <c r="AE311" s="304">
        <v>68.041624282000001</v>
      </c>
      <c r="AF311" s="265">
        <v>113.18653467999999</v>
      </c>
      <c r="AG311" s="305">
        <v>940.63273340000001</v>
      </c>
      <c r="AH311" s="265">
        <v>481.89215612999999</v>
      </c>
      <c r="AI311" s="305">
        <v>434.48491530000001</v>
      </c>
      <c r="AJ311" s="265">
        <v>52.765652979999999</v>
      </c>
      <c r="AK311" s="306">
        <v>10.15285357</v>
      </c>
      <c r="AL311" s="398">
        <v>192</v>
      </c>
    </row>
    <row r="312" spans="1:38" x14ac:dyDescent="0.25">
      <c r="A312" s="307" t="s">
        <v>1043</v>
      </c>
      <c r="B312" s="300" t="s">
        <v>2136</v>
      </c>
      <c r="C312" s="301">
        <v>0.5573629618</v>
      </c>
      <c r="D312" s="58">
        <v>41683</v>
      </c>
      <c r="E312" s="302">
        <v>1.0900000000000001</v>
      </c>
      <c r="F312" s="303">
        <v>2802.0388696999999</v>
      </c>
      <c r="G312" s="265">
        <v>2147.4531071000001</v>
      </c>
      <c r="H312" s="304">
        <v>654.58576266</v>
      </c>
      <c r="I312" s="303">
        <v>328.54340121000001</v>
      </c>
      <c r="J312" s="304">
        <v>9.5818440888000005</v>
      </c>
      <c r="K312" s="303">
        <v>175.23758290999999</v>
      </c>
      <c r="L312" s="304">
        <v>16.125151175999999</v>
      </c>
      <c r="M312" s="265">
        <v>98.114662754999998</v>
      </c>
      <c r="N312" s="303">
        <v>137.60545693</v>
      </c>
      <c r="O312" s="304">
        <v>25.974288993999998</v>
      </c>
      <c r="P312" s="303">
        <v>15.183861013</v>
      </c>
      <c r="Q312" s="304">
        <v>2.2655947840000001</v>
      </c>
      <c r="R312" s="303">
        <v>10.430169544</v>
      </c>
      <c r="S312" s="304">
        <v>7.0711383583999998</v>
      </c>
      <c r="T312" s="303">
        <v>39.119397134000003</v>
      </c>
      <c r="U312" s="304">
        <v>6.5025100281999997</v>
      </c>
      <c r="V312" s="303">
        <v>2.7255874729</v>
      </c>
      <c r="W312" s="304">
        <v>0.60579373319999996</v>
      </c>
      <c r="X312" s="303">
        <v>938.79985806000002</v>
      </c>
      <c r="Y312" s="304">
        <v>243.69222386999999</v>
      </c>
      <c r="Z312" s="303">
        <v>0.24531205589999999</v>
      </c>
      <c r="AA312" s="304">
        <v>7.1690599800000004E-2</v>
      </c>
      <c r="AB312" s="303">
        <v>79.365889124000006</v>
      </c>
      <c r="AC312" s="304">
        <v>69.018657894</v>
      </c>
      <c r="AD312" s="303">
        <v>164.72907165999999</v>
      </c>
      <c r="AE312" s="304">
        <v>39.194692257</v>
      </c>
      <c r="AF312" s="265">
        <v>20.303392821999999</v>
      </c>
      <c r="AG312" s="305">
        <v>178.24308479999999</v>
      </c>
      <c r="AH312" s="265">
        <v>74.721232017000005</v>
      </c>
      <c r="AI312" s="305">
        <v>109.38709357</v>
      </c>
      <c r="AJ312" s="265">
        <v>6.6288176501000002</v>
      </c>
      <c r="AK312" s="306">
        <v>2.5514132300000001</v>
      </c>
      <c r="AL312" s="398">
        <v>212</v>
      </c>
    </row>
    <row r="313" spans="1:38" x14ac:dyDescent="0.25">
      <c r="A313" s="307" t="s">
        <v>1044</v>
      </c>
      <c r="B313" s="300" t="s">
        <v>2137</v>
      </c>
      <c r="C313" s="301">
        <v>2.5131246806999998</v>
      </c>
      <c r="D313" s="58">
        <v>7376</v>
      </c>
      <c r="E313" s="302">
        <v>6.26</v>
      </c>
      <c r="F313" s="303">
        <v>12634.268013000001</v>
      </c>
      <c r="G313" s="265">
        <v>9539.0952505000005</v>
      </c>
      <c r="H313" s="304">
        <v>3095.1727623000002</v>
      </c>
      <c r="I313" s="303">
        <v>1658.5570121999999</v>
      </c>
      <c r="J313" s="304">
        <v>60.944574668000001</v>
      </c>
      <c r="K313" s="303">
        <v>2640.6387211000001</v>
      </c>
      <c r="L313" s="304">
        <v>176.16203573000001</v>
      </c>
      <c r="M313" s="265">
        <v>957.1644225</v>
      </c>
      <c r="N313" s="303">
        <v>714.51084228000002</v>
      </c>
      <c r="O313" s="304">
        <v>82.888066838</v>
      </c>
      <c r="P313" s="303">
        <v>318.67823600000003</v>
      </c>
      <c r="Q313" s="304">
        <v>50.643566200000002</v>
      </c>
      <c r="R313" s="303">
        <v>415.09402489000001</v>
      </c>
      <c r="S313" s="304">
        <v>131.12152470999999</v>
      </c>
      <c r="T313" s="303">
        <v>399.73071521999998</v>
      </c>
      <c r="U313" s="304">
        <v>35.211808779000002</v>
      </c>
      <c r="V313" s="303">
        <v>581.23353542999996</v>
      </c>
      <c r="W313" s="304">
        <v>134.25175039000001</v>
      </c>
      <c r="X313" s="303">
        <v>884.54993279999997</v>
      </c>
      <c r="Y313" s="304">
        <v>214.85624369999999</v>
      </c>
      <c r="Z313" s="303">
        <v>3.9950476979</v>
      </c>
      <c r="AA313" s="304">
        <v>1.3426278999000001</v>
      </c>
      <c r="AB313" s="303">
        <v>359.74574670999999</v>
      </c>
      <c r="AC313" s="304">
        <v>614.06515807000005</v>
      </c>
      <c r="AD313" s="303">
        <v>196.23866125999999</v>
      </c>
      <c r="AE313" s="304">
        <v>45.675419624</v>
      </c>
      <c r="AF313" s="265">
        <v>25.132418057999999</v>
      </c>
      <c r="AG313" s="305">
        <v>965.36369762000004</v>
      </c>
      <c r="AH313" s="265">
        <v>476.71234006999998</v>
      </c>
      <c r="AI313" s="305">
        <v>426.95104791</v>
      </c>
      <c r="AJ313" s="265">
        <v>52.270478161</v>
      </c>
      <c r="AK313" s="306">
        <v>10.538356215</v>
      </c>
      <c r="AL313" s="398">
        <v>173</v>
      </c>
    </row>
    <row r="314" spans="1:38" x14ac:dyDescent="0.25">
      <c r="A314" s="307" t="s">
        <v>1045</v>
      </c>
      <c r="B314" s="300" t="s">
        <v>2138</v>
      </c>
      <c r="C314" s="301">
        <v>0.82601769349999998</v>
      </c>
      <c r="D314" s="58">
        <v>8251</v>
      </c>
      <c r="E314" s="302">
        <v>1.85</v>
      </c>
      <c r="F314" s="303">
        <v>4152.6506833000003</v>
      </c>
      <c r="G314" s="265">
        <v>3137.9003425000001</v>
      </c>
      <c r="H314" s="304">
        <v>1014.7503408</v>
      </c>
      <c r="I314" s="303">
        <v>529.78948750999996</v>
      </c>
      <c r="J314" s="304">
        <v>16.859933354999999</v>
      </c>
      <c r="K314" s="303">
        <v>609.45050564999997</v>
      </c>
      <c r="L314" s="304">
        <v>44.233432725999997</v>
      </c>
      <c r="M314" s="265">
        <v>270.69490449</v>
      </c>
      <c r="N314" s="303">
        <v>166.47541652999999</v>
      </c>
      <c r="O314" s="304">
        <v>24.503590295999999</v>
      </c>
      <c r="P314" s="303">
        <v>72.805236293999997</v>
      </c>
      <c r="Q314" s="304">
        <v>11.175219245999999</v>
      </c>
      <c r="R314" s="303">
        <v>55.354227520000002</v>
      </c>
      <c r="S314" s="304">
        <v>23.607419180000001</v>
      </c>
      <c r="T314" s="303">
        <v>96.756631807999995</v>
      </c>
      <c r="U314" s="304">
        <v>11.13327419</v>
      </c>
      <c r="V314" s="303">
        <v>28.038315970999999</v>
      </c>
      <c r="W314" s="304">
        <v>6.7447688113000002</v>
      </c>
      <c r="X314" s="303">
        <v>830.28453323999997</v>
      </c>
      <c r="Y314" s="304">
        <v>202.32503030999999</v>
      </c>
      <c r="Z314" s="303">
        <v>3.0008423293000002</v>
      </c>
      <c r="AA314" s="304">
        <v>0.87165216020000003</v>
      </c>
      <c r="AB314" s="303">
        <v>115.93673312999999</v>
      </c>
      <c r="AC314" s="304">
        <v>170.78225380000001</v>
      </c>
      <c r="AD314" s="303">
        <v>193.00538612</v>
      </c>
      <c r="AE314" s="304">
        <v>41.088694654000001</v>
      </c>
      <c r="AF314" s="265">
        <v>12.534164486</v>
      </c>
      <c r="AG314" s="305">
        <v>304.60767664000002</v>
      </c>
      <c r="AH314" s="265">
        <v>134.17777391000001</v>
      </c>
      <c r="AI314" s="305">
        <v>158.12000223000001</v>
      </c>
      <c r="AJ314" s="265">
        <v>14.540245072999999</v>
      </c>
      <c r="AK314" s="306">
        <v>3.7533316215000001</v>
      </c>
      <c r="AL314" s="398">
        <v>201</v>
      </c>
    </row>
    <row r="315" spans="1:38" x14ac:dyDescent="0.25">
      <c r="A315" s="307" t="s">
        <v>1046</v>
      </c>
      <c r="B315" s="300" t="s">
        <v>2139</v>
      </c>
      <c r="C315" s="301">
        <v>0.41143245589999999</v>
      </c>
      <c r="D315" s="58">
        <v>41924</v>
      </c>
      <c r="E315" s="302">
        <v>1.1100000000000001</v>
      </c>
      <c r="F315" s="303">
        <v>2068.4003290000001</v>
      </c>
      <c r="G315" s="265">
        <v>1571.0726519</v>
      </c>
      <c r="H315" s="304">
        <v>497.32767712999998</v>
      </c>
      <c r="I315" s="303">
        <v>246.76352854000001</v>
      </c>
      <c r="J315" s="304">
        <v>6.9500895669</v>
      </c>
      <c r="K315" s="303">
        <v>144.52616527000001</v>
      </c>
      <c r="L315" s="304">
        <v>13.321402938</v>
      </c>
      <c r="M315" s="265">
        <v>93.689266716000006</v>
      </c>
      <c r="N315" s="303">
        <v>109.47831164999999</v>
      </c>
      <c r="O315" s="304">
        <v>22.892588250999999</v>
      </c>
      <c r="P315" s="303">
        <v>18.723334699999999</v>
      </c>
      <c r="Q315" s="304">
        <v>3.1994292780000002</v>
      </c>
      <c r="R315" s="303">
        <v>10.772966987</v>
      </c>
      <c r="S315" s="304">
        <v>6.0796351937999997</v>
      </c>
      <c r="T315" s="303">
        <v>20.891322676000001</v>
      </c>
      <c r="U315" s="304">
        <v>3.5148264186999998</v>
      </c>
      <c r="V315" s="303">
        <v>2.4647341481999998</v>
      </c>
      <c r="W315" s="304">
        <v>0.59414584979999996</v>
      </c>
      <c r="X315" s="303">
        <v>558.72907832999999</v>
      </c>
      <c r="Y315" s="304">
        <v>146.69544980000001</v>
      </c>
      <c r="Z315" s="303">
        <v>0.39736889819999999</v>
      </c>
      <c r="AA315" s="304">
        <v>0.11779015599999999</v>
      </c>
      <c r="AB315" s="303">
        <v>62.437578533999996</v>
      </c>
      <c r="AC315" s="304">
        <v>63.613686289</v>
      </c>
      <c r="AD315" s="303">
        <v>187.98925063999999</v>
      </c>
      <c r="AE315" s="304">
        <v>41.132914456999998</v>
      </c>
      <c r="AF315" s="265">
        <v>7.1588760717</v>
      </c>
      <c r="AG315" s="305">
        <v>142.62071419</v>
      </c>
      <c r="AH315" s="265">
        <v>55.421813561999997</v>
      </c>
      <c r="AI315" s="305">
        <v>83.898762661999996</v>
      </c>
      <c r="AJ315" s="265">
        <v>12.404933317999999</v>
      </c>
      <c r="AK315" s="306">
        <v>1.9203639453000001</v>
      </c>
      <c r="AL315" s="398">
        <v>217</v>
      </c>
    </row>
    <row r="316" spans="1:38" x14ac:dyDescent="0.25">
      <c r="A316" s="307" t="s">
        <v>1047</v>
      </c>
      <c r="B316" s="300" t="s">
        <v>2140</v>
      </c>
      <c r="C316" s="301">
        <v>1.2632186320000001</v>
      </c>
      <c r="D316" s="58">
        <v>13620</v>
      </c>
      <c r="E316" s="302">
        <v>3.16</v>
      </c>
      <c r="F316" s="303">
        <v>6350.5972773000003</v>
      </c>
      <c r="G316" s="265">
        <v>4842.6691629999996</v>
      </c>
      <c r="H316" s="304">
        <v>1507.9281143000001</v>
      </c>
      <c r="I316" s="303">
        <v>826.69617109000001</v>
      </c>
      <c r="J316" s="304">
        <v>27.243770522999998</v>
      </c>
      <c r="K316" s="303">
        <v>1184.8868213999999</v>
      </c>
      <c r="L316" s="304">
        <v>81.685237310999995</v>
      </c>
      <c r="M316" s="265">
        <v>442.77725944999997</v>
      </c>
      <c r="N316" s="303">
        <v>332.52492035</v>
      </c>
      <c r="O316" s="304">
        <v>51.377945670999999</v>
      </c>
      <c r="P316" s="303">
        <v>127.57313288</v>
      </c>
      <c r="Q316" s="304">
        <v>19.550605902000001</v>
      </c>
      <c r="R316" s="303">
        <v>102.07172002999999</v>
      </c>
      <c r="S316" s="304">
        <v>38.353847326</v>
      </c>
      <c r="T316" s="303">
        <v>251.25928327</v>
      </c>
      <c r="U316" s="304">
        <v>20.628159467</v>
      </c>
      <c r="V316" s="303">
        <v>106.52785321</v>
      </c>
      <c r="W316" s="304">
        <v>23.217106656999999</v>
      </c>
      <c r="X316" s="303">
        <v>786.14118713000005</v>
      </c>
      <c r="Y316" s="304">
        <v>198.96805952</v>
      </c>
      <c r="Z316" s="303">
        <v>2.0814889263</v>
      </c>
      <c r="AA316" s="304">
        <v>0.67967581909999997</v>
      </c>
      <c r="AB316" s="303">
        <v>186.49923516999999</v>
      </c>
      <c r="AC316" s="304">
        <v>276.30584766999999</v>
      </c>
      <c r="AD316" s="303">
        <v>262.60943513000001</v>
      </c>
      <c r="AE316" s="304">
        <v>54.380956171999998</v>
      </c>
      <c r="AF316" s="265">
        <v>18.145447243</v>
      </c>
      <c r="AG316" s="305">
        <v>476.80658519000002</v>
      </c>
      <c r="AH316" s="265">
        <v>216.58062949000001</v>
      </c>
      <c r="AI316" s="305">
        <v>209.87442117000001</v>
      </c>
      <c r="AJ316" s="265">
        <v>19.590951969999999</v>
      </c>
      <c r="AK316" s="306">
        <v>5.5595221405000004</v>
      </c>
      <c r="AL316" s="398">
        <v>210</v>
      </c>
    </row>
    <row r="317" spans="1:38" x14ac:dyDescent="0.25">
      <c r="A317" s="307" t="s">
        <v>1048</v>
      </c>
      <c r="B317" s="300" t="s">
        <v>2141</v>
      </c>
      <c r="C317" s="301">
        <v>0.4758328208</v>
      </c>
      <c r="D317" s="58">
        <v>89058</v>
      </c>
      <c r="E317" s="302">
        <v>1.07</v>
      </c>
      <c r="F317" s="303">
        <v>2392.1612141000001</v>
      </c>
      <c r="G317" s="265">
        <v>1839.5923631999999</v>
      </c>
      <c r="H317" s="304">
        <v>552.56885092000005</v>
      </c>
      <c r="I317" s="303">
        <v>285.89636068999999</v>
      </c>
      <c r="J317" s="304">
        <v>7.8493987182999998</v>
      </c>
      <c r="K317" s="303">
        <v>143.68282665999999</v>
      </c>
      <c r="L317" s="304">
        <v>13.493179686</v>
      </c>
      <c r="M317" s="265">
        <v>83.725280669</v>
      </c>
      <c r="N317" s="303">
        <v>80.202979783999993</v>
      </c>
      <c r="O317" s="304">
        <v>15.250411228999999</v>
      </c>
      <c r="P317" s="303">
        <v>11.324492512000001</v>
      </c>
      <c r="Q317" s="304">
        <v>1.6092032123</v>
      </c>
      <c r="R317" s="303">
        <v>6.5360029697000002</v>
      </c>
      <c r="S317" s="304">
        <v>4.3350592070999996</v>
      </c>
      <c r="T317" s="303">
        <v>24.197882791000001</v>
      </c>
      <c r="U317" s="304">
        <v>4.4867335472000001</v>
      </c>
      <c r="V317" s="303">
        <v>0.87685372080000001</v>
      </c>
      <c r="W317" s="304">
        <v>0.2146302252</v>
      </c>
      <c r="X317" s="303">
        <v>823.46781714999997</v>
      </c>
      <c r="Y317" s="304">
        <v>212.59168258</v>
      </c>
      <c r="Z317" s="303">
        <v>0.18264487439999999</v>
      </c>
      <c r="AA317" s="304">
        <v>6.4974844500000004E-2</v>
      </c>
      <c r="AB317" s="303">
        <v>57.990583161000004</v>
      </c>
      <c r="AC317" s="304">
        <v>59.240430099999998</v>
      </c>
      <c r="AD317" s="303">
        <v>181.20502321999999</v>
      </c>
      <c r="AE317" s="304">
        <v>38.652744415999997</v>
      </c>
      <c r="AF317" s="265">
        <v>11.106819951</v>
      </c>
      <c r="AG317" s="305">
        <v>162.6665352</v>
      </c>
      <c r="AH317" s="265">
        <v>60.130974258000002</v>
      </c>
      <c r="AI317" s="305">
        <v>90.249987197999999</v>
      </c>
      <c r="AJ317" s="265">
        <v>8.5358654467000008</v>
      </c>
      <c r="AK317" s="306">
        <v>2.3938360541999999</v>
      </c>
      <c r="AL317" s="398">
        <v>220</v>
      </c>
    </row>
    <row r="318" spans="1:38" x14ac:dyDescent="0.25">
      <c r="A318" s="307" t="s">
        <v>1049</v>
      </c>
      <c r="B318" s="300" t="s">
        <v>2142</v>
      </c>
      <c r="C318" s="301">
        <v>2.1062718603000001</v>
      </c>
      <c r="D318" s="58">
        <v>3560</v>
      </c>
      <c r="E318" s="302">
        <v>6.49</v>
      </c>
      <c r="F318" s="303">
        <v>10588.890950999999</v>
      </c>
      <c r="G318" s="265">
        <v>7872.4213485</v>
      </c>
      <c r="H318" s="304">
        <v>2716.4696029000002</v>
      </c>
      <c r="I318" s="303">
        <v>1454.7020064000001</v>
      </c>
      <c r="J318" s="304">
        <v>54.086216567999998</v>
      </c>
      <c r="K318" s="303">
        <v>2643.7335179000002</v>
      </c>
      <c r="L318" s="304">
        <v>196.06859255000001</v>
      </c>
      <c r="M318" s="265">
        <v>1027.7679760000001</v>
      </c>
      <c r="N318" s="303">
        <v>367.11392682000002</v>
      </c>
      <c r="O318" s="304">
        <v>51.614976888000001</v>
      </c>
      <c r="P318" s="303">
        <v>353.92831778999999</v>
      </c>
      <c r="Q318" s="304">
        <v>52.619857465999999</v>
      </c>
      <c r="R318" s="303">
        <v>485.34206459000001</v>
      </c>
      <c r="S318" s="304">
        <v>136.06750499</v>
      </c>
      <c r="T318" s="303">
        <v>431.14325008999998</v>
      </c>
      <c r="U318" s="304">
        <v>37.988155055999997</v>
      </c>
      <c r="V318" s="303">
        <v>148.79255309000001</v>
      </c>
      <c r="W318" s="304">
        <v>32.112409180999997</v>
      </c>
      <c r="X318" s="303">
        <v>158.93035778000001</v>
      </c>
      <c r="Y318" s="304">
        <v>35.413263395999998</v>
      </c>
      <c r="Z318" s="303">
        <v>7.6082809016999997</v>
      </c>
      <c r="AA318" s="304">
        <v>2.1171763548000002</v>
      </c>
      <c r="AB318" s="303">
        <v>450.02915308000001</v>
      </c>
      <c r="AC318" s="304">
        <v>630.54796324999995</v>
      </c>
      <c r="AD318" s="303">
        <v>111.28158802</v>
      </c>
      <c r="AE318" s="304">
        <v>6.7566446079000002</v>
      </c>
      <c r="AF318" s="265">
        <v>19.990459892000001</v>
      </c>
      <c r="AG318" s="305">
        <v>868.78985395999996</v>
      </c>
      <c r="AH318" s="265">
        <v>415.33915975000002</v>
      </c>
      <c r="AI318" s="305">
        <v>346.34328584000002</v>
      </c>
      <c r="AJ318" s="265">
        <v>50.338916605999998</v>
      </c>
      <c r="AK318" s="306">
        <v>12.323522652999999</v>
      </c>
      <c r="AL318" s="398">
        <v>236</v>
      </c>
    </row>
    <row r="319" spans="1:38" x14ac:dyDescent="0.25">
      <c r="A319" s="307" t="s">
        <v>1050</v>
      </c>
      <c r="B319" s="300" t="s">
        <v>2143</v>
      </c>
      <c r="C319" s="301">
        <v>0.68539959260000005</v>
      </c>
      <c r="D319" s="58">
        <v>5663</v>
      </c>
      <c r="E319" s="302">
        <v>2.25</v>
      </c>
      <c r="F319" s="303">
        <v>3445.7192731999999</v>
      </c>
      <c r="G319" s="265">
        <v>2706.8398946000002</v>
      </c>
      <c r="H319" s="304">
        <v>738.87937856999997</v>
      </c>
      <c r="I319" s="303">
        <v>438.73238792000001</v>
      </c>
      <c r="J319" s="304">
        <v>14.478904037</v>
      </c>
      <c r="K319" s="303">
        <v>729.01903785000002</v>
      </c>
      <c r="L319" s="304">
        <v>55.184727287000001</v>
      </c>
      <c r="M319" s="265">
        <v>325.29535235999998</v>
      </c>
      <c r="N319" s="303">
        <v>91.683193724000006</v>
      </c>
      <c r="O319" s="304">
        <v>16.428480695000001</v>
      </c>
      <c r="P319" s="303">
        <v>162.90261874000001</v>
      </c>
      <c r="Q319" s="304">
        <v>25.684819799</v>
      </c>
      <c r="R319" s="303">
        <v>69.592103958999999</v>
      </c>
      <c r="S319" s="304">
        <v>21.078578089000001</v>
      </c>
      <c r="T319" s="303">
        <v>507.74916050000002</v>
      </c>
      <c r="U319" s="304">
        <v>26.329675730999998</v>
      </c>
      <c r="V319" s="303">
        <v>7.5012253665999999</v>
      </c>
      <c r="W319" s="304">
        <v>1.3245573759</v>
      </c>
      <c r="X319" s="303">
        <v>61.840947438000001</v>
      </c>
      <c r="Y319" s="304">
        <v>13.929568501</v>
      </c>
      <c r="Z319" s="303">
        <v>4.6445315312000002</v>
      </c>
      <c r="AA319" s="304">
        <v>1.1520250609</v>
      </c>
      <c r="AB319" s="303">
        <v>143.32604046</v>
      </c>
      <c r="AC319" s="304">
        <v>164.33970246000001</v>
      </c>
      <c r="AD319" s="303">
        <v>26.873483139000001</v>
      </c>
      <c r="AE319" s="304">
        <v>2.4497704079</v>
      </c>
      <c r="AF319" s="265">
        <v>10.157670114</v>
      </c>
      <c r="AG319" s="305">
        <v>319.23316492999999</v>
      </c>
      <c r="AH319" s="265">
        <v>89.057711393000005</v>
      </c>
      <c r="AI319" s="305">
        <v>100.51050333000001</v>
      </c>
      <c r="AJ319" s="265">
        <v>12.917591073000001</v>
      </c>
      <c r="AK319" s="306">
        <v>2.3017399564000001</v>
      </c>
      <c r="AL319" s="398">
        <v>238</v>
      </c>
    </row>
    <row r="320" spans="1:38" x14ac:dyDescent="0.25">
      <c r="A320" s="307" t="s">
        <v>1051</v>
      </c>
      <c r="B320" s="300" t="s">
        <v>2144</v>
      </c>
      <c r="C320" s="301">
        <v>1.3024548562</v>
      </c>
      <c r="D320" s="58">
        <v>5755</v>
      </c>
      <c r="E320" s="302">
        <v>4.04</v>
      </c>
      <c r="F320" s="303">
        <v>6547.8501139999998</v>
      </c>
      <c r="G320" s="265">
        <v>4925.4370612000002</v>
      </c>
      <c r="H320" s="304">
        <v>1622.4130528000001</v>
      </c>
      <c r="I320" s="303">
        <v>963.26818785</v>
      </c>
      <c r="J320" s="304">
        <v>35.029390073999998</v>
      </c>
      <c r="K320" s="303">
        <v>1625.7995913</v>
      </c>
      <c r="L320" s="304">
        <v>106.51140132</v>
      </c>
      <c r="M320" s="265">
        <v>613.22223599999995</v>
      </c>
      <c r="N320" s="303">
        <v>509.48096113000003</v>
      </c>
      <c r="O320" s="304">
        <v>44.591190885000003</v>
      </c>
      <c r="P320" s="303">
        <v>165.37079295999999</v>
      </c>
      <c r="Q320" s="304">
        <v>25.340739853999999</v>
      </c>
      <c r="R320" s="303">
        <v>181.71612802999999</v>
      </c>
      <c r="S320" s="304">
        <v>63.416928413000001</v>
      </c>
      <c r="T320" s="303">
        <v>186.74478633999999</v>
      </c>
      <c r="U320" s="304">
        <v>20.198699679000001</v>
      </c>
      <c r="V320" s="303">
        <v>235.75667278</v>
      </c>
      <c r="W320" s="304">
        <v>55.686836976000002</v>
      </c>
      <c r="X320" s="303">
        <v>44.819790294999997</v>
      </c>
      <c r="Y320" s="304">
        <v>10.418007771999999</v>
      </c>
      <c r="Z320" s="303">
        <v>7.7048623474999998</v>
      </c>
      <c r="AA320" s="304">
        <v>2.1333994539000001</v>
      </c>
      <c r="AB320" s="303">
        <v>201.67051821999999</v>
      </c>
      <c r="AC320" s="304">
        <v>372.33649685</v>
      </c>
      <c r="AD320" s="303">
        <v>22.681237890999999</v>
      </c>
      <c r="AE320" s="304">
        <v>3.5731010940000001</v>
      </c>
      <c r="AF320" s="265">
        <v>8.5870727861000002</v>
      </c>
      <c r="AG320" s="305">
        <v>508.60823011000002</v>
      </c>
      <c r="AH320" s="265">
        <v>238.78381440000001</v>
      </c>
      <c r="AI320" s="305">
        <v>206.35877596</v>
      </c>
      <c r="AJ320" s="265">
        <v>79.254444500000005</v>
      </c>
      <c r="AK320" s="306">
        <v>8.7858187969999992</v>
      </c>
      <c r="AL320" s="398">
        <v>244</v>
      </c>
    </row>
    <row r="321" spans="1:38" x14ac:dyDescent="0.25">
      <c r="A321" s="307" t="s">
        <v>1052</v>
      </c>
      <c r="B321" s="300" t="s">
        <v>2145</v>
      </c>
      <c r="C321" s="301">
        <v>0.45139923469999998</v>
      </c>
      <c r="D321" s="58">
        <v>9501</v>
      </c>
      <c r="E321" s="302">
        <v>1.73</v>
      </c>
      <c r="F321" s="303">
        <v>2269.3258939000002</v>
      </c>
      <c r="G321" s="265">
        <v>1704.4635086999999</v>
      </c>
      <c r="H321" s="304">
        <v>564.86238519999995</v>
      </c>
      <c r="I321" s="303">
        <v>408.35340969999999</v>
      </c>
      <c r="J321" s="304">
        <v>13.457162055</v>
      </c>
      <c r="K321" s="303">
        <v>539.65720118000002</v>
      </c>
      <c r="L321" s="304">
        <v>37.450664781999997</v>
      </c>
      <c r="M321" s="265">
        <v>230.50042898999999</v>
      </c>
      <c r="N321" s="303">
        <v>141.58024423000001</v>
      </c>
      <c r="O321" s="304">
        <v>13.329230694</v>
      </c>
      <c r="P321" s="303">
        <v>58.434259148999999</v>
      </c>
      <c r="Q321" s="304">
        <v>9.2671760206999991</v>
      </c>
      <c r="R321" s="303">
        <v>34.942807361</v>
      </c>
      <c r="S321" s="304">
        <v>16.119325942</v>
      </c>
      <c r="T321" s="303">
        <v>52.899777583999999</v>
      </c>
      <c r="U321" s="304">
        <v>7.2473512637999997</v>
      </c>
      <c r="V321" s="303">
        <v>18.608379301999999</v>
      </c>
      <c r="W321" s="304">
        <v>4.7150133470000002</v>
      </c>
      <c r="X321" s="303">
        <v>30.505117264999999</v>
      </c>
      <c r="Y321" s="304">
        <v>7.2689728121000003</v>
      </c>
      <c r="Z321" s="303">
        <v>22.391836498</v>
      </c>
      <c r="AA321" s="304">
        <v>5.7533706484999998</v>
      </c>
      <c r="AB321" s="303">
        <v>85.997162568999997</v>
      </c>
      <c r="AC321" s="304">
        <v>141.44345075999999</v>
      </c>
      <c r="AD321" s="303">
        <v>9.4733326275999996</v>
      </c>
      <c r="AE321" s="304">
        <v>1.5813032945000001</v>
      </c>
      <c r="AF321" s="265">
        <v>1.8139568324999999</v>
      </c>
      <c r="AG321" s="305">
        <v>172.47544259</v>
      </c>
      <c r="AH321" s="265">
        <v>76.968326943999998</v>
      </c>
      <c r="AI321" s="305">
        <v>70.542186826000005</v>
      </c>
      <c r="AJ321" s="265">
        <v>52.865182033000004</v>
      </c>
      <c r="AK321" s="306">
        <v>3.6838205857999999</v>
      </c>
      <c r="AL321" s="398">
        <v>269</v>
      </c>
    </row>
    <row r="322" spans="1:38" x14ac:dyDescent="0.25">
      <c r="A322" s="307" t="s">
        <v>1529</v>
      </c>
      <c r="B322" s="300" t="s">
        <v>2146</v>
      </c>
      <c r="C322" s="301">
        <v>0.4210518828</v>
      </c>
      <c r="D322" s="58">
        <v>33005</v>
      </c>
      <c r="E322" s="302">
        <v>1.26</v>
      </c>
      <c r="F322" s="303">
        <v>2116.760213</v>
      </c>
      <c r="G322" s="265">
        <v>1777.3484281999999</v>
      </c>
      <c r="H322" s="304">
        <v>339.41178482999999</v>
      </c>
      <c r="I322" s="303">
        <v>201.74355285999999</v>
      </c>
      <c r="J322" s="304">
        <v>6.9175878537999997</v>
      </c>
      <c r="K322" s="303">
        <v>285.84487823000001</v>
      </c>
      <c r="L322" s="304">
        <v>18.961007401</v>
      </c>
      <c r="M322" s="265">
        <v>129.25219326999999</v>
      </c>
      <c r="N322" s="303">
        <v>61.401782126000001</v>
      </c>
      <c r="O322" s="304">
        <v>9.7249830125999992</v>
      </c>
      <c r="P322" s="303">
        <v>20.741232234000002</v>
      </c>
      <c r="Q322" s="304">
        <v>3.3297967035</v>
      </c>
      <c r="R322" s="303">
        <v>23.715439421999999</v>
      </c>
      <c r="S322" s="304">
        <v>10.018734875</v>
      </c>
      <c r="T322" s="303">
        <v>886.74423848000004</v>
      </c>
      <c r="U322" s="304">
        <v>47.218709679</v>
      </c>
      <c r="V322" s="303">
        <v>7.4043568451999997</v>
      </c>
      <c r="W322" s="304">
        <v>1.4335820251</v>
      </c>
      <c r="X322" s="303">
        <v>22.799555571999999</v>
      </c>
      <c r="Y322" s="304">
        <v>6.0715590867999998</v>
      </c>
      <c r="Z322" s="303">
        <v>1.8369515975999999</v>
      </c>
      <c r="AA322" s="304">
        <v>0.4792506923</v>
      </c>
      <c r="AB322" s="303">
        <v>51.653262288999997</v>
      </c>
      <c r="AC322" s="304">
        <v>66.645003958999993</v>
      </c>
      <c r="AD322" s="303">
        <v>60.170956763</v>
      </c>
      <c r="AE322" s="304">
        <v>6.4724862332999997</v>
      </c>
      <c r="AF322" s="265">
        <v>2.6349283339</v>
      </c>
      <c r="AG322" s="305">
        <v>105.07816871</v>
      </c>
      <c r="AH322" s="265">
        <v>32.567894811000002</v>
      </c>
      <c r="AI322" s="305">
        <v>39.098816339999999</v>
      </c>
      <c r="AJ322" s="265">
        <v>5.7054958093000003</v>
      </c>
      <c r="AK322" s="306">
        <v>1.0938078284999999</v>
      </c>
      <c r="AL322" s="398">
        <v>230</v>
      </c>
    </row>
    <row r="323" spans="1:38" x14ac:dyDescent="0.25">
      <c r="A323" s="307" t="s">
        <v>1053</v>
      </c>
      <c r="B323" s="300" t="s">
        <v>2147</v>
      </c>
      <c r="C323" s="301">
        <v>1.8232573823</v>
      </c>
      <c r="D323" s="58">
        <v>4613</v>
      </c>
      <c r="E323" s="302">
        <v>5.71</v>
      </c>
      <c r="F323" s="303">
        <v>9166.0881776000006</v>
      </c>
      <c r="G323" s="265">
        <v>6888.4528047000003</v>
      </c>
      <c r="H323" s="304">
        <v>2277.6353729000002</v>
      </c>
      <c r="I323" s="303">
        <v>1444.1978767999999</v>
      </c>
      <c r="J323" s="304">
        <v>48.252658504000003</v>
      </c>
      <c r="K323" s="303">
        <v>2479.4322882000001</v>
      </c>
      <c r="L323" s="304">
        <v>164.58948541999999</v>
      </c>
      <c r="M323" s="265">
        <v>876.00343186999999</v>
      </c>
      <c r="N323" s="303">
        <v>259.834473</v>
      </c>
      <c r="O323" s="304">
        <v>40.904308622000002</v>
      </c>
      <c r="P323" s="303">
        <v>296.19963064000001</v>
      </c>
      <c r="Q323" s="304">
        <v>45.018446435000001</v>
      </c>
      <c r="R323" s="303">
        <v>310.14211036</v>
      </c>
      <c r="S323" s="304">
        <v>98.565820661999993</v>
      </c>
      <c r="T323" s="303">
        <v>322.14297359</v>
      </c>
      <c r="U323" s="304">
        <v>29.97133049</v>
      </c>
      <c r="V323" s="303">
        <v>296.52191320999998</v>
      </c>
      <c r="W323" s="304">
        <v>67.919381181999995</v>
      </c>
      <c r="X323" s="303">
        <v>98.028138139999996</v>
      </c>
      <c r="Y323" s="304">
        <v>20.727422780000001</v>
      </c>
      <c r="Z323" s="303">
        <v>4.9342720175999997</v>
      </c>
      <c r="AA323" s="304">
        <v>1.4824238996000001</v>
      </c>
      <c r="AB323" s="303">
        <v>295.32524846000001</v>
      </c>
      <c r="AC323" s="304">
        <v>523.71745099999998</v>
      </c>
      <c r="AD323" s="303">
        <v>16.59797798</v>
      </c>
      <c r="AE323" s="304">
        <v>1.4147732545</v>
      </c>
      <c r="AF323" s="265">
        <v>7.7124654463000004</v>
      </c>
      <c r="AG323" s="305">
        <v>706.69045620999998</v>
      </c>
      <c r="AH323" s="265">
        <v>339.27849560999999</v>
      </c>
      <c r="AI323" s="305">
        <v>276.32394971999997</v>
      </c>
      <c r="AJ323" s="265">
        <v>81.412055484999996</v>
      </c>
      <c r="AK323" s="306">
        <v>12.746918608</v>
      </c>
      <c r="AL323" s="398">
        <v>234</v>
      </c>
    </row>
    <row r="324" spans="1:38" x14ac:dyDescent="0.25">
      <c r="A324" s="307" t="s">
        <v>1054</v>
      </c>
      <c r="B324" s="300" t="s">
        <v>2148</v>
      </c>
      <c r="C324" s="301">
        <v>0.71310765970000001</v>
      </c>
      <c r="D324" s="58">
        <v>11795</v>
      </c>
      <c r="E324" s="302">
        <v>2.4700000000000002</v>
      </c>
      <c r="F324" s="303">
        <v>3585.0164395000002</v>
      </c>
      <c r="G324" s="265">
        <v>2662.6212258</v>
      </c>
      <c r="H324" s="304">
        <v>922.3952137</v>
      </c>
      <c r="I324" s="303">
        <v>651.85801212000001</v>
      </c>
      <c r="J324" s="304">
        <v>20.976142218</v>
      </c>
      <c r="K324" s="303">
        <v>973.04322018000005</v>
      </c>
      <c r="L324" s="304">
        <v>68.475439899999998</v>
      </c>
      <c r="M324" s="265">
        <v>374.70904087999998</v>
      </c>
      <c r="N324" s="303">
        <v>81.429688357000003</v>
      </c>
      <c r="O324" s="304">
        <v>12.980872412</v>
      </c>
      <c r="P324" s="303">
        <v>147.14286945000001</v>
      </c>
      <c r="Q324" s="304">
        <v>22.755449090999999</v>
      </c>
      <c r="R324" s="303">
        <v>57.744044674000001</v>
      </c>
      <c r="S324" s="304">
        <v>24.757352892</v>
      </c>
      <c r="T324" s="303">
        <v>92.839853879000003</v>
      </c>
      <c r="U324" s="304">
        <v>10.205390198</v>
      </c>
      <c r="V324" s="303">
        <v>10.493774502000001</v>
      </c>
      <c r="W324" s="304">
        <v>2.6305163982000002</v>
      </c>
      <c r="X324" s="303">
        <v>38.945460193999999</v>
      </c>
      <c r="Y324" s="304">
        <v>8.0058036544999993</v>
      </c>
      <c r="Z324" s="303">
        <v>14.815931755999999</v>
      </c>
      <c r="AA324" s="304">
        <v>3.6801197919000002</v>
      </c>
      <c r="AB324" s="303">
        <v>126.66864941</v>
      </c>
      <c r="AC324" s="304">
        <v>231.06163433</v>
      </c>
      <c r="AD324" s="303">
        <v>4.6911280339000001</v>
      </c>
      <c r="AE324" s="304">
        <v>0.89873135739999999</v>
      </c>
      <c r="AF324" s="265">
        <v>1.8561694006</v>
      </c>
      <c r="AG324" s="305">
        <v>271.88110897000001</v>
      </c>
      <c r="AH324" s="265">
        <v>132.47576776</v>
      </c>
      <c r="AI324" s="305">
        <v>114.06927215</v>
      </c>
      <c r="AJ324" s="265">
        <v>78.019373383000001</v>
      </c>
      <c r="AK324" s="306">
        <v>5.9056221233999997</v>
      </c>
      <c r="AL324" s="398">
        <v>274</v>
      </c>
    </row>
    <row r="325" spans="1:38" x14ac:dyDescent="0.25">
      <c r="A325" s="307" t="s">
        <v>1055</v>
      </c>
      <c r="B325" s="300" t="s">
        <v>2149</v>
      </c>
      <c r="C325" s="301">
        <v>0.57233831629999998</v>
      </c>
      <c r="D325" s="58">
        <v>15892</v>
      </c>
      <c r="E325" s="302">
        <v>2.0699999999999998</v>
      </c>
      <c r="F325" s="303">
        <v>2877.3246856000001</v>
      </c>
      <c r="G325" s="265">
        <v>2140.4216658</v>
      </c>
      <c r="H325" s="304">
        <v>736.90301978000002</v>
      </c>
      <c r="I325" s="303">
        <v>530.23041490000003</v>
      </c>
      <c r="J325" s="304">
        <v>16.899348654000001</v>
      </c>
      <c r="K325" s="303">
        <v>696.89308816000005</v>
      </c>
      <c r="L325" s="304">
        <v>48.164191592999998</v>
      </c>
      <c r="M325" s="265">
        <v>303.46075887000001</v>
      </c>
      <c r="N325" s="303">
        <v>92.997577372999999</v>
      </c>
      <c r="O325" s="304">
        <v>13.662881265999999</v>
      </c>
      <c r="P325" s="303">
        <v>156.60799639000001</v>
      </c>
      <c r="Q325" s="304">
        <v>25.245880928999998</v>
      </c>
      <c r="R325" s="303">
        <v>63.384665749</v>
      </c>
      <c r="S325" s="304">
        <v>22.408729667999999</v>
      </c>
      <c r="T325" s="303">
        <v>73.300568401999996</v>
      </c>
      <c r="U325" s="304">
        <v>8.9414948992000003</v>
      </c>
      <c r="V325" s="303">
        <v>21.865623954</v>
      </c>
      <c r="W325" s="304">
        <v>5.2939060143000001</v>
      </c>
      <c r="X325" s="303">
        <v>23.315408314999999</v>
      </c>
      <c r="Y325" s="304">
        <v>5.2136345659999996</v>
      </c>
      <c r="Z325" s="303">
        <v>20.914457764000002</v>
      </c>
      <c r="AA325" s="304">
        <v>5.7479877942000002</v>
      </c>
      <c r="AB325" s="303">
        <v>89.782440864999998</v>
      </c>
      <c r="AC325" s="304">
        <v>180.89879614</v>
      </c>
      <c r="AD325" s="303">
        <v>8.7626704799000006</v>
      </c>
      <c r="AE325" s="304">
        <v>1.84687647</v>
      </c>
      <c r="AF325" s="265">
        <v>2.7129372085000001</v>
      </c>
      <c r="AG325" s="305">
        <v>233.66374124000001</v>
      </c>
      <c r="AH325" s="265">
        <v>96.214846695000006</v>
      </c>
      <c r="AI325" s="305">
        <v>94.260029555000003</v>
      </c>
      <c r="AJ325" s="265">
        <v>30.605061028000001</v>
      </c>
      <c r="AK325" s="306">
        <v>4.0286706609999996</v>
      </c>
      <c r="AL325" s="398">
        <v>277</v>
      </c>
    </row>
    <row r="326" spans="1:38" x14ac:dyDescent="0.25">
      <c r="A326" s="307" t="s">
        <v>1056</v>
      </c>
      <c r="B326" s="300" t="s">
        <v>2150</v>
      </c>
      <c r="C326" s="301">
        <v>0.23199814460000001</v>
      </c>
      <c r="D326" s="58">
        <v>60547</v>
      </c>
      <c r="E326" s="302">
        <v>1.2</v>
      </c>
      <c r="F326" s="303">
        <v>1166.3276238999999</v>
      </c>
      <c r="G326" s="265">
        <v>880.3149095</v>
      </c>
      <c r="H326" s="304">
        <v>286.01271441</v>
      </c>
      <c r="I326" s="303">
        <v>221.50354884999999</v>
      </c>
      <c r="J326" s="304">
        <v>6.3407829263000002</v>
      </c>
      <c r="K326" s="303">
        <v>247.49550078999999</v>
      </c>
      <c r="L326" s="304">
        <v>18.287562770000001</v>
      </c>
      <c r="M326" s="265">
        <v>118.87086616000001</v>
      </c>
      <c r="N326" s="303">
        <v>32.370079834000002</v>
      </c>
      <c r="O326" s="304">
        <v>4.2609301242999997</v>
      </c>
      <c r="P326" s="303">
        <v>106.08879666999999</v>
      </c>
      <c r="Q326" s="304">
        <v>16.352829717999999</v>
      </c>
      <c r="R326" s="303">
        <v>14.450497602</v>
      </c>
      <c r="S326" s="304">
        <v>6.1478306609000004</v>
      </c>
      <c r="T326" s="303">
        <v>21.223446716000002</v>
      </c>
      <c r="U326" s="304">
        <v>3.7663975971000001</v>
      </c>
      <c r="V326" s="303">
        <v>2.1170441353</v>
      </c>
      <c r="W326" s="304">
        <v>0.61566837839999999</v>
      </c>
      <c r="X326" s="303">
        <v>10.912654138000001</v>
      </c>
      <c r="Y326" s="304">
        <v>2.4659122622999998</v>
      </c>
      <c r="Z326" s="303">
        <v>34.105189656</v>
      </c>
      <c r="AA326" s="304">
        <v>8.7668979613999998</v>
      </c>
      <c r="AB326" s="303">
        <v>37.699994242999999</v>
      </c>
      <c r="AC326" s="304">
        <v>67.348109004999998</v>
      </c>
      <c r="AD326" s="303">
        <v>4.1880278716000001</v>
      </c>
      <c r="AE326" s="304">
        <v>0.75075684310000002</v>
      </c>
      <c r="AF326" s="265">
        <v>1.1156603427</v>
      </c>
      <c r="AG326" s="305">
        <v>95.276168759000001</v>
      </c>
      <c r="AH326" s="265">
        <v>35.085085992000003</v>
      </c>
      <c r="AI326" s="305">
        <v>36.279005411999997</v>
      </c>
      <c r="AJ326" s="265">
        <v>10.812637386</v>
      </c>
      <c r="AK326" s="306">
        <v>1.6297411020000001</v>
      </c>
      <c r="AL326" s="398">
        <v>296</v>
      </c>
    </row>
    <row r="327" spans="1:38" x14ac:dyDescent="0.25">
      <c r="A327" s="307" t="s">
        <v>1057</v>
      </c>
      <c r="B327" s="300" t="s">
        <v>2151</v>
      </c>
      <c r="C327" s="301">
        <v>1.0184108462000001</v>
      </c>
      <c r="D327" s="58">
        <v>25998</v>
      </c>
      <c r="E327" s="302">
        <v>3.24</v>
      </c>
      <c r="F327" s="303">
        <v>5119.8715595000003</v>
      </c>
      <c r="G327" s="265">
        <v>3800.1971617999998</v>
      </c>
      <c r="H327" s="304">
        <v>1319.6743977000001</v>
      </c>
      <c r="I327" s="303">
        <v>857.33860960000004</v>
      </c>
      <c r="J327" s="304">
        <v>30.240201666000001</v>
      </c>
      <c r="K327" s="303">
        <v>1376.9289209999999</v>
      </c>
      <c r="L327" s="304">
        <v>94.537921811999993</v>
      </c>
      <c r="M327" s="265">
        <v>515.02192791000004</v>
      </c>
      <c r="N327" s="303">
        <v>204.97710771999999</v>
      </c>
      <c r="O327" s="304">
        <v>32.738148348999999</v>
      </c>
      <c r="P327" s="303">
        <v>102.64263381000001</v>
      </c>
      <c r="Q327" s="304">
        <v>16.352000535999998</v>
      </c>
      <c r="R327" s="303">
        <v>153.35611829000001</v>
      </c>
      <c r="S327" s="304">
        <v>48.934162893</v>
      </c>
      <c r="T327" s="303">
        <v>184.78435770999999</v>
      </c>
      <c r="U327" s="304">
        <v>20.438411815999999</v>
      </c>
      <c r="V327" s="303">
        <v>143.03748024000001</v>
      </c>
      <c r="W327" s="304">
        <v>31.853312348999999</v>
      </c>
      <c r="X327" s="303">
        <v>11.573475858</v>
      </c>
      <c r="Y327" s="304">
        <v>2.8067101715999998</v>
      </c>
      <c r="Z327" s="303">
        <v>19.199082623999999</v>
      </c>
      <c r="AA327" s="304">
        <v>6.3062892077999999</v>
      </c>
      <c r="AB327" s="303">
        <v>157.64314401999999</v>
      </c>
      <c r="AC327" s="304">
        <v>316.70763614999998</v>
      </c>
      <c r="AD327" s="303">
        <v>7.4377511366000002</v>
      </c>
      <c r="AE327" s="304">
        <v>1.2194710988999999</v>
      </c>
      <c r="AF327" s="265">
        <v>1.8465571771</v>
      </c>
      <c r="AG327" s="305">
        <v>398.78951590000003</v>
      </c>
      <c r="AH327" s="265">
        <v>187.88244796999999</v>
      </c>
      <c r="AI327" s="305">
        <v>162.82537174999999</v>
      </c>
      <c r="AJ327" s="265">
        <v>25.584723229000002</v>
      </c>
      <c r="AK327" s="306">
        <v>6.8680674884000004</v>
      </c>
      <c r="AL327" s="398">
        <v>286</v>
      </c>
    </row>
    <row r="328" spans="1:38" x14ac:dyDescent="0.25">
      <c r="A328" s="307" t="s">
        <v>1058</v>
      </c>
      <c r="B328" s="300" t="s">
        <v>2152</v>
      </c>
      <c r="C328" s="301">
        <v>0.26360204040000002</v>
      </c>
      <c r="D328" s="58">
        <v>43555</v>
      </c>
      <c r="E328" s="302">
        <v>1.29</v>
      </c>
      <c r="F328" s="303">
        <v>1325.2103459</v>
      </c>
      <c r="G328" s="265">
        <v>987.31856297000002</v>
      </c>
      <c r="H328" s="304">
        <v>337.89178292000003</v>
      </c>
      <c r="I328" s="303">
        <v>275.48693219</v>
      </c>
      <c r="J328" s="304">
        <v>8.3118324576999996</v>
      </c>
      <c r="K328" s="303">
        <v>319.39261895999999</v>
      </c>
      <c r="L328" s="304">
        <v>22.974360774000001</v>
      </c>
      <c r="M328" s="265">
        <v>144.80248639000001</v>
      </c>
      <c r="N328" s="303">
        <v>46.330088383000003</v>
      </c>
      <c r="O328" s="304">
        <v>7.8071016637000001</v>
      </c>
      <c r="P328" s="303">
        <v>40.760575340000003</v>
      </c>
      <c r="Q328" s="304">
        <v>6.6555416750000003</v>
      </c>
      <c r="R328" s="303">
        <v>21.113099136999999</v>
      </c>
      <c r="S328" s="304">
        <v>8.5130796977000003</v>
      </c>
      <c r="T328" s="303">
        <v>29.781025068999998</v>
      </c>
      <c r="U328" s="304">
        <v>4.4897683878999999</v>
      </c>
      <c r="V328" s="303">
        <v>5.6686646432999996</v>
      </c>
      <c r="W328" s="304">
        <v>1.6964789763999999</v>
      </c>
      <c r="X328" s="303">
        <v>3.9526482954</v>
      </c>
      <c r="Y328" s="304">
        <v>0.94557997630000001</v>
      </c>
      <c r="Z328" s="303">
        <v>36.671225765999999</v>
      </c>
      <c r="AA328" s="304">
        <v>10.662426508999999</v>
      </c>
      <c r="AB328" s="303">
        <v>43.97813515</v>
      </c>
      <c r="AC328" s="304">
        <v>83.115083690000006</v>
      </c>
      <c r="AD328" s="303">
        <v>3.7742018382999998</v>
      </c>
      <c r="AE328" s="304">
        <v>0.63033394929999997</v>
      </c>
      <c r="AF328" s="265">
        <v>0.64691822160000001</v>
      </c>
      <c r="AG328" s="305">
        <v>103.15510678</v>
      </c>
      <c r="AH328" s="265">
        <v>43.651887852999998</v>
      </c>
      <c r="AI328" s="305">
        <v>41.646011350000002</v>
      </c>
      <c r="AJ328" s="265">
        <v>6.6163398368999999</v>
      </c>
      <c r="AK328" s="306">
        <v>1.9807929335000001</v>
      </c>
      <c r="AL328" s="398">
        <v>294</v>
      </c>
    </row>
    <row r="329" spans="1:38" x14ac:dyDescent="0.25">
      <c r="A329" s="307" t="s">
        <v>1059</v>
      </c>
      <c r="B329" s="300" t="s">
        <v>2153</v>
      </c>
      <c r="C329" s="301">
        <v>1.7368926148999999</v>
      </c>
      <c r="D329" s="58">
        <v>14077</v>
      </c>
      <c r="E329" s="302">
        <v>5.5</v>
      </c>
      <c r="F329" s="303">
        <v>8731.9053344999993</v>
      </c>
      <c r="G329" s="265">
        <v>6531.9638109999996</v>
      </c>
      <c r="H329" s="304">
        <v>2199.9415235000001</v>
      </c>
      <c r="I329" s="303">
        <v>1330.4067375</v>
      </c>
      <c r="J329" s="304">
        <v>46.791483014999997</v>
      </c>
      <c r="K329" s="303">
        <v>2268.2507489999998</v>
      </c>
      <c r="L329" s="304">
        <v>152.76711406999999</v>
      </c>
      <c r="M329" s="265">
        <v>840.10209967000003</v>
      </c>
      <c r="N329" s="303">
        <v>314.39228107999998</v>
      </c>
      <c r="O329" s="304">
        <v>44.240934750999998</v>
      </c>
      <c r="P329" s="303">
        <v>266.74135409000002</v>
      </c>
      <c r="Q329" s="304">
        <v>40.986251906</v>
      </c>
      <c r="R329" s="303">
        <v>331.51700326999998</v>
      </c>
      <c r="S329" s="304">
        <v>101.09389525</v>
      </c>
      <c r="T329" s="303">
        <v>330.27227033999998</v>
      </c>
      <c r="U329" s="304">
        <v>30.972870530000002</v>
      </c>
      <c r="V329" s="303">
        <v>248.21918495</v>
      </c>
      <c r="W329" s="304">
        <v>54.861532609000001</v>
      </c>
      <c r="X329" s="303">
        <v>99.232187374999995</v>
      </c>
      <c r="Y329" s="304">
        <v>21.095964892000001</v>
      </c>
      <c r="Z329" s="303">
        <v>8.9174316474000008</v>
      </c>
      <c r="AA329" s="304">
        <v>2.7928533407999998</v>
      </c>
      <c r="AB329" s="303">
        <v>278.19328954999997</v>
      </c>
      <c r="AC329" s="304">
        <v>503.29651998000003</v>
      </c>
      <c r="AD329" s="303">
        <v>36.326518864000001</v>
      </c>
      <c r="AE329" s="304">
        <v>5.9716638232000001</v>
      </c>
      <c r="AF329" s="265">
        <v>12.059169771000001</v>
      </c>
      <c r="AG329" s="305">
        <v>675.68793668000001</v>
      </c>
      <c r="AH329" s="265">
        <v>324.52133091000002</v>
      </c>
      <c r="AI329" s="305">
        <v>282.31944016</v>
      </c>
      <c r="AJ329" s="265">
        <v>68.914965469999999</v>
      </c>
      <c r="AK329" s="306">
        <v>10.960300041</v>
      </c>
      <c r="AL329" s="398">
        <v>282</v>
      </c>
    </row>
    <row r="330" spans="1:38" x14ac:dyDescent="0.25">
      <c r="A330" s="307" t="s">
        <v>1060</v>
      </c>
      <c r="B330" s="300" t="s">
        <v>2154</v>
      </c>
      <c r="C330" s="301">
        <v>0.69493040390000005</v>
      </c>
      <c r="D330" s="58">
        <v>31553</v>
      </c>
      <c r="E330" s="302">
        <v>2.4300000000000002</v>
      </c>
      <c r="F330" s="303">
        <v>3493.6336587000001</v>
      </c>
      <c r="G330" s="265">
        <v>2598.5654972000002</v>
      </c>
      <c r="H330" s="304">
        <v>895.06816148999997</v>
      </c>
      <c r="I330" s="303">
        <v>614.28576580000004</v>
      </c>
      <c r="J330" s="304">
        <v>20.212526486000002</v>
      </c>
      <c r="K330" s="303">
        <v>916.73299778000001</v>
      </c>
      <c r="L330" s="304">
        <v>66.215197997999994</v>
      </c>
      <c r="M330" s="265">
        <v>369.78683097999999</v>
      </c>
      <c r="N330" s="303">
        <v>91.982642635000005</v>
      </c>
      <c r="O330" s="304">
        <v>14.562062252</v>
      </c>
      <c r="P330" s="303">
        <v>111.92436617</v>
      </c>
      <c r="Q330" s="304">
        <v>17.273883516000001</v>
      </c>
      <c r="R330" s="303">
        <v>79.793545937000005</v>
      </c>
      <c r="S330" s="304">
        <v>30.17708434</v>
      </c>
      <c r="T330" s="303">
        <v>110.93405014</v>
      </c>
      <c r="U330" s="304">
        <v>12.786770649999999</v>
      </c>
      <c r="V330" s="303">
        <v>15.419636200999999</v>
      </c>
      <c r="W330" s="304">
        <v>3.8916642727999999</v>
      </c>
      <c r="X330" s="303">
        <v>67.802873474999998</v>
      </c>
      <c r="Y330" s="304">
        <v>15.095906342999999</v>
      </c>
      <c r="Z330" s="303">
        <v>17.475163868999999</v>
      </c>
      <c r="AA330" s="304">
        <v>4.9887580486000003</v>
      </c>
      <c r="AB330" s="303">
        <v>122.13058608</v>
      </c>
      <c r="AC330" s="304">
        <v>217.68574697</v>
      </c>
      <c r="AD330" s="303">
        <v>15.650918322000001</v>
      </c>
      <c r="AE330" s="304">
        <v>2.9159039518999998</v>
      </c>
      <c r="AF330" s="265">
        <v>3.8245213354000001</v>
      </c>
      <c r="AG330" s="305">
        <v>267.18060185000002</v>
      </c>
      <c r="AH330" s="265">
        <v>131.06800530999999</v>
      </c>
      <c r="AI330" s="305">
        <v>108.28009711</v>
      </c>
      <c r="AJ330" s="265">
        <v>38.176647027000001</v>
      </c>
      <c r="AK330" s="306">
        <v>5.3789038758999999</v>
      </c>
      <c r="AL330" s="398">
        <v>303</v>
      </c>
    </row>
    <row r="331" spans="1:38" x14ac:dyDescent="0.25">
      <c r="A331" s="307" t="s">
        <v>1061</v>
      </c>
      <c r="B331" s="300" t="s">
        <v>2155</v>
      </c>
      <c r="C331" s="301">
        <v>0.3066465525</v>
      </c>
      <c r="D331" s="58">
        <v>65261</v>
      </c>
      <c r="E331" s="302">
        <v>1.32</v>
      </c>
      <c r="F331" s="303">
        <v>1541.6086433</v>
      </c>
      <c r="G331" s="265">
        <v>1155.9503446000001</v>
      </c>
      <c r="H331" s="304">
        <v>385.65829869999999</v>
      </c>
      <c r="I331" s="303">
        <v>279.71121721999998</v>
      </c>
      <c r="J331" s="304">
        <v>8.5315466642000004</v>
      </c>
      <c r="K331" s="303">
        <v>332.18349726999998</v>
      </c>
      <c r="L331" s="304">
        <v>24.132320253</v>
      </c>
      <c r="M331" s="265">
        <v>154.97851545</v>
      </c>
      <c r="N331" s="303">
        <v>34.774603313</v>
      </c>
      <c r="O331" s="304">
        <v>5.6018723694999997</v>
      </c>
      <c r="P331" s="303">
        <v>60.861951521000002</v>
      </c>
      <c r="Q331" s="304">
        <v>9.9601633545000006</v>
      </c>
      <c r="R331" s="303">
        <v>28.713812361999999</v>
      </c>
      <c r="S331" s="304">
        <v>10.809409134999999</v>
      </c>
      <c r="T331" s="303">
        <v>37.890774049000001</v>
      </c>
      <c r="U331" s="304">
        <v>5.2359165884000003</v>
      </c>
      <c r="V331" s="303">
        <v>4.1773489987000003</v>
      </c>
      <c r="W331" s="304">
        <v>1.1141955190999999</v>
      </c>
      <c r="X331" s="303">
        <v>75.790231723999995</v>
      </c>
      <c r="Y331" s="304">
        <v>17.860473455000001</v>
      </c>
      <c r="Z331" s="303">
        <v>30.461064549</v>
      </c>
      <c r="AA331" s="304">
        <v>9.1097081794000001</v>
      </c>
      <c r="AB331" s="303">
        <v>51.86214219</v>
      </c>
      <c r="AC331" s="304">
        <v>87.966877179999997</v>
      </c>
      <c r="AD331" s="303">
        <v>17.688322328000002</v>
      </c>
      <c r="AE331" s="304">
        <v>3.5928776822000001</v>
      </c>
      <c r="AF331" s="265">
        <v>2.3088526600999999</v>
      </c>
      <c r="AG331" s="305">
        <v>117.05533309</v>
      </c>
      <c r="AH331" s="265">
        <v>49.837645385000002</v>
      </c>
      <c r="AI331" s="305">
        <v>51.671349825</v>
      </c>
      <c r="AJ331" s="265">
        <v>25.382002653000001</v>
      </c>
      <c r="AK331" s="306">
        <v>2.3446183495000001</v>
      </c>
      <c r="AL331" s="398">
        <v>308</v>
      </c>
    </row>
    <row r="332" spans="1:38" x14ac:dyDescent="0.25">
      <c r="A332" s="307" t="s">
        <v>1062</v>
      </c>
      <c r="B332" s="300" t="s">
        <v>2156</v>
      </c>
      <c r="C332" s="301">
        <v>16.883280657</v>
      </c>
      <c r="D332" s="58">
        <v>494</v>
      </c>
      <c r="E332" s="302">
        <v>27.84</v>
      </c>
      <c r="F332" s="303">
        <v>84877.560750000004</v>
      </c>
      <c r="G332" s="265">
        <v>65738.970371999996</v>
      </c>
      <c r="H332" s="304">
        <v>19138.590378000001</v>
      </c>
      <c r="I332" s="303">
        <v>6515.5743589000003</v>
      </c>
      <c r="J332" s="304">
        <v>243.48798432999999</v>
      </c>
      <c r="K332" s="303">
        <v>10483.914406</v>
      </c>
      <c r="L332" s="304">
        <v>653.96208442</v>
      </c>
      <c r="M332" s="265">
        <v>3456.1421810000002</v>
      </c>
      <c r="N332" s="303">
        <v>3343.409971</v>
      </c>
      <c r="O332" s="304">
        <v>449.59651543000001</v>
      </c>
      <c r="P332" s="303">
        <v>2391.5562531999999</v>
      </c>
      <c r="Q332" s="304">
        <v>373.63199821000001</v>
      </c>
      <c r="R332" s="303">
        <v>1960.7582834</v>
      </c>
      <c r="S332" s="304">
        <v>647.27205791999995</v>
      </c>
      <c r="T332" s="303">
        <v>3091.9867715</v>
      </c>
      <c r="U332" s="304">
        <v>256.35285791000001</v>
      </c>
      <c r="V332" s="303">
        <v>12165.807719</v>
      </c>
      <c r="W332" s="304">
        <v>2647.1065850999998</v>
      </c>
      <c r="X332" s="303">
        <v>14095.587033</v>
      </c>
      <c r="Y332" s="304">
        <v>3086.504868</v>
      </c>
      <c r="Z332" s="303">
        <v>7.9329719068999998</v>
      </c>
      <c r="AA332" s="304">
        <v>3.7585042591</v>
      </c>
      <c r="AB332" s="303">
        <v>1575.3228552</v>
      </c>
      <c r="AC332" s="304">
        <v>2351.0181160000002</v>
      </c>
      <c r="AD332" s="303">
        <v>258.06848764</v>
      </c>
      <c r="AE332" s="304">
        <v>42.088439092999998</v>
      </c>
      <c r="AF332" s="265">
        <v>2116.1411118999999</v>
      </c>
      <c r="AG332" s="305">
        <v>6373.4916651000003</v>
      </c>
      <c r="AH332" s="265">
        <v>2793.2145387999999</v>
      </c>
      <c r="AI332" s="305">
        <v>3371.2078645000001</v>
      </c>
      <c r="AJ332" s="265">
        <v>94.841604304000001</v>
      </c>
      <c r="AK332" s="306">
        <v>27.822661702000001</v>
      </c>
      <c r="AL332" s="398">
        <v>55</v>
      </c>
    </row>
    <row r="333" spans="1:38" x14ac:dyDescent="0.25">
      <c r="A333" s="307" t="s">
        <v>1063</v>
      </c>
      <c r="B333" s="300" t="s">
        <v>2157</v>
      </c>
      <c r="C333" s="301">
        <v>7.4522363743</v>
      </c>
      <c r="D333" s="58">
        <v>1078</v>
      </c>
      <c r="E333" s="302">
        <v>10.25</v>
      </c>
      <c r="F333" s="303">
        <v>37464.735582000001</v>
      </c>
      <c r="G333" s="265">
        <v>29378.715444000001</v>
      </c>
      <c r="H333" s="304">
        <v>8086.0201377000003</v>
      </c>
      <c r="I333" s="303">
        <v>2505.8685988000002</v>
      </c>
      <c r="J333" s="304">
        <v>94.954570121000003</v>
      </c>
      <c r="K333" s="303">
        <v>3942.8774936</v>
      </c>
      <c r="L333" s="304">
        <v>251.34110846999999</v>
      </c>
      <c r="M333" s="265">
        <v>1407.6495617</v>
      </c>
      <c r="N333" s="303">
        <v>1306.2477237000001</v>
      </c>
      <c r="O333" s="304">
        <v>183.25559568</v>
      </c>
      <c r="P333" s="303">
        <v>765.91193864000002</v>
      </c>
      <c r="Q333" s="304">
        <v>127.45364581</v>
      </c>
      <c r="R333" s="303">
        <v>570.98004833000005</v>
      </c>
      <c r="S333" s="304">
        <v>205.55480983999999</v>
      </c>
      <c r="T333" s="303">
        <v>623.52599291000001</v>
      </c>
      <c r="U333" s="304">
        <v>41.471353198999999</v>
      </c>
      <c r="V333" s="303">
        <v>4391.1544727</v>
      </c>
      <c r="W333" s="304">
        <v>966.65284647999999</v>
      </c>
      <c r="X333" s="303">
        <v>9933.5426282999997</v>
      </c>
      <c r="Y333" s="304">
        <v>2005.0484506</v>
      </c>
      <c r="Z333" s="303">
        <v>0.72918428010000003</v>
      </c>
      <c r="AA333" s="304">
        <v>0.1854283766</v>
      </c>
      <c r="AB333" s="303">
        <v>534.10406435000004</v>
      </c>
      <c r="AC333" s="304">
        <v>907.35489170999995</v>
      </c>
      <c r="AD333" s="303">
        <v>124.52955587</v>
      </c>
      <c r="AE333" s="304">
        <v>15.749102147</v>
      </c>
      <c r="AF333" s="265">
        <v>1377.9342007</v>
      </c>
      <c r="AG333" s="305">
        <v>2786.2996134999999</v>
      </c>
      <c r="AH333" s="265">
        <v>1002.8058965</v>
      </c>
      <c r="AI333" s="305">
        <v>1331.0822332</v>
      </c>
      <c r="AJ333" s="265">
        <v>42.809770782999998</v>
      </c>
      <c r="AK333" s="306">
        <v>17.660801370000001</v>
      </c>
      <c r="AL333" s="398">
        <v>68</v>
      </c>
    </row>
    <row r="334" spans="1:38" x14ac:dyDescent="0.25">
      <c r="A334" s="307" t="s">
        <v>1064</v>
      </c>
      <c r="B334" s="300" t="s">
        <v>2158</v>
      </c>
      <c r="C334" s="301">
        <v>3.2072369107999998</v>
      </c>
      <c r="D334" s="58">
        <v>1528</v>
      </c>
      <c r="E334" s="302">
        <v>4.12</v>
      </c>
      <c r="F334" s="303">
        <v>16123.788455</v>
      </c>
      <c r="G334" s="265">
        <v>12693.699984000001</v>
      </c>
      <c r="H334" s="304">
        <v>3430.0884701999998</v>
      </c>
      <c r="I334" s="303">
        <v>1153.0795443</v>
      </c>
      <c r="J334" s="304">
        <v>38.143582131000002</v>
      </c>
      <c r="K334" s="303">
        <v>1629.9471739999999</v>
      </c>
      <c r="L334" s="304">
        <v>107.97319028</v>
      </c>
      <c r="M334" s="265">
        <v>604.94940657999996</v>
      </c>
      <c r="N334" s="303">
        <v>560.31235486000003</v>
      </c>
      <c r="O334" s="304">
        <v>84.358852912000003</v>
      </c>
      <c r="P334" s="303">
        <v>699.61722541999995</v>
      </c>
      <c r="Q334" s="304">
        <v>108.21811332</v>
      </c>
      <c r="R334" s="303">
        <v>160.11127443999999</v>
      </c>
      <c r="S334" s="304">
        <v>67.920284445999997</v>
      </c>
      <c r="T334" s="303">
        <v>230.10223783000001</v>
      </c>
      <c r="U334" s="304">
        <v>18.071547348999999</v>
      </c>
      <c r="V334" s="303">
        <v>1307.2707505000001</v>
      </c>
      <c r="W334" s="304">
        <v>292.72037451</v>
      </c>
      <c r="X334" s="303">
        <v>4448.2919515000003</v>
      </c>
      <c r="Y334" s="304">
        <v>891.78757192</v>
      </c>
      <c r="Z334" s="303">
        <v>3.0922009620000002</v>
      </c>
      <c r="AA334" s="304">
        <v>1.0296131433</v>
      </c>
      <c r="AB334" s="303">
        <v>278.99802719000002</v>
      </c>
      <c r="AC334" s="304">
        <v>390.39064146999999</v>
      </c>
      <c r="AD334" s="303">
        <v>135.28252646000001</v>
      </c>
      <c r="AE334" s="304">
        <v>25.466711320999998</v>
      </c>
      <c r="AF334" s="265">
        <v>642.29401619999999</v>
      </c>
      <c r="AG334" s="305">
        <v>1181.7356731</v>
      </c>
      <c r="AH334" s="265">
        <v>420.47064699999999</v>
      </c>
      <c r="AI334" s="305">
        <v>613.18256028999997</v>
      </c>
      <c r="AJ334" s="265">
        <v>20.946741972000002</v>
      </c>
      <c r="AK334" s="306">
        <v>8.0236592316999999</v>
      </c>
      <c r="AL334" s="398">
        <v>104</v>
      </c>
    </row>
    <row r="335" spans="1:38" x14ac:dyDescent="0.25">
      <c r="A335" s="307" t="s">
        <v>1065</v>
      </c>
      <c r="B335" s="300" t="s">
        <v>2159</v>
      </c>
      <c r="C335" s="301">
        <v>10.707854613</v>
      </c>
      <c r="D335" s="58">
        <v>311</v>
      </c>
      <c r="E335" s="302">
        <v>21.35</v>
      </c>
      <c r="F335" s="303">
        <v>53831.752186999998</v>
      </c>
      <c r="G335" s="265">
        <v>42223.116001000002</v>
      </c>
      <c r="H335" s="304">
        <v>11608.636186</v>
      </c>
      <c r="I335" s="303">
        <v>5164.2587470999997</v>
      </c>
      <c r="J335" s="304">
        <v>189.70350668</v>
      </c>
      <c r="K335" s="303">
        <v>8848.6796410999996</v>
      </c>
      <c r="L335" s="304">
        <v>537.69162198000004</v>
      </c>
      <c r="M335" s="265">
        <v>3153.5208794</v>
      </c>
      <c r="N335" s="303">
        <v>1904.1052282000001</v>
      </c>
      <c r="O335" s="304">
        <v>270.51185220000002</v>
      </c>
      <c r="P335" s="303">
        <v>3561.6663053000002</v>
      </c>
      <c r="Q335" s="304">
        <v>532.94837541000004</v>
      </c>
      <c r="R335" s="303">
        <v>1282.0224039</v>
      </c>
      <c r="S335" s="304">
        <v>423.55163113999998</v>
      </c>
      <c r="T335" s="303">
        <v>2401.3514114</v>
      </c>
      <c r="U335" s="304">
        <v>195.33677280000001</v>
      </c>
      <c r="V335" s="303">
        <v>5119.1623041000003</v>
      </c>
      <c r="W335" s="304">
        <v>1141.1829144999999</v>
      </c>
      <c r="X335" s="303">
        <v>5810.216238</v>
      </c>
      <c r="Y335" s="304">
        <v>1160.5315604</v>
      </c>
      <c r="Z335" s="303">
        <v>0.57794823149999996</v>
      </c>
      <c r="AA335" s="304">
        <v>0.1071874598</v>
      </c>
      <c r="AB335" s="303">
        <v>1253.6032448000001</v>
      </c>
      <c r="AC335" s="304">
        <v>1835.9477062999999</v>
      </c>
      <c r="AD335" s="303">
        <v>301.77697429</v>
      </c>
      <c r="AE335" s="304">
        <v>45.429942476000001</v>
      </c>
      <c r="AF335" s="265">
        <v>1005.2746217</v>
      </c>
      <c r="AG335" s="305">
        <v>4119.4852844999996</v>
      </c>
      <c r="AH335" s="265">
        <v>1747.0735652000001</v>
      </c>
      <c r="AI335" s="305">
        <v>1692.923387</v>
      </c>
      <c r="AJ335" s="265">
        <v>108.59934514</v>
      </c>
      <c r="AK335" s="306">
        <v>24.511586511000001</v>
      </c>
      <c r="AL335" s="398">
        <v>66</v>
      </c>
    </row>
    <row r="336" spans="1:38" x14ac:dyDescent="0.25">
      <c r="A336" s="307" t="s">
        <v>1066</v>
      </c>
      <c r="B336" s="300" t="s">
        <v>2160</v>
      </c>
      <c r="C336" s="301">
        <v>5.3986069419999998</v>
      </c>
      <c r="D336" s="58">
        <v>547</v>
      </c>
      <c r="E336" s="302">
        <v>10.94</v>
      </c>
      <c r="F336" s="303">
        <v>27140.494669</v>
      </c>
      <c r="G336" s="265">
        <v>21039.876251999998</v>
      </c>
      <c r="H336" s="304">
        <v>6100.6184171000004</v>
      </c>
      <c r="I336" s="303">
        <v>2709.6924528</v>
      </c>
      <c r="J336" s="304">
        <v>91.348890830000002</v>
      </c>
      <c r="K336" s="303">
        <v>4611.2965617999998</v>
      </c>
      <c r="L336" s="304">
        <v>295.82061185999999</v>
      </c>
      <c r="M336" s="265">
        <v>1635.6168333999999</v>
      </c>
      <c r="N336" s="303">
        <v>734.01278612999999</v>
      </c>
      <c r="O336" s="304">
        <v>115.42951347</v>
      </c>
      <c r="P336" s="303">
        <v>2150.4922760999998</v>
      </c>
      <c r="Q336" s="304">
        <v>270.42913963000001</v>
      </c>
      <c r="R336" s="303">
        <v>472.93075261000001</v>
      </c>
      <c r="S336" s="304">
        <v>183.25955465999999</v>
      </c>
      <c r="T336" s="303">
        <v>681.99622101</v>
      </c>
      <c r="U336" s="304">
        <v>46.031256665000001</v>
      </c>
      <c r="V336" s="303">
        <v>1029.955956</v>
      </c>
      <c r="W336" s="304">
        <v>231.26260404999999</v>
      </c>
      <c r="X336" s="303">
        <v>4260.2702648000004</v>
      </c>
      <c r="Y336" s="304">
        <v>902.87673229999996</v>
      </c>
      <c r="Z336" s="303">
        <v>3.9004259780999999</v>
      </c>
      <c r="AA336" s="304">
        <v>0.79475444969999998</v>
      </c>
      <c r="AB336" s="303">
        <v>725.81779110000002</v>
      </c>
      <c r="AC336" s="304">
        <v>993.26147547999994</v>
      </c>
      <c r="AD336" s="303">
        <v>267.28937528</v>
      </c>
      <c r="AE336" s="304">
        <v>45.506101299999997</v>
      </c>
      <c r="AF336" s="265">
        <v>613.24453344999995</v>
      </c>
      <c r="AG336" s="305">
        <v>2056.6863678</v>
      </c>
      <c r="AH336" s="265">
        <v>999.98480876999997</v>
      </c>
      <c r="AI336" s="305">
        <v>926.06969633999995</v>
      </c>
      <c r="AJ336" s="265">
        <v>73.158386519000004</v>
      </c>
      <c r="AK336" s="306">
        <v>12.058544832000001</v>
      </c>
      <c r="AL336" s="398">
        <v>89</v>
      </c>
    </row>
    <row r="337" spans="1:38" x14ac:dyDescent="0.25">
      <c r="A337" s="307" t="s">
        <v>1067</v>
      </c>
      <c r="B337" s="300" t="s">
        <v>2161</v>
      </c>
      <c r="C337" s="301">
        <v>2.7017332952999999</v>
      </c>
      <c r="D337" s="58">
        <v>771</v>
      </c>
      <c r="E337" s="302">
        <v>5.39</v>
      </c>
      <c r="F337" s="303">
        <v>13582.462825000001</v>
      </c>
      <c r="G337" s="265">
        <v>10490.804823</v>
      </c>
      <c r="H337" s="304">
        <v>3091.6580024</v>
      </c>
      <c r="I337" s="303">
        <v>1301.5302383999999</v>
      </c>
      <c r="J337" s="304">
        <v>44.749890786999998</v>
      </c>
      <c r="K337" s="303">
        <v>2113.3952892000002</v>
      </c>
      <c r="L337" s="304">
        <v>139.89749613999999</v>
      </c>
      <c r="M337" s="265">
        <v>760.36959382999999</v>
      </c>
      <c r="N337" s="303">
        <v>293.57218157</v>
      </c>
      <c r="O337" s="304">
        <v>54.375398910999998</v>
      </c>
      <c r="P337" s="303">
        <v>1026.0141558</v>
      </c>
      <c r="Q337" s="304">
        <v>159.52304699000001</v>
      </c>
      <c r="R337" s="303">
        <v>128.29295551999999</v>
      </c>
      <c r="S337" s="304">
        <v>64.893447593000005</v>
      </c>
      <c r="T337" s="303">
        <v>245.59465813</v>
      </c>
      <c r="U337" s="304">
        <v>15.708083158000001</v>
      </c>
      <c r="V337" s="303">
        <v>183.6969995</v>
      </c>
      <c r="W337" s="304">
        <v>44.874437458000003</v>
      </c>
      <c r="X337" s="303">
        <v>2832.9969265999998</v>
      </c>
      <c r="Y337" s="304">
        <v>600.29049372999998</v>
      </c>
      <c r="Z337" s="303">
        <v>1.3970495460000001</v>
      </c>
      <c r="AA337" s="304">
        <v>0.54272140079999998</v>
      </c>
      <c r="AB337" s="303">
        <v>315.83297819000001</v>
      </c>
      <c r="AC337" s="304">
        <v>486.32203059</v>
      </c>
      <c r="AD337" s="303">
        <v>257.11219131000001</v>
      </c>
      <c r="AE337" s="304">
        <v>56.449522131999998</v>
      </c>
      <c r="AF337" s="265">
        <v>397.26366641999999</v>
      </c>
      <c r="AG337" s="305">
        <v>1090.5365929</v>
      </c>
      <c r="AH337" s="265">
        <v>453.58224177</v>
      </c>
      <c r="AI337" s="305">
        <v>465.46878192000003</v>
      </c>
      <c r="AJ337" s="265">
        <v>40.564013822</v>
      </c>
      <c r="AK337" s="306">
        <v>7.6157419079000004</v>
      </c>
      <c r="AL337" s="398">
        <v>110</v>
      </c>
    </row>
    <row r="338" spans="1:38" x14ac:dyDescent="0.25">
      <c r="A338" s="307" t="s">
        <v>1068</v>
      </c>
      <c r="B338" s="300" t="s">
        <v>2162</v>
      </c>
      <c r="C338" s="301">
        <v>5.7787331656000003</v>
      </c>
      <c r="D338" s="58">
        <v>280</v>
      </c>
      <c r="E338" s="302">
        <v>11.68</v>
      </c>
      <c r="F338" s="303">
        <v>29051.508725</v>
      </c>
      <c r="G338" s="265">
        <v>22574.601716000001</v>
      </c>
      <c r="H338" s="304">
        <v>6476.9070091000003</v>
      </c>
      <c r="I338" s="303">
        <v>2746.5370999000002</v>
      </c>
      <c r="J338" s="304">
        <v>104.79843234000001</v>
      </c>
      <c r="K338" s="303">
        <v>4949.2762529000001</v>
      </c>
      <c r="L338" s="304">
        <v>306.66911184999998</v>
      </c>
      <c r="M338" s="265">
        <v>1679.2527646999999</v>
      </c>
      <c r="N338" s="303">
        <v>1074.4436235999999</v>
      </c>
      <c r="O338" s="304">
        <v>150.12668101</v>
      </c>
      <c r="P338" s="303">
        <v>1146.0936790000001</v>
      </c>
      <c r="Q338" s="304">
        <v>190.84628298000001</v>
      </c>
      <c r="R338" s="303">
        <v>572.54002033999996</v>
      </c>
      <c r="S338" s="304">
        <v>201.28519850999999</v>
      </c>
      <c r="T338" s="303">
        <v>732.61426224000002</v>
      </c>
      <c r="U338" s="304">
        <v>56.644890556999997</v>
      </c>
      <c r="V338" s="303">
        <v>2480.4985732999999</v>
      </c>
      <c r="W338" s="304">
        <v>499.00107428000001</v>
      </c>
      <c r="X338" s="303">
        <v>4536.4015289999998</v>
      </c>
      <c r="Y338" s="304">
        <v>974.48704305000001</v>
      </c>
      <c r="Z338" s="303">
        <v>0.50278571429999996</v>
      </c>
      <c r="AA338" s="304">
        <v>6.5284999999999996E-2</v>
      </c>
      <c r="AB338" s="303">
        <v>699.34987731000001</v>
      </c>
      <c r="AC338" s="304">
        <v>931.59423786000002</v>
      </c>
      <c r="AD338" s="303">
        <v>290.45047720999997</v>
      </c>
      <c r="AE338" s="304">
        <v>51.823017999999998</v>
      </c>
      <c r="AF338" s="265">
        <v>447.17549479000002</v>
      </c>
      <c r="AG338" s="305">
        <v>2280.9596826000002</v>
      </c>
      <c r="AH338" s="265">
        <v>952.63958530000002</v>
      </c>
      <c r="AI338" s="305">
        <v>941.41771786000004</v>
      </c>
      <c r="AJ338" s="265">
        <v>34.757562143000001</v>
      </c>
      <c r="AK338" s="306">
        <v>19.256481453999999</v>
      </c>
      <c r="AL338" s="398">
        <v>84</v>
      </c>
    </row>
    <row r="339" spans="1:38" x14ac:dyDescent="0.25">
      <c r="A339" s="307" t="s">
        <v>1069</v>
      </c>
      <c r="B339" s="300" t="s">
        <v>2163</v>
      </c>
      <c r="C339" s="301">
        <v>2.4502257019</v>
      </c>
      <c r="D339" s="58">
        <v>423</v>
      </c>
      <c r="E339" s="302">
        <v>4.59</v>
      </c>
      <c r="F339" s="303">
        <v>12318.055068</v>
      </c>
      <c r="G339" s="265">
        <v>9388.2291860999994</v>
      </c>
      <c r="H339" s="304">
        <v>2929.8258817999999</v>
      </c>
      <c r="I339" s="303">
        <v>1228.6684599</v>
      </c>
      <c r="J339" s="304">
        <v>43.171136904999997</v>
      </c>
      <c r="K339" s="303">
        <v>2013.7172313999999</v>
      </c>
      <c r="L339" s="304">
        <v>146.38607414000001</v>
      </c>
      <c r="M339" s="265">
        <v>707.60277122000002</v>
      </c>
      <c r="N339" s="303">
        <v>420.65833992</v>
      </c>
      <c r="O339" s="304">
        <v>75.493211380999995</v>
      </c>
      <c r="P339" s="303">
        <v>488.49597713999998</v>
      </c>
      <c r="Q339" s="304">
        <v>75.764733863000004</v>
      </c>
      <c r="R339" s="303">
        <v>155.79691405</v>
      </c>
      <c r="S339" s="304">
        <v>66.239867990999997</v>
      </c>
      <c r="T339" s="303">
        <v>200.28570891999999</v>
      </c>
      <c r="U339" s="304">
        <v>16.536377046999998</v>
      </c>
      <c r="V339" s="303">
        <v>238.98001934000001</v>
      </c>
      <c r="W339" s="304">
        <v>44.399378810999998</v>
      </c>
      <c r="X339" s="303">
        <v>2528.0220905000001</v>
      </c>
      <c r="Y339" s="304">
        <v>569.29200142000002</v>
      </c>
      <c r="Z339" s="303">
        <v>0.4866496454</v>
      </c>
      <c r="AA339" s="304">
        <v>0.1462969267</v>
      </c>
      <c r="AB339" s="303">
        <v>278.03603505000001</v>
      </c>
      <c r="AC339" s="304">
        <v>461.36633726999997</v>
      </c>
      <c r="AD339" s="303">
        <v>310.41345697000003</v>
      </c>
      <c r="AE339" s="304">
        <v>64.300162442000001</v>
      </c>
      <c r="AF339" s="265">
        <v>354.76381494999998</v>
      </c>
      <c r="AG339" s="305">
        <v>876.93424832000005</v>
      </c>
      <c r="AH339" s="265">
        <v>438.31530543000002</v>
      </c>
      <c r="AI339" s="305">
        <v>494.50851132000003</v>
      </c>
      <c r="AJ339" s="265">
        <v>12.288613667</v>
      </c>
      <c r="AK339" s="306">
        <v>6.9853419243000001</v>
      </c>
      <c r="AL339" s="398">
        <v>96</v>
      </c>
    </row>
    <row r="340" spans="1:38" x14ac:dyDescent="0.25">
      <c r="A340" s="307" t="s">
        <v>1070</v>
      </c>
      <c r="B340" s="300" t="s">
        <v>2164</v>
      </c>
      <c r="C340" s="301">
        <v>0.89875689969999994</v>
      </c>
      <c r="D340" s="58">
        <v>543</v>
      </c>
      <c r="E340" s="302">
        <v>1.53</v>
      </c>
      <c r="F340" s="303">
        <v>4518.3335457000003</v>
      </c>
      <c r="G340" s="265">
        <v>3401.9736695000001</v>
      </c>
      <c r="H340" s="304">
        <v>1116.3598761999999</v>
      </c>
      <c r="I340" s="303">
        <v>374.63979330000001</v>
      </c>
      <c r="J340" s="304">
        <v>11.350996588999999</v>
      </c>
      <c r="K340" s="303">
        <v>354.67576559000003</v>
      </c>
      <c r="L340" s="304">
        <v>30.485779058999999</v>
      </c>
      <c r="M340" s="265">
        <v>169.02197856000001</v>
      </c>
      <c r="N340" s="303">
        <v>178.27896935000001</v>
      </c>
      <c r="O340" s="304">
        <v>56.606649241</v>
      </c>
      <c r="P340" s="303">
        <v>105.45262966</v>
      </c>
      <c r="Q340" s="304">
        <v>20.270346144000001</v>
      </c>
      <c r="R340" s="303">
        <v>23.920596315000001</v>
      </c>
      <c r="S340" s="304">
        <v>14.106394431</v>
      </c>
      <c r="T340" s="303">
        <v>36.082410959000001</v>
      </c>
      <c r="U340" s="304">
        <v>3.5968268139999999</v>
      </c>
      <c r="V340" s="303">
        <v>10.791130965000001</v>
      </c>
      <c r="W340" s="304">
        <v>3.7174580589000001</v>
      </c>
      <c r="X340" s="303">
        <v>1208.1532142999999</v>
      </c>
      <c r="Y340" s="304">
        <v>296.51741998</v>
      </c>
      <c r="Z340" s="303">
        <v>0</v>
      </c>
      <c r="AA340" s="304">
        <v>0</v>
      </c>
      <c r="AB340" s="303">
        <v>64.234837119999995</v>
      </c>
      <c r="AC340" s="304">
        <v>114.72694505</v>
      </c>
      <c r="AD340" s="303">
        <v>517.35377024000002</v>
      </c>
      <c r="AE340" s="304">
        <v>129.83522216</v>
      </c>
      <c r="AF340" s="265">
        <v>60.333412942999999</v>
      </c>
      <c r="AG340" s="305">
        <v>369.96808642000002</v>
      </c>
      <c r="AH340" s="265">
        <v>157.79063454999999</v>
      </c>
      <c r="AI340" s="305">
        <v>199.83554859</v>
      </c>
      <c r="AJ340" s="265">
        <v>4.6222190405000001</v>
      </c>
      <c r="AK340" s="306">
        <v>1.9645102835999999</v>
      </c>
      <c r="AL340" s="398">
        <v>53</v>
      </c>
    </row>
    <row r="341" spans="1:38" x14ac:dyDescent="0.25">
      <c r="A341" s="307" t="s">
        <v>1071</v>
      </c>
      <c r="B341" s="300" t="s">
        <v>2165</v>
      </c>
      <c r="C341" s="301">
        <v>9.5129542726</v>
      </c>
      <c r="D341" s="58">
        <v>354</v>
      </c>
      <c r="E341" s="302">
        <v>21.67</v>
      </c>
      <c r="F341" s="303">
        <v>47824.612441999998</v>
      </c>
      <c r="G341" s="265">
        <v>37086.478745</v>
      </c>
      <c r="H341" s="304">
        <v>10738.133696999999</v>
      </c>
      <c r="I341" s="303">
        <v>4975.3552883000002</v>
      </c>
      <c r="J341" s="304">
        <v>195.77832699999999</v>
      </c>
      <c r="K341" s="303">
        <v>9131.6361768000006</v>
      </c>
      <c r="L341" s="304">
        <v>519.49214199000005</v>
      </c>
      <c r="M341" s="265">
        <v>2969.5792265</v>
      </c>
      <c r="N341" s="303">
        <v>2569.6593038999999</v>
      </c>
      <c r="O341" s="304">
        <v>323.04131799999999</v>
      </c>
      <c r="P341" s="303">
        <v>2794.1741855999999</v>
      </c>
      <c r="Q341" s="304">
        <v>452.06083195000002</v>
      </c>
      <c r="R341" s="303">
        <v>1185.0884529</v>
      </c>
      <c r="S341" s="304">
        <v>380.23265075</v>
      </c>
      <c r="T341" s="303">
        <v>1939.8434018</v>
      </c>
      <c r="U341" s="304">
        <v>122.47735709</v>
      </c>
      <c r="V341" s="303">
        <v>5291.0793628000001</v>
      </c>
      <c r="W341" s="304">
        <v>1055.3296667</v>
      </c>
      <c r="X341" s="303">
        <v>2030.3989750999999</v>
      </c>
      <c r="Y341" s="304">
        <v>442.49357695999998</v>
      </c>
      <c r="Z341" s="303">
        <v>5.2206275565000002</v>
      </c>
      <c r="AA341" s="304">
        <v>2.1166826780000001</v>
      </c>
      <c r="AB341" s="303">
        <v>1442.97614</v>
      </c>
      <c r="AC341" s="304">
        <v>1882.8489151000001</v>
      </c>
      <c r="AD341" s="303">
        <v>313.76956625000003</v>
      </c>
      <c r="AE341" s="304">
        <v>53.009905799000002</v>
      </c>
      <c r="AF341" s="265">
        <v>530.51161499</v>
      </c>
      <c r="AG341" s="305">
        <v>3640.9743910000002</v>
      </c>
      <c r="AH341" s="265">
        <v>1733.6133884999999</v>
      </c>
      <c r="AI341" s="305">
        <v>1701.6301119</v>
      </c>
      <c r="AJ341" s="265">
        <v>110.09627356999999</v>
      </c>
      <c r="AK341" s="306">
        <v>30.124580189</v>
      </c>
      <c r="AL341" s="398">
        <v>76</v>
      </c>
    </row>
    <row r="342" spans="1:38" x14ac:dyDescent="0.25">
      <c r="A342" s="307" t="s">
        <v>1072</v>
      </c>
      <c r="B342" s="300" t="s">
        <v>2166</v>
      </c>
      <c r="C342" s="301">
        <v>3.2374052901999999</v>
      </c>
      <c r="D342" s="58">
        <v>481</v>
      </c>
      <c r="E342" s="302">
        <v>8.26</v>
      </c>
      <c r="F342" s="303">
        <v>16275.454384000001</v>
      </c>
      <c r="G342" s="265">
        <v>12525.063701999999</v>
      </c>
      <c r="H342" s="304">
        <v>3750.3906821999999</v>
      </c>
      <c r="I342" s="303">
        <v>2164.2414880000001</v>
      </c>
      <c r="J342" s="304">
        <v>74.013971881000003</v>
      </c>
      <c r="K342" s="303">
        <v>3104.9746352000002</v>
      </c>
      <c r="L342" s="304">
        <v>194.36912246</v>
      </c>
      <c r="M342" s="265">
        <v>1106.7768324000001</v>
      </c>
      <c r="N342" s="303">
        <v>664.03158740000003</v>
      </c>
      <c r="O342" s="304">
        <v>97.029798550999999</v>
      </c>
      <c r="P342" s="303">
        <v>1658.4763498</v>
      </c>
      <c r="Q342" s="304">
        <v>246.43386382</v>
      </c>
      <c r="R342" s="303">
        <v>224.03751998999999</v>
      </c>
      <c r="S342" s="304">
        <v>98.588892559000001</v>
      </c>
      <c r="T342" s="303">
        <v>450.30114285000002</v>
      </c>
      <c r="U342" s="304">
        <v>37.718512339</v>
      </c>
      <c r="V342" s="303">
        <v>289.72622787</v>
      </c>
      <c r="W342" s="304">
        <v>68.206531893999994</v>
      </c>
      <c r="X342" s="303">
        <v>1219.1093685999999</v>
      </c>
      <c r="Y342" s="304">
        <v>268.78746335</v>
      </c>
      <c r="Z342" s="303">
        <v>4.6714260333000004</v>
      </c>
      <c r="AA342" s="304">
        <v>1.2989966715000001</v>
      </c>
      <c r="AB342" s="303">
        <v>474.91761704999999</v>
      </c>
      <c r="AC342" s="304">
        <v>721.47328558000004</v>
      </c>
      <c r="AD342" s="303">
        <v>171.76466748999999</v>
      </c>
      <c r="AE342" s="304">
        <v>33.685649908999999</v>
      </c>
      <c r="AF342" s="265">
        <v>351.80660913999998</v>
      </c>
      <c r="AG342" s="305">
        <v>1243.4640649999999</v>
      </c>
      <c r="AH342" s="265">
        <v>617.23949236999999</v>
      </c>
      <c r="AI342" s="305">
        <v>591.56294071000002</v>
      </c>
      <c r="AJ342" s="265">
        <v>86.395749895999998</v>
      </c>
      <c r="AK342" s="306">
        <v>10.350575210000001</v>
      </c>
      <c r="AL342" s="398">
        <v>95</v>
      </c>
    </row>
    <row r="343" spans="1:38" x14ac:dyDescent="0.25">
      <c r="A343" s="307" t="s">
        <v>1073</v>
      </c>
      <c r="B343" s="300" t="s">
        <v>2167</v>
      </c>
      <c r="C343" s="301">
        <v>1.5709190743999999</v>
      </c>
      <c r="D343" s="58">
        <v>1409</v>
      </c>
      <c r="E343" s="302">
        <v>1.5</v>
      </c>
      <c r="F343" s="303">
        <v>7897.5041566999998</v>
      </c>
      <c r="G343" s="265">
        <v>6461.8621503000004</v>
      </c>
      <c r="H343" s="304">
        <v>1435.6420063999999</v>
      </c>
      <c r="I343" s="303">
        <v>443.59140702000002</v>
      </c>
      <c r="J343" s="304">
        <v>18.234980424</v>
      </c>
      <c r="K343" s="303">
        <v>624.21731077000004</v>
      </c>
      <c r="L343" s="304">
        <v>43.647457502000002</v>
      </c>
      <c r="M343" s="265">
        <v>278.42272194999998</v>
      </c>
      <c r="N343" s="303">
        <v>196.97432307</v>
      </c>
      <c r="O343" s="304">
        <v>42.815041581000003</v>
      </c>
      <c r="P343" s="303">
        <v>2791.6878925999999</v>
      </c>
      <c r="Q343" s="304">
        <v>407.01846463999999</v>
      </c>
      <c r="R343" s="303">
        <v>37.509158999</v>
      </c>
      <c r="S343" s="304">
        <v>33.868291335000002</v>
      </c>
      <c r="T343" s="303">
        <v>290.17234529000001</v>
      </c>
      <c r="U343" s="304">
        <v>21.775125516999999</v>
      </c>
      <c r="V343" s="303">
        <v>31.703389153</v>
      </c>
      <c r="W343" s="304">
        <v>7.5604322689999996</v>
      </c>
      <c r="X343" s="303">
        <v>318.19142238000001</v>
      </c>
      <c r="Y343" s="304">
        <v>71.726767555999999</v>
      </c>
      <c r="Z343" s="303">
        <v>7.2304684199999997E-2</v>
      </c>
      <c r="AA343" s="304">
        <v>1.7658268299999998E-2</v>
      </c>
      <c r="AB343" s="303">
        <v>116.2466325</v>
      </c>
      <c r="AC343" s="304">
        <v>169.08231054000001</v>
      </c>
      <c r="AD343" s="303">
        <v>257.67141734</v>
      </c>
      <c r="AE343" s="304">
        <v>36.319911257999998</v>
      </c>
      <c r="AF343" s="265">
        <v>612.92924124000001</v>
      </c>
      <c r="AG343" s="305">
        <v>523.81670253000004</v>
      </c>
      <c r="AH343" s="265">
        <v>161.22002139</v>
      </c>
      <c r="AI343" s="305">
        <v>356.08503418999999</v>
      </c>
      <c r="AJ343" s="265">
        <v>2.8235551553999998</v>
      </c>
      <c r="AK343" s="306">
        <v>2.1028355961999998</v>
      </c>
      <c r="AL343" s="398">
        <v>57</v>
      </c>
    </row>
    <row r="344" spans="1:38" x14ac:dyDescent="0.25">
      <c r="A344" s="307" t="s">
        <v>1074</v>
      </c>
      <c r="B344" s="300" t="s">
        <v>2168</v>
      </c>
      <c r="C344" s="301">
        <v>7.9938825155000002</v>
      </c>
      <c r="D344" s="58">
        <v>235</v>
      </c>
      <c r="E344" s="302">
        <v>13.67</v>
      </c>
      <c r="F344" s="303">
        <v>40187.761052000002</v>
      </c>
      <c r="G344" s="265">
        <v>31216.714816</v>
      </c>
      <c r="H344" s="304">
        <v>8971.0462363000006</v>
      </c>
      <c r="I344" s="303">
        <v>3232.3178143999999</v>
      </c>
      <c r="J344" s="304">
        <v>115.02732974</v>
      </c>
      <c r="K344" s="303">
        <v>5258.9545698000002</v>
      </c>
      <c r="L344" s="304">
        <v>343.49201921999997</v>
      </c>
      <c r="M344" s="265">
        <v>1678.4235031999999</v>
      </c>
      <c r="N344" s="303">
        <v>1476.1537318000001</v>
      </c>
      <c r="O344" s="304">
        <v>149.51237026000001</v>
      </c>
      <c r="P344" s="303">
        <v>1086.6375791</v>
      </c>
      <c r="Q344" s="304">
        <v>148.2602144</v>
      </c>
      <c r="R344" s="303">
        <v>719.15922653999996</v>
      </c>
      <c r="S344" s="304">
        <v>244.83147124000001</v>
      </c>
      <c r="T344" s="303">
        <v>1089.8303294</v>
      </c>
      <c r="U344" s="304">
        <v>65.816745905999994</v>
      </c>
      <c r="V344" s="303">
        <v>5640.0660797</v>
      </c>
      <c r="W344" s="304">
        <v>1176.4106131000001</v>
      </c>
      <c r="X344" s="303">
        <v>7768.4703925000003</v>
      </c>
      <c r="Y344" s="304">
        <v>1629.791547</v>
      </c>
      <c r="Z344" s="303">
        <v>11.649103404</v>
      </c>
      <c r="AA344" s="304">
        <v>2.3957668084999999</v>
      </c>
      <c r="AB344" s="303">
        <v>784.94234717999996</v>
      </c>
      <c r="AC344" s="304">
        <v>1200.6840655000001</v>
      </c>
      <c r="AD344" s="303">
        <v>157.82752951000001</v>
      </c>
      <c r="AE344" s="304">
        <v>35.327681544999997</v>
      </c>
      <c r="AF344" s="265">
        <v>393.61300392999999</v>
      </c>
      <c r="AG344" s="305">
        <v>2900.2586302</v>
      </c>
      <c r="AH344" s="265">
        <v>1180.3481922999999</v>
      </c>
      <c r="AI344" s="305">
        <v>1479.4016858</v>
      </c>
      <c r="AJ344" s="265">
        <v>175.90957897000001</v>
      </c>
      <c r="AK344" s="306">
        <v>42.247929472000003</v>
      </c>
      <c r="AL344" s="398">
        <v>86</v>
      </c>
    </row>
    <row r="345" spans="1:38" x14ac:dyDescent="0.25">
      <c r="A345" s="307" t="s">
        <v>1075</v>
      </c>
      <c r="B345" s="300" t="s">
        <v>2169</v>
      </c>
      <c r="C345" s="301">
        <v>4.2856714759000001</v>
      </c>
      <c r="D345" s="58">
        <v>247</v>
      </c>
      <c r="E345" s="302">
        <v>7.06</v>
      </c>
      <c r="F345" s="303">
        <v>21545.418122999999</v>
      </c>
      <c r="G345" s="265">
        <v>16471.089177999998</v>
      </c>
      <c r="H345" s="304">
        <v>5074.3289445</v>
      </c>
      <c r="I345" s="303">
        <v>2234.0684384000001</v>
      </c>
      <c r="J345" s="304">
        <v>72.540109376999993</v>
      </c>
      <c r="K345" s="303">
        <v>2921.5468104000001</v>
      </c>
      <c r="L345" s="304">
        <v>223.58108326000001</v>
      </c>
      <c r="M345" s="265">
        <v>952.90218809999999</v>
      </c>
      <c r="N345" s="303">
        <v>487.09425530999999</v>
      </c>
      <c r="O345" s="304">
        <v>95.140888039999993</v>
      </c>
      <c r="P345" s="303">
        <v>343.77779326000001</v>
      </c>
      <c r="Q345" s="304">
        <v>45.077339575000003</v>
      </c>
      <c r="R345" s="303">
        <v>261.57081871999998</v>
      </c>
      <c r="S345" s="304">
        <v>98.109107648000005</v>
      </c>
      <c r="T345" s="303">
        <v>243.26291577000001</v>
      </c>
      <c r="U345" s="304">
        <v>24.46288668</v>
      </c>
      <c r="V345" s="303">
        <v>852.74041642999998</v>
      </c>
      <c r="W345" s="304">
        <v>149.14966648000001</v>
      </c>
      <c r="X345" s="303">
        <v>6387.6711587</v>
      </c>
      <c r="Y345" s="304">
        <v>1385.8274936</v>
      </c>
      <c r="Z345" s="303">
        <v>2.7333634898999999</v>
      </c>
      <c r="AA345" s="304">
        <v>0.69909017409999996</v>
      </c>
      <c r="AB345" s="303">
        <v>454.30429000999999</v>
      </c>
      <c r="AC345" s="304">
        <v>702.37836031999996</v>
      </c>
      <c r="AD345" s="303">
        <v>65.982159011999997</v>
      </c>
      <c r="AE345" s="304">
        <v>17.324436595000002</v>
      </c>
      <c r="AF345" s="265">
        <v>215.67290034000001</v>
      </c>
      <c r="AG345" s="305">
        <v>1647.0719650000001</v>
      </c>
      <c r="AH345" s="265">
        <v>712.00717181000005</v>
      </c>
      <c r="AI345" s="305">
        <v>817.44446076999998</v>
      </c>
      <c r="AJ345" s="265">
        <v>113.41593009</v>
      </c>
      <c r="AK345" s="306">
        <v>17.860625227</v>
      </c>
      <c r="AL345" s="398">
        <v>100</v>
      </c>
    </row>
    <row r="346" spans="1:38" x14ac:dyDescent="0.25">
      <c r="A346" s="307" t="s">
        <v>1076</v>
      </c>
      <c r="B346" s="300" t="s">
        <v>2170</v>
      </c>
      <c r="C346" s="301">
        <v>2.9152943945000001</v>
      </c>
      <c r="D346" s="58">
        <v>301</v>
      </c>
      <c r="E346" s="302">
        <v>4.26</v>
      </c>
      <c r="F346" s="303">
        <v>14656.101624999999</v>
      </c>
      <c r="G346" s="265">
        <v>11085.264673</v>
      </c>
      <c r="H346" s="304">
        <v>3570.8369518</v>
      </c>
      <c r="I346" s="303">
        <v>1375.4235183999999</v>
      </c>
      <c r="J346" s="304">
        <v>42.960670321999999</v>
      </c>
      <c r="K346" s="303">
        <v>1757.7626656</v>
      </c>
      <c r="L346" s="304">
        <v>133.57057659</v>
      </c>
      <c r="M346" s="265">
        <v>616.78181247999999</v>
      </c>
      <c r="N346" s="303">
        <v>286.76791295999999</v>
      </c>
      <c r="O346" s="304">
        <v>45.466668276</v>
      </c>
      <c r="P346" s="303">
        <v>217.04135350000001</v>
      </c>
      <c r="Q346" s="304">
        <v>30.437208542</v>
      </c>
      <c r="R346" s="303">
        <v>99.911879166000006</v>
      </c>
      <c r="S346" s="304">
        <v>51.558226916999999</v>
      </c>
      <c r="T346" s="303">
        <v>150.60303870000001</v>
      </c>
      <c r="U346" s="304">
        <v>15.838245336</v>
      </c>
      <c r="V346" s="303">
        <v>313.57363026000002</v>
      </c>
      <c r="W346" s="304">
        <v>61.765515432000001</v>
      </c>
      <c r="X346" s="303">
        <v>5146.4170069000002</v>
      </c>
      <c r="Y346" s="304">
        <v>1248.2481571000001</v>
      </c>
      <c r="Z346" s="303">
        <v>0</v>
      </c>
      <c r="AA346" s="304">
        <v>0</v>
      </c>
      <c r="AB346" s="303">
        <v>306.06409719999999</v>
      </c>
      <c r="AC346" s="304">
        <v>444.34846842000002</v>
      </c>
      <c r="AD346" s="303">
        <v>10.874464487999999</v>
      </c>
      <c r="AE346" s="304">
        <v>2.4997661130000002</v>
      </c>
      <c r="AF346" s="265">
        <v>135.82558896</v>
      </c>
      <c r="AG346" s="305">
        <v>1104.9171123000001</v>
      </c>
      <c r="AH346" s="265">
        <v>495.69060714</v>
      </c>
      <c r="AI346" s="305">
        <v>510.89484270000003</v>
      </c>
      <c r="AJ346" s="265">
        <v>37.234320515</v>
      </c>
      <c r="AK346" s="306">
        <v>13.624270149999999</v>
      </c>
      <c r="AL346" s="398">
        <v>114</v>
      </c>
    </row>
    <row r="347" spans="1:38" x14ac:dyDescent="0.25">
      <c r="A347" s="307" t="s">
        <v>1077</v>
      </c>
      <c r="B347" s="300" t="s">
        <v>2171</v>
      </c>
      <c r="C347" s="301">
        <v>3.4546039921</v>
      </c>
      <c r="D347" s="58">
        <v>4404</v>
      </c>
      <c r="E347" s="302">
        <v>5.83</v>
      </c>
      <c r="F347" s="303">
        <v>17367.380556</v>
      </c>
      <c r="G347" s="265">
        <v>13545.139913000001</v>
      </c>
      <c r="H347" s="304">
        <v>3822.2406428999998</v>
      </c>
      <c r="I347" s="303">
        <v>1650.0737075</v>
      </c>
      <c r="J347" s="304">
        <v>48.450397768999999</v>
      </c>
      <c r="K347" s="303">
        <v>2423.5884408000002</v>
      </c>
      <c r="L347" s="304">
        <v>168.79776075000001</v>
      </c>
      <c r="M347" s="265">
        <v>907.91228781999996</v>
      </c>
      <c r="N347" s="303">
        <v>482.69007366</v>
      </c>
      <c r="O347" s="304">
        <v>59.802560493000001</v>
      </c>
      <c r="P347" s="303">
        <v>436.19190526</v>
      </c>
      <c r="Q347" s="304">
        <v>60.467942682</v>
      </c>
      <c r="R347" s="303">
        <v>171.92180787000001</v>
      </c>
      <c r="S347" s="304">
        <v>71.572110342000002</v>
      </c>
      <c r="T347" s="303">
        <v>225.96303012999999</v>
      </c>
      <c r="U347" s="304">
        <v>21.191762588</v>
      </c>
      <c r="V347" s="303">
        <v>970.97909649999997</v>
      </c>
      <c r="W347" s="304">
        <v>206.46219303999999</v>
      </c>
      <c r="X347" s="303">
        <v>4904.3137955000002</v>
      </c>
      <c r="Y347" s="304">
        <v>1014.0018433</v>
      </c>
      <c r="Z347" s="303">
        <v>8.4022050266000008</v>
      </c>
      <c r="AA347" s="304">
        <v>2.8534315922000002</v>
      </c>
      <c r="AB347" s="303">
        <v>326.47479134999998</v>
      </c>
      <c r="AC347" s="304">
        <v>527.55071085999998</v>
      </c>
      <c r="AD347" s="303">
        <v>66.904564132000004</v>
      </c>
      <c r="AE347" s="304">
        <v>14.468721591</v>
      </c>
      <c r="AF347" s="265">
        <v>223.67467926</v>
      </c>
      <c r="AG347" s="305">
        <v>1330.9873708</v>
      </c>
      <c r="AH347" s="265">
        <v>463.10491675999998</v>
      </c>
      <c r="AI347" s="305">
        <v>525.68055619999996</v>
      </c>
      <c r="AJ347" s="265">
        <v>35.369818451999997</v>
      </c>
      <c r="AK347" s="306">
        <v>17.528073790000001</v>
      </c>
      <c r="AL347" s="398">
        <v>161</v>
      </c>
    </row>
    <row r="348" spans="1:38" x14ac:dyDescent="0.25">
      <c r="A348" s="307" t="s">
        <v>1078</v>
      </c>
      <c r="B348" s="300" t="s">
        <v>2172</v>
      </c>
      <c r="C348" s="301">
        <v>1.8135805380000001</v>
      </c>
      <c r="D348" s="58">
        <v>25310</v>
      </c>
      <c r="E348" s="302">
        <v>2.11</v>
      </c>
      <c r="F348" s="303">
        <v>9117.4396383999992</v>
      </c>
      <c r="G348" s="265">
        <v>7086.9203675999997</v>
      </c>
      <c r="H348" s="304">
        <v>2030.5192708</v>
      </c>
      <c r="I348" s="303">
        <v>801.96781696999994</v>
      </c>
      <c r="J348" s="304">
        <v>21.581886486999998</v>
      </c>
      <c r="K348" s="303">
        <v>913.89349675999995</v>
      </c>
      <c r="L348" s="304">
        <v>72.479514119000001</v>
      </c>
      <c r="M348" s="265">
        <v>387.01890580000003</v>
      </c>
      <c r="N348" s="303">
        <v>162.62746816999999</v>
      </c>
      <c r="O348" s="304">
        <v>23.342720308000001</v>
      </c>
      <c r="P348" s="303">
        <v>196.47327311999999</v>
      </c>
      <c r="Q348" s="304">
        <v>24.767742739999999</v>
      </c>
      <c r="R348" s="303">
        <v>23.084741365999999</v>
      </c>
      <c r="S348" s="304">
        <v>19.804332669000001</v>
      </c>
      <c r="T348" s="303">
        <v>64.762188390999995</v>
      </c>
      <c r="U348" s="304">
        <v>8.3015430958999996</v>
      </c>
      <c r="V348" s="303">
        <v>30.222304729000001</v>
      </c>
      <c r="W348" s="304">
        <v>7.2604443235999998</v>
      </c>
      <c r="X348" s="303">
        <v>3763.8071433</v>
      </c>
      <c r="Y348" s="304">
        <v>814.55730669000002</v>
      </c>
      <c r="Z348" s="303">
        <v>5.2455972720000004</v>
      </c>
      <c r="AA348" s="304">
        <v>1.5717478206</v>
      </c>
      <c r="AB348" s="303">
        <v>156.36846754000001</v>
      </c>
      <c r="AC348" s="304">
        <v>229.36213509999999</v>
      </c>
      <c r="AD348" s="303">
        <v>21.922637578</v>
      </c>
      <c r="AE348" s="304">
        <v>4.3899055579999997</v>
      </c>
      <c r="AF348" s="265">
        <v>161.41227397</v>
      </c>
      <c r="AG348" s="305">
        <v>653.15261195000005</v>
      </c>
      <c r="AH348" s="265">
        <v>229.36929006</v>
      </c>
      <c r="AI348" s="305">
        <v>298.5879683</v>
      </c>
      <c r="AJ348" s="265">
        <v>10.939754571</v>
      </c>
      <c r="AK348" s="306">
        <v>9.1644195564000004</v>
      </c>
      <c r="AL348" s="398">
        <v>195</v>
      </c>
    </row>
    <row r="349" spans="1:38" x14ac:dyDescent="0.25">
      <c r="A349" s="307" t="s">
        <v>1079</v>
      </c>
      <c r="B349" s="300" t="s">
        <v>2173</v>
      </c>
      <c r="C349" s="301">
        <v>37.407264267999999</v>
      </c>
      <c r="D349" s="58">
        <v>297</v>
      </c>
      <c r="E349" s="302">
        <v>29.74</v>
      </c>
      <c r="F349" s="303">
        <v>188058.08004999999</v>
      </c>
      <c r="G349" s="265">
        <v>154053.67796999999</v>
      </c>
      <c r="H349" s="304">
        <v>34004.402086000002</v>
      </c>
      <c r="I349" s="303">
        <v>18690.059603999998</v>
      </c>
      <c r="J349" s="304">
        <v>483.85009509999998</v>
      </c>
      <c r="K349" s="303">
        <v>17480.435194999998</v>
      </c>
      <c r="L349" s="304">
        <v>1118.7876134000001</v>
      </c>
      <c r="M349" s="265">
        <v>6268.3820671000003</v>
      </c>
      <c r="N349" s="303">
        <v>18161.155256999999</v>
      </c>
      <c r="O349" s="304">
        <v>1474.6343181</v>
      </c>
      <c r="P349" s="303">
        <v>3123.2607112999999</v>
      </c>
      <c r="Q349" s="304">
        <v>646.15337772999999</v>
      </c>
      <c r="R349" s="303">
        <v>3523.4605009000002</v>
      </c>
      <c r="S349" s="304">
        <v>893.42650508999998</v>
      </c>
      <c r="T349" s="303">
        <v>8729.1612767999995</v>
      </c>
      <c r="U349" s="304">
        <v>570.57344281999997</v>
      </c>
      <c r="V349" s="303">
        <v>36366.535529000001</v>
      </c>
      <c r="W349" s="304">
        <v>6389.8175061000002</v>
      </c>
      <c r="X349" s="303">
        <v>28788.200551000002</v>
      </c>
      <c r="Y349" s="304">
        <v>5380.8952333999996</v>
      </c>
      <c r="Z349" s="303">
        <v>0</v>
      </c>
      <c r="AA349" s="304">
        <v>0</v>
      </c>
      <c r="AB349" s="303">
        <v>4736.3634075999998</v>
      </c>
      <c r="AC349" s="304">
        <v>4360.4025781999999</v>
      </c>
      <c r="AD349" s="303">
        <v>131.04983381</v>
      </c>
      <c r="AE349" s="304">
        <v>26.827763310000002</v>
      </c>
      <c r="AF349" s="265">
        <v>1026.8772085000001</v>
      </c>
      <c r="AG349" s="305">
        <v>10985.100447000001</v>
      </c>
      <c r="AH349" s="265">
        <v>3948.6804917999998</v>
      </c>
      <c r="AI349" s="305">
        <v>4647.9378172999996</v>
      </c>
      <c r="AJ349" s="265">
        <v>56.533171686999999</v>
      </c>
      <c r="AK349" s="306">
        <v>49.518548056999997</v>
      </c>
      <c r="AL349" s="398">
        <v>9</v>
      </c>
    </row>
    <row r="350" spans="1:38" x14ac:dyDescent="0.25">
      <c r="A350" s="307" t="s">
        <v>1080</v>
      </c>
      <c r="B350" s="300" t="s">
        <v>2174</v>
      </c>
      <c r="C350" s="301">
        <v>5.3496468621000002</v>
      </c>
      <c r="D350" s="58">
        <v>992</v>
      </c>
      <c r="E350" s="302">
        <v>14.02</v>
      </c>
      <c r="F350" s="303">
        <v>26894.356952999999</v>
      </c>
      <c r="G350" s="265">
        <v>20543.975996000001</v>
      </c>
      <c r="H350" s="304">
        <v>6350.3809566999998</v>
      </c>
      <c r="I350" s="303">
        <v>3574.0623538999998</v>
      </c>
      <c r="J350" s="304">
        <v>129.18701446</v>
      </c>
      <c r="K350" s="303">
        <v>5924.9592220000004</v>
      </c>
      <c r="L350" s="304">
        <v>372.43363052000001</v>
      </c>
      <c r="M350" s="265">
        <v>2097.0717401000002</v>
      </c>
      <c r="N350" s="303">
        <v>2200.5780992999998</v>
      </c>
      <c r="O350" s="304">
        <v>259.55114784</v>
      </c>
      <c r="P350" s="303">
        <v>793.95407436999994</v>
      </c>
      <c r="Q350" s="304">
        <v>122.77617576</v>
      </c>
      <c r="R350" s="303">
        <v>1122.3684745</v>
      </c>
      <c r="S350" s="304">
        <v>325.91167647999998</v>
      </c>
      <c r="T350" s="303">
        <v>865.85941164999997</v>
      </c>
      <c r="U350" s="304">
        <v>70.334421503000002</v>
      </c>
      <c r="V350" s="303">
        <v>2172.5236516999998</v>
      </c>
      <c r="W350" s="304">
        <v>509.32456524999998</v>
      </c>
      <c r="X350" s="303">
        <v>154.35235947000001</v>
      </c>
      <c r="Y350" s="304">
        <v>33.845651670999999</v>
      </c>
      <c r="Z350" s="303">
        <v>4.8645691521999996</v>
      </c>
      <c r="AA350" s="304">
        <v>2.2410769677000002</v>
      </c>
      <c r="AB350" s="303">
        <v>803.00608525999996</v>
      </c>
      <c r="AC350" s="304">
        <v>1299.3709039</v>
      </c>
      <c r="AD350" s="303">
        <v>91.351497882999993</v>
      </c>
      <c r="AE350" s="304">
        <v>15.37586516</v>
      </c>
      <c r="AF350" s="265">
        <v>37.399157451999997</v>
      </c>
      <c r="AG350" s="305">
        <v>2028.7212460000001</v>
      </c>
      <c r="AH350" s="265">
        <v>991.79472983999995</v>
      </c>
      <c r="AI350" s="305">
        <v>805.44882715999995</v>
      </c>
      <c r="AJ350" s="265">
        <v>61.290318167999999</v>
      </c>
      <c r="AK350" s="306">
        <v>24.399005117000002</v>
      </c>
      <c r="AL350" s="398">
        <v>123</v>
      </c>
    </row>
    <row r="351" spans="1:38" x14ac:dyDescent="0.25">
      <c r="A351" s="307" t="s">
        <v>1081</v>
      </c>
      <c r="B351" s="300" t="s">
        <v>2175</v>
      </c>
      <c r="C351" s="301">
        <v>2.2233903476000001</v>
      </c>
      <c r="D351" s="58">
        <v>1944</v>
      </c>
      <c r="E351" s="302">
        <v>6.4</v>
      </c>
      <c r="F351" s="303">
        <v>11177.682414000001</v>
      </c>
      <c r="G351" s="265">
        <v>8528.9877015000002</v>
      </c>
      <c r="H351" s="304">
        <v>2648.6947126</v>
      </c>
      <c r="I351" s="303">
        <v>1740.4569804</v>
      </c>
      <c r="J351" s="304">
        <v>59.318853564999998</v>
      </c>
      <c r="K351" s="303">
        <v>2750.2370202000002</v>
      </c>
      <c r="L351" s="304">
        <v>182.78677585</v>
      </c>
      <c r="M351" s="265">
        <v>1021.0887991</v>
      </c>
      <c r="N351" s="303">
        <v>827.65946882000003</v>
      </c>
      <c r="O351" s="304">
        <v>99.291121716999996</v>
      </c>
      <c r="P351" s="303">
        <v>348.47774630999999</v>
      </c>
      <c r="Q351" s="304">
        <v>52.919474182000002</v>
      </c>
      <c r="R351" s="303">
        <v>403.30702723000002</v>
      </c>
      <c r="S351" s="304">
        <v>124.51462081</v>
      </c>
      <c r="T351" s="303">
        <v>429.64530888000002</v>
      </c>
      <c r="U351" s="304">
        <v>34.176939707000002</v>
      </c>
      <c r="V351" s="303">
        <v>239.39154859999999</v>
      </c>
      <c r="W351" s="304">
        <v>46.371946078999997</v>
      </c>
      <c r="X351" s="303">
        <v>72.310619560999996</v>
      </c>
      <c r="Y351" s="304">
        <v>17.240175049000001</v>
      </c>
      <c r="Z351" s="303">
        <v>6.2886756646000004</v>
      </c>
      <c r="AA351" s="304">
        <v>2.0279833806999998</v>
      </c>
      <c r="AB351" s="303">
        <v>360.36252178000001</v>
      </c>
      <c r="AC351" s="304">
        <v>624.01380634999998</v>
      </c>
      <c r="AD351" s="303">
        <v>76.290695663999998</v>
      </c>
      <c r="AE351" s="304">
        <v>11.790797592000001</v>
      </c>
      <c r="AF351" s="265">
        <v>13.706017417</v>
      </c>
      <c r="AG351" s="305">
        <v>867.44705228999999</v>
      </c>
      <c r="AH351" s="265">
        <v>410.97737329</v>
      </c>
      <c r="AI351" s="305">
        <v>303.37505571000003</v>
      </c>
      <c r="AJ351" s="265">
        <v>41.822515891000002</v>
      </c>
      <c r="AK351" s="306">
        <v>10.385492998</v>
      </c>
      <c r="AL351" s="398">
        <v>176</v>
      </c>
    </row>
    <row r="352" spans="1:38" x14ac:dyDescent="0.25">
      <c r="A352" s="307" t="s">
        <v>1082</v>
      </c>
      <c r="B352" s="300" t="s">
        <v>2176</v>
      </c>
      <c r="C352" s="301">
        <v>0.60346835330000004</v>
      </c>
      <c r="D352" s="58">
        <v>2618</v>
      </c>
      <c r="E352" s="302">
        <v>1.83</v>
      </c>
      <c r="F352" s="303">
        <v>3033.8251706000001</v>
      </c>
      <c r="G352" s="265">
        <v>2319.5880910999999</v>
      </c>
      <c r="H352" s="304">
        <v>714.23707945000001</v>
      </c>
      <c r="I352" s="303">
        <v>416.41159066</v>
      </c>
      <c r="J352" s="304">
        <v>13.673726636</v>
      </c>
      <c r="K352" s="303">
        <v>545.25570013000004</v>
      </c>
      <c r="L352" s="304">
        <v>37.803983961</v>
      </c>
      <c r="M352" s="265">
        <v>229.37017147</v>
      </c>
      <c r="N352" s="303">
        <v>230.81867776000001</v>
      </c>
      <c r="O352" s="304">
        <v>31.386334252000001</v>
      </c>
      <c r="P352" s="303">
        <v>133.40205033999999</v>
      </c>
      <c r="Q352" s="304">
        <v>21.085650167000001</v>
      </c>
      <c r="R352" s="303">
        <v>56.768512561000001</v>
      </c>
      <c r="S352" s="304">
        <v>20.454917226999999</v>
      </c>
      <c r="T352" s="303">
        <v>81.701370220000001</v>
      </c>
      <c r="U352" s="304">
        <v>7.8755951138000002</v>
      </c>
      <c r="V352" s="303">
        <v>10.932654519</v>
      </c>
      <c r="W352" s="304">
        <v>2.3903911569999998</v>
      </c>
      <c r="X352" s="303">
        <v>215.67427724000001</v>
      </c>
      <c r="Y352" s="304">
        <v>57.822221227999997</v>
      </c>
      <c r="Z352" s="303">
        <v>4.9526169778</v>
      </c>
      <c r="AA352" s="304">
        <v>1.4206108335000001</v>
      </c>
      <c r="AB352" s="303">
        <v>91.523570957000004</v>
      </c>
      <c r="AC352" s="304">
        <v>146.13166727999999</v>
      </c>
      <c r="AD352" s="303">
        <v>178.98950701999999</v>
      </c>
      <c r="AE352" s="304">
        <v>34.108653482999998</v>
      </c>
      <c r="AF352" s="265">
        <v>9.1079601261000001</v>
      </c>
      <c r="AG352" s="305">
        <v>238.15173526999999</v>
      </c>
      <c r="AH352" s="265">
        <v>95.057834678000006</v>
      </c>
      <c r="AI352" s="305">
        <v>103.06183326</v>
      </c>
      <c r="AJ352" s="265">
        <v>15.367741904000001</v>
      </c>
      <c r="AK352" s="306">
        <v>3.1236141486000002</v>
      </c>
      <c r="AL352" s="398">
        <v>203</v>
      </c>
    </row>
    <row r="353" spans="1:38" x14ac:dyDescent="0.25">
      <c r="A353" s="307" t="s">
        <v>1083</v>
      </c>
      <c r="B353" s="300" t="s">
        <v>2177</v>
      </c>
      <c r="C353" s="301">
        <v>2.7934436125</v>
      </c>
      <c r="D353" s="58">
        <v>2847</v>
      </c>
      <c r="E353" s="302">
        <v>7.93</v>
      </c>
      <c r="F353" s="303">
        <v>14043.519428</v>
      </c>
      <c r="G353" s="265">
        <v>10542.727457999999</v>
      </c>
      <c r="H353" s="304">
        <v>3500.7919702999998</v>
      </c>
      <c r="I353" s="303">
        <v>1845.906937</v>
      </c>
      <c r="J353" s="304">
        <v>68.586070782999997</v>
      </c>
      <c r="K353" s="303">
        <v>3465.8198966999998</v>
      </c>
      <c r="L353" s="304">
        <v>233.56329840000001</v>
      </c>
      <c r="M353" s="265">
        <v>1236.0644563999999</v>
      </c>
      <c r="N353" s="303">
        <v>550.36383909999995</v>
      </c>
      <c r="O353" s="304">
        <v>76.289841359999997</v>
      </c>
      <c r="P353" s="303">
        <v>636.21921402999999</v>
      </c>
      <c r="Q353" s="304">
        <v>95.321769231000005</v>
      </c>
      <c r="R353" s="303">
        <v>494.90411151000001</v>
      </c>
      <c r="S353" s="304">
        <v>158.49330141999999</v>
      </c>
      <c r="T353" s="303">
        <v>446.82020850999999</v>
      </c>
      <c r="U353" s="304">
        <v>37.874126693999997</v>
      </c>
      <c r="V353" s="303">
        <v>296.72842711999999</v>
      </c>
      <c r="W353" s="304">
        <v>63.267014873999997</v>
      </c>
      <c r="X353" s="303">
        <v>395.77253139999999</v>
      </c>
      <c r="Y353" s="304">
        <v>91.681584973</v>
      </c>
      <c r="Z353" s="303">
        <v>6.3199564893</v>
      </c>
      <c r="AA353" s="304">
        <v>1.7618157323000001</v>
      </c>
      <c r="AB353" s="303">
        <v>429.17817509000002</v>
      </c>
      <c r="AC353" s="304">
        <v>759.21956006999994</v>
      </c>
      <c r="AD353" s="303">
        <v>195.72747129000001</v>
      </c>
      <c r="AE353" s="304">
        <v>39.480962833</v>
      </c>
      <c r="AF353" s="265">
        <v>209.56450147999999</v>
      </c>
      <c r="AG353" s="305">
        <v>1104.4391194</v>
      </c>
      <c r="AH353" s="265">
        <v>557.14490929999999</v>
      </c>
      <c r="AI353" s="305">
        <v>462.65724691999998</v>
      </c>
      <c r="AJ353" s="265">
        <v>69.698995792000005</v>
      </c>
      <c r="AK353" s="306">
        <v>14.650084333000001</v>
      </c>
      <c r="AL353" s="398">
        <v>186</v>
      </c>
    </row>
    <row r="354" spans="1:38" x14ac:dyDescent="0.25">
      <c r="A354" s="307" t="s">
        <v>1084</v>
      </c>
      <c r="B354" s="300" t="s">
        <v>2178</v>
      </c>
      <c r="C354" s="301">
        <v>0.98504488749999997</v>
      </c>
      <c r="D354" s="58">
        <v>4666</v>
      </c>
      <c r="E354" s="302">
        <v>2.71</v>
      </c>
      <c r="F354" s="303">
        <v>4952.1303933999998</v>
      </c>
      <c r="G354" s="265">
        <v>3765.4449000999998</v>
      </c>
      <c r="H354" s="304">
        <v>1186.6854933</v>
      </c>
      <c r="I354" s="303">
        <v>634.76498472000003</v>
      </c>
      <c r="J354" s="304">
        <v>21.568150726999999</v>
      </c>
      <c r="K354" s="303">
        <v>1039.1062925000001</v>
      </c>
      <c r="L354" s="304">
        <v>72.389659342000002</v>
      </c>
      <c r="M354" s="265">
        <v>428.04400471999998</v>
      </c>
      <c r="N354" s="303">
        <v>204.61233898</v>
      </c>
      <c r="O354" s="304">
        <v>43.767716481999997</v>
      </c>
      <c r="P354" s="303">
        <v>389.93781067999998</v>
      </c>
      <c r="Q354" s="304">
        <v>63.638474561000002</v>
      </c>
      <c r="R354" s="303">
        <v>115.09914114999999</v>
      </c>
      <c r="S354" s="304">
        <v>37.328854976000002</v>
      </c>
      <c r="T354" s="303">
        <v>214.70285824000001</v>
      </c>
      <c r="U354" s="304">
        <v>18.380677328000001</v>
      </c>
      <c r="V354" s="303">
        <v>13.111088027999999</v>
      </c>
      <c r="W354" s="304">
        <v>3.2878875592000001</v>
      </c>
      <c r="X354" s="303">
        <v>189.83947090999999</v>
      </c>
      <c r="Y354" s="304">
        <v>45.377520752999999</v>
      </c>
      <c r="Z354" s="303">
        <v>5.9173865021000003</v>
      </c>
      <c r="AA354" s="304">
        <v>1.6039294687000001</v>
      </c>
      <c r="AB354" s="303">
        <v>206.27101518000001</v>
      </c>
      <c r="AC354" s="304">
        <v>251.57367647000001</v>
      </c>
      <c r="AD354" s="303">
        <v>89.936675125999997</v>
      </c>
      <c r="AE354" s="304">
        <v>17.489291444999999</v>
      </c>
      <c r="AF354" s="265">
        <v>58.445429097000002</v>
      </c>
      <c r="AG354" s="305">
        <v>383.33002878999997</v>
      </c>
      <c r="AH354" s="265">
        <v>168.57292966</v>
      </c>
      <c r="AI354" s="305">
        <v>193.97101278</v>
      </c>
      <c r="AJ354" s="265">
        <v>34.530995830999998</v>
      </c>
      <c r="AK354" s="306">
        <v>5.5310913623999998</v>
      </c>
      <c r="AL354" s="398">
        <v>231</v>
      </c>
    </row>
    <row r="355" spans="1:38" x14ac:dyDescent="0.25">
      <c r="A355" s="307" t="s">
        <v>1085</v>
      </c>
      <c r="B355" s="300" t="s">
        <v>2179</v>
      </c>
      <c r="C355" s="301">
        <v>2.6813280731</v>
      </c>
      <c r="D355" s="58">
        <v>3974</v>
      </c>
      <c r="E355" s="302">
        <v>7.25</v>
      </c>
      <c r="F355" s="303">
        <v>13479.879357</v>
      </c>
      <c r="G355" s="265">
        <v>10196.829341000001</v>
      </c>
      <c r="H355" s="304">
        <v>3283.0500166000002</v>
      </c>
      <c r="I355" s="303">
        <v>1730.7878939</v>
      </c>
      <c r="J355" s="304">
        <v>60.986200400000001</v>
      </c>
      <c r="K355" s="303">
        <v>2939.4196317999999</v>
      </c>
      <c r="L355" s="304">
        <v>194.90598302000001</v>
      </c>
      <c r="M355" s="265">
        <v>1029.3640809000001</v>
      </c>
      <c r="N355" s="303">
        <v>518.37467308999999</v>
      </c>
      <c r="O355" s="304">
        <v>76.451548228999997</v>
      </c>
      <c r="P355" s="303">
        <v>501.27585977000001</v>
      </c>
      <c r="Q355" s="304">
        <v>74.976173385999999</v>
      </c>
      <c r="R355" s="303">
        <v>353.72911943000003</v>
      </c>
      <c r="S355" s="304">
        <v>118.48684697</v>
      </c>
      <c r="T355" s="303">
        <v>351.33568337000003</v>
      </c>
      <c r="U355" s="304">
        <v>33.326289619000001</v>
      </c>
      <c r="V355" s="303">
        <v>1623.7604682000001</v>
      </c>
      <c r="W355" s="304">
        <v>368.10625025000002</v>
      </c>
      <c r="X355" s="303">
        <v>233.18836838999999</v>
      </c>
      <c r="Y355" s="304">
        <v>54.942813289</v>
      </c>
      <c r="Z355" s="303">
        <v>12.902559200000001</v>
      </c>
      <c r="AA355" s="304">
        <v>3.5714694084</v>
      </c>
      <c r="AB355" s="303">
        <v>383.67669103999998</v>
      </c>
      <c r="AC355" s="304">
        <v>632.19765242999995</v>
      </c>
      <c r="AD355" s="303">
        <v>66.540804436000002</v>
      </c>
      <c r="AE355" s="304">
        <v>14.841891503999999</v>
      </c>
      <c r="AF355" s="265">
        <v>19.868989720999998</v>
      </c>
      <c r="AG355" s="305">
        <v>1070.5401165999999</v>
      </c>
      <c r="AH355" s="265">
        <v>486.43594788000001</v>
      </c>
      <c r="AI355" s="305">
        <v>426.33247452000001</v>
      </c>
      <c r="AJ355" s="265">
        <v>82.105377150999999</v>
      </c>
      <c r="AK355" s="306">
        <v>17.447499428</v>
      </c>
      <c r="AL355" s="398">
        <v>207</v>
      </c>
    </row>
    <row r="356" spans="1:38" x14ac:dyDescent="0.25">
      <c r="A356" s="307" t="s">
        <v>1086</v>
      </c>
      <c r="B356" s="300" t="s">
        <v>2180</v>
      </c>
      <c r="C356" s="301">
        <v>0.81438354170000005</v>
      </c>
      <c r="D356" s="58">
        <v>13826</v>
      </c>
      <c r="E356" s="302">
        <v>2.66</v>
      </c>
      <c r="F356" s="303">
        <v>4094.1621439</v>
      </c>
      <c r="G356" s="265">
        <v>3052.9132687000001</v>
      </c>
      <c r="H356" s="304">
        <v>1041.2488751999999</v>
      </c>
      <c r="I356" s="303">
        <v>695.88801090000004</v>
      </c>
      <c r="J356" s="304">
        <v>23.034625556999998</v>
      </c>
      <c r="K356" s="303">
        <v>1030.3573964</v>
      </c>
      <c r="L356" s="304">
        <v>74.085012528999997</v>
      </c>
      <c r="M356" s="265">
        <v>405.03185399</v>
      </c>
      <c r="N356" s="303">
        <v>125.12359092</v>
      </c>
      <c r="O356" s="304">
        <v>21.320028027999999</v>
      </c>
      <c r="P356" s="303">
        <v>173.85004422</v>
      </c>
      <c r="Q356" s="304">
        <v>25.466062271999999</v>
      </c>
      <c r="R356" s="303">
        <v>50.161651681999999</v>
      </c>
      <c r="S356" s="304">
        <v>24.647733868</v>
      </c>
      <c r="T356" s="303">
        <v>89.302474563999994</v>
      </c>
      <c r="U356" s="304">
        <v>11.034030338999999</v>
      </c>
      <c r="V356" s="303">
        <v>43.116356809000003</v>
      </c>
      <c r="W356" s="304">
        <v>11.332177682999999</v>
      </c>
      <c r="X356" s="303">
        <v>112.57694589</v>
      </c>
      <c r="Y356" s="304">
        <v>27.841534714000002</v>
      </c>
      <c r="Z356" s="303">
        <v>20.485965784000001</v>
      </c>
      <c r="AA356" s="304">
        <v>5.1783923180000002</v>
      </c>
      <c r="AB356" s="303">
        <v>145.47082291000001</v>
      </c>
      <c r="AC356" s="304">
        <v>243.22035242999999</v>
      </c>
      <c r="AD356" s="303">
        <v>74.366236115999996</v>
      </c>
      <c r="AE356" s="304">
        <v>15.249103593999999</v>
      </c>
      <c r="AF356" s="265">
        <v>9.8720436493000001</v>
      </c>
      <c r="AG356" s="305">
        <v>317.45506991000002</v>
      </c>
      <c r="AH356" s="265">
        <v>149.87221550000001</v>
      </c>
      <c r="AI356" s="305">
        <v>129.75503266000001</v>
      </c>
      <c r="AJ356" s="265">
        <v>33.534723173000003</v>
      </c>
      <c r="AK356" s="306">
        <v>5.5326554901999998</v>
      </c>
      <c r="AL356" s="398">
        <v>261</v>
      </c>
    </row>
    <row r="357" spans="1:38" x14ac:dyDescent="0.25">
      <c r="A357" s="307" t="s">
        <v>1087</v>
      </c>
      <c r="B357" s="300" t="s">
        <v>2181</v>
      </c>
      <c r="C357" s="301">
        <v>2.5849242082999999</v>
      </c>
      <c r="D357" s="58">
        <v>3099</v>
      </c>
      <c r="E357" s="302">
        <v>6.96</v>
      </c>
      <c r="F357" s="303">
        <v>12995.226815</v>
      </c>
      <c r="G357" s="265">
        <v>9926.2885549999992</v>
      </c>
      <c r="H357" s="304">
        <v>3068.9382601000002</v>
      </c>
      <c r="I357" s="303">
        <v>1803.0796256000001</v>
      </c>
      <c r="J357" s="304">
        <v>62.493697410999999</v>
      </c>
      <c r="K357" s="303">
        <v>2917.4175417000001</v>
      </c>
      <c r="L357" s="304">
        <v>194.17483472999999</v>
      </c>
      <c r="M357" s="265">
        <v>1084.3721708999999</v>
      </c>
      <c r="N357" s="303">
        <v>900.10879170999999</v>
      </c>
      <c r="O357" s="304">
        <v>123.77257367999999</v>
      </c>
      <c r="P357" s="303">
        <v>500.68785796999998</v>
      </c>
      <c r="Q357" s="304">
        <v>83.017275846000004</v>
      </c>
      <c r="R357" s="303">
        <v>345.18961055</v>
      </c>
      <c r="S357" s="304">
        <v>113.1099378</v>
      </c>
      <c r="T357" s="303">
        <v>606.78537669000002</v>
      </c>
      <c r="U357" s="304">
        <v>48.415788452999998</v>
      </c>
      <c r="V357" s="303">
        <v>709.57895217999999</v>
      </c>
      <c r="W357" s="304">
        <v>159.21132180999999</v>
      </c>
      <c r="X357" s="303">
        <v>186.58321194000001</v>
      </c>
      <c r="Y357" s="304">
        <v>43.483114749000002</v>
      </c>
      <c r="Z357" s="303">
        <v>9.7541396699000007</v>
      </c>
      <c r="AA357" s="304">
        <v>2.7791799847999998</v>
      </c>
      <c r="AB357" s="303">
        <v>402.11611377999998</v>
      </c>
      <c r="AC357" s="304">
        <v>675.01478796000004</v>
      </c>
      <c r="AD357" s="303">
        <v>79.509828177000003</v>
      </c>
      <c r="AE357" s="304">
        <v>13.404837129000001</v>
      </c>
      <c r="AF357" s="265">
        <v>20.101904345000001</v>
      </c>
      <c r="AG357" s="305">
        <v>969.35124307000001</v>
      </c>
      <c r="AH357" s="265">
        <v>436.15812498999998</v>
      </c>
      <c r="AI357" s="305">
        <v>395.66965097000002</v>
      </c>
      <c r="AJ357" s="265">
        <v>97.217145344000002</v>
      </c>
      <c r="AK357" s="306">
        <v>12.668175896999999</v>
      </c>
      <c r="AL357" s="398">
        <v>201</v>
      </c>
    </row>
    <row r="358" spans="1:38" x14ac:dyDescent="0.25">
      <c r="A358" s="307" t="s">
        <v>1088</v>
      </c>
      <c r="B358" s="300" t="s">
        <v>2182</v>
      </c>
      <c r="C358" s="301">
        <v>0.83290846539999996</v>
      </c>
      <c r="D358" s="58">
        <v>3348</v>
      </c>
      <c r="E358" s="302">
        <v>2.46</v>
      </c>
      <c r="F358" s="303">
        <v>4187.2927605000004</v>
      </c>
      <c r="G358" s="265">
        <v>3184.5099442000001</v>
      </c>
      <c r="H358" s="304">
        <v>1002.7828163</v>
      </c>
      <c r="I358" s="303">
        <v>632.24052976999997</v>
      </c>
      <c r="J358" s="304">
        <v>20.412764403000001</v>
      </c>
      <c r="K358" s="303">
        <v>887.04484457000001</v>
      </c>
      <c r="L358" s="304">
        <v>63.096330620000003</v>
      </c>
      <c r="M358" s="265">
        <v>364.04204865999998</v>
      </c>
      <c r="N358" s="303">
        <v>284.05089291000002</v>
      </c>
      <c r="O358" s="304">
        <v>48.609816914</v>
      </c>
      <c r="P358" s="303">
        <v>227.51865265999999</v>
      </c>
      <c r="Q358" s="304">
        <v>37.890638774000003</v>
      </c>
      <c r="R358" s="303">
        <v>53.004327578999998</v>
      </c>
      <c r="S358" s="304">
        <v>24.45585724</v>
      </c>
      <c r="T358" s="303">
        <v>128.10076475</v>
      </c>
      <c r="U358" s="304">
        <v>12.32883155</v>
      </c>
      <c r="V358" s="303">
        <v>40.669024102999998</v>
      </c>
      <c r="W358" s="304">
        <v>9.5430333834999992</v>
      </c>
      <c r="X358" s="303">
        <v>178.24868867000001</v>
      </c>
      <c r="Y358" s="304">
        <v>43.491225839000002</v>
      </c>
      <c r="Z358" s="303">
        <v>10.87784418</v>
      </c>
      <c r="AA358" s="304">
        <v>3.1709837016</v>
      </c>
      <c r="AB358" s="303">
        <v>136.07317191000001</v>
      </c>
      <c r="AC358" s="304">
        <v>220.43446098000001</v>
      </c>
      <c r="AD358" s="303">
        <v>92.370946345999997</v>
      </c>
      <c r="AE358" s="304">
        <v>20.172168345999999</v>
      </c>
      <c r="AF358" s="265">
        <v>20.726432672000001</v>
      </c>
      <c r="AG358" s="305">
        <v>317.65479633000001</v>
      </c>
      <c r="AH358" s="265">
        <v>132.29672117999999</v>
      </c>
      <c r="AI358" s="305">
        <v>137.34111508000001</v>
      </c>
      <c r="AJ358" s="265">
        <v>37.770098332000003</v>
      </c>
      <c r="AK358" s="306">
        <v>3.6557490753000002</v>
      </c>
      <c r="AL358" s="398">
        <v>209</v>
      </c>
    </row>
    <row r="359" spans="1:38" x14ac:dyDescent="0.25">
      <c r="A359" s="307" t="s">
        <v>1089</v>
      </c>
      <c r="B359" s="300" t="s">
        <v>2183</v>
      </c>
      <c r="C359" s="301">
        <v>0.44391040129999998</v>
      </c>
      <c r="D359" s="58">
        <v>4236</v>
      </c>
      <c r="E359" s="302">
        <v>1.22</v>
      </c>
      <c r="F359" s="303">
        <v>2231.6771733999999</v>
      </c>
      <c r="G359" s="265">
        <v>1725.0801248</v>
      </c>
      <c r="H359" s="304">
        <v>506.59704857000003</v>
      </c>
      <c r="I359" s="303">
        <v>240.56899331</v>
      </c>
      <c r="J359" s="304">
        <v>7.5854873624000003</v>
      </c>
      <c r="K359" s="303">
        <v>224.32337913999999</v>
      </c>
      <c r="L359" s="304">
        <v>17.279077008000002</v>
      </c>
      <c r="M359" s="265">
        <v>119.15082830999999</v>
      </c>
      <c r="N359" s="303">
        <v>93.320550354999995</v>
      </c>
      <c r="O359" s="304">
        <v>17.170427162999999</v>
      </c>
      <c r="P359" s="303">
        <v>101.84624843</v>
      </c>
      <c r="Q359" s="304">
        <v>16.746281720999999</v>
      </c>
      <c r="R359" s="303">
        <v>12.307776793</v>
      </c>
      <c r="S359" s="304">
        <v>6.3629493314000003</v>
      </c>
      <c r="T359" s="303">
        <v>46.803217410000002</v>
      </c>
      <c r="U359" s="304">
        <v>4.4670503776999997</v>
      </c>
      <c r="V359" s="303">
        <v>1.0875788756</v>
      </c>
      <c r="W359" s="304">
        <v>0.30110337679999999</v>
      </c>
      <c r="X359" s="303">
        <v>424.49110503000003</v>
      </c>
      <c r="Y359" s="304">
        <v>107.58244824000001</v>
      </c>
      <c r="Z359" s="303">
        <v>6.9756725135000002</v>
      </c>
      <c r="AA359" s="304">
        <v>1.6031467428999999</v>
      </c>
      <c r="AB359" s="303">
        <v>58.913909695000001</v>
      </c>
      <c r="AC359" s="304">
        <v>71.704089148999998</v>
      </c>
      <c r="AD359" s="303">
        <v>243.82661655000001</v>
      </c>
      <c r="AE359" s="304">
        <v>52.754909898000001</v>
      </c>
      <c r="AF359" s="265">
        <v>25.481574126000002</v>
      </c>
      <c r="AG359" s="305">
        <v>173.99467849000001</v>
      </c>
      <c r="AH359" s="265">
        <v>60.210724786999997</v>
      </c>
      <c r="AI359" s="305">
        <v>84.295890198999999</v>
      </c>
      <c r="AJ359" s="265">
        <v>8.8900066763000005</v>
      </c>
      <c r="AK359" s="306">
        <v>1.6314523004999999</v>
      </c>
      <c r="AL359" s="398">
        <v>186</v>
      </c>
    </row>
    <row r="360" spans="1:38" x14ac:dyDescent="0.25">
      <c r="A360" s="307" t="s">
        <v>1090</v>
      </c>
      <c r="B360" s="300" t="s">
        <v>2184</v>
      </c>
      <c r="C360" s="301">
        <v>2.1696129335999998</v>
      </c>
      <c r="D360" s="58">
        <v>7219</v>
      </c>
      <c r="E360" s="302">
        <v>5.99</v>
      </c>
      <c r="F360" s="303">
        <v>10907.326444</v>
      </c>
      <c r="G360" s="265">
        <v>8258.2073922</v>
      </c>
      <c r="H360" s="304">
        <v>2649.1190517</v>
      </c>
      <c r="I360" s="303">
        <v>1480.728257</v>
      </c>
      <c r="J360" s="304">
        <v>51.569037448000003</v>
      </c>
      <c r="K360" s="303">
        <v>2446.9335698999998</v>
      </c>
      <c r="L360" s="304">
        <v>161.29641959</v>
      </c>
      <c r="M360" s="265">
        <v>883.05894883999997</v>
      </c>
      <c r="N360" s="303">
        <v>388.7690336</v>
      </c>
      <c r="O360" s="304">
        <v>57.888050731</v>
      </c>
      <c r="P360" s="303">
        <v>453.42950844000001</v>
      </c>
      <c r="Q360" s="304">
        <v>67.611577592000003</v>
      </c>
      <c r="R360" s="303">
        <v>245.44313348</v>
      </c>
      <c r="S360" s="304">
        <v>88.905901630000002</v>
      </c>
      <c r="T360" s="303">
        <v>295.26166229</v>
      </c>
      <c r="U360" s="304">
        <v>27.436972855</v>
      </c>
      <c r="V360" s="303">
        <v>551.73126615000001</v>
      </c>
      <c r="W360" s="304">
        <v>123.07912297</v>
      </c>
      <c r="X360" s="303">
        <v>505.26264343999998</v>
      </c>
      <c r="Y360" s="304">
        <v>117.75034539000001</v>
      </c>
      <c r="Z360" s="303">
        <v>8.4482872511</v>
      </c>
      <c r="AA360" s="304">
        <v>2.6778836299000002</v>
      </c>
      <c r="AB360" s="303">
        <v>331.53206175000003</v>
      </c>
      <c r="AC360" s="304">
        <v>542.09916933</v>
      </c>
      <c r="AD360" s="303">
        <v>231.39322691000001</v>
      </c>
      <c r="AE360" s="304">
        <v>44.391447124999999</v>
      </c>
      <c r="AF360" s="265">
        <v>102.54199305</v>
      </c>
      <c r="AG360" s="305">
        <v>817.58169496000005</v>
      </c>
      <c r="AH360" s="265">
        <v>396.13848615000001</v>
      </c>
      <c r="AI360" s="305">
        <v>367.03364578999998</v>
      </c>
      <c r="AJ360" s="265">
        <v>102.93958473000001</v>
      </c>
      <c r="AK360" s="306">
        <v>14.393511934999999</v>
      </c>
      <c r="AL360" s="398">
        <v>237</v>
      </c>
    </row>
    <row r="361" spans="1:38" x14ac:dyDescent="0.25">
      <c r="A361" s="307" t="s">
        <v>1091</v>
      </c>
      <c r="B361" s="300" t="s">
        <v>2185</v>
      </c>
      <c r="C361" s="301">
        <v>0.67058297960000002</v>
      </c>
      <c r="D361" s="58">
        <v>20196</v>
      </c>
      <c r="E361" s="302">
        <v>2</v>
      </c>
      <c r="F361" s="303">
        <v>3371.2315007000002</v>
      </c>
      <c r="G361" s="265">
        <v>2557.1685376</v>
      </c>
      <c r="H361" s="304">
        <v>814.06296307000002</v>
      </c>
      <c r="I361" s="303">
        <v>491.28395449999999</v>
      </c>
      <c r="J361" s="304">
        <v>15.143360657000001</v>
      </c>
      <c r="K361" s="303">
        <v>685.64429290999999</v>
      </c>
      <c r="L361" s="304">
        <v>48.539738141000001</v>
      </c>
      <c r="M361" s="265">
        <v>282.38542150000001</v>
      </c>
      <c r="N361" s="303">
        <v>80.161965636000005</v>
      </c>
      <c r="O361" s="304">
        <v>12.964431147999999</v>
      </c>
      <c r="P361" s="303">
        <v>165.12701637999999</v>
      </c>
      <c r="Q361" s="304">
        <v>24.853297193</v>
      </c>
      <c r="R361" s="303">
        <v>30.707173963999999</v>
      </c>
      <c r="S361" s="304">
        <v>16.110039936</v>
      </c>
      <c r="T361" s="303">
        <v>60.217905010999999</v>
      </c>
      <c r="U361" s="304">
        <v>8.2380169111000008</v>
      </c>
      <c r="V361" s="303">
        <v>9.2690017044000008</v>
      </c>
      <c r="W361" s="304">
        <v>2.5649622975000002</v>
      </c>
      <c r="X361" s="303">
        <v>271.58458087999998</v>
      </c>
      <c r="Y361" s="304">
        <v>63.652126177</v>
      </c>
      <c r="Z361" s="303">
        <v>19.484737300999999</v>
      </c>
      <c r="AA361" s="304">
        <v>5.1631055499</v>
      </c>
      <c r="AB361" s="303">
        <v>125.02462097999999</v>
      </c>
      <c r="AC361" s="304">
        <v>171.09707774</v>
      </c>
      <c r="AD361" s="303">
        <v>176.78841111</v>
      </c>
      <c r="AE361" s="304">
        <v>32.254497593000004</v>
      </c>
      <c r="AF361" s="265">
        <v>33.851774999</v>
      </c>
      <c r="AG361" s="305">
        <v>244.97496734000001</v>
      </c>
      <c r="AH361" s="265">
        <v>113.84721707</v>
      </c>
      <c r="AI361" s="305">
        <v>121.26926714</v>
      </c>
      <c r="AJ361" s="265">
        <v>53.401438202000001</v>
      </c>
      <c r="AK361" s="306">
        <v>5.6271007038</v>
      </c>
      <c r="AL361" s="398">
        <v>283</v>
      </c>
    </row>
    <row r="362" spans="1:38" x14ac:dyDescent="0.25">
      <c r="A362" s="307" t="s">
        <v>1092</v>
      </c>
      <c r="B362" s="300" t="s">
        <v>2186</v>
      </c>
      <c r="C362" s="301">
        <v>5.1434168710000003</v>
      </c>
      <c r="D362" s="58">
        <v>461</v>
      </c>
      <c r="E362" s="302">
        <v>9.5399999999999991</v>
      </c>
      <c r="F362" s="303">
        <v>25857.573939000002</v>
      </c>
      <c r="G362" s="265">
        <v>20113.476180000001</v>
      </c>
      <c r="H362" s="304">
        <v>5744.0977591000001</v>
      </c>
      <c r="I362" s="303">
        <v>2738.1917245</v>
      </c>
      <c r="J362" s="304">
        <v>87.776576196999997</v>
      </c>
      <c r="K362" s="303">
        <v>4180.1304171000002</v>
      </c>
      <c r="L362" s="304">
        <v>263.43114421000001</v>
      </c>
      <c r="M362" s="265">
        <v>1438.6899332</v>
      </c>
      <c r="N362" s="303">
        <v>2313.6394249999998</v>
      </c>
      <c r="O362" s="304">
        <v>226.58936378999999</v>
      </c>
      <c r="P362" s="303">
        <v>525.69063888999995</v>
      </c>
      <c r="Q362" s="304">
        <v>88.525508982999995</v>
      </c>
      <c r="R362" s="303">
        <v>654.33790925000005</v>
      </c>
      <c r="S362" s="304">
        <v>207.18900017999999</v>
      </c>
      <c r="T362" s="303">
        <v>730.73107921999997</v>
      </c>
      <c r="U362" s="304">
        <v>66.832216142999997</v>
      </c>
      <c r="V362" s="303">
        <v>4059.1059890000001</v>
      </c>
      <c r="W362" s="304">
        <v>915.80181773000004</v>
      </c>
      <c r="X362" s="303">
        <v>1624.1746552</v>
      </c>
      <c r="Y362" s="304">
        <v>374.96899158000002</v>
      </c>
      <c r="Z362" s="303">
        <v>4.6197613899999997E-2</v>
      </c>
      <c r="AA362" s="304">
        <v>1.18013015E-2</v>
      </c>
      <c r="AB362" s="303">
        <v>557.24276866000002</v>
      </c>
      <c r="AC362" s="304">
        <v>956.83826011999997</v>
      </c>
      <c r="AD362" s="303">
        <v>242.79051071999999</v>
      </c>
      <c r="AE362" s="304">
        <v>51.812349156000003</v>
      </c>
      <c r="AF362" s="265">
        <v>101.36027792</v>
      </c>
      <c r="AG362" s="305">
        <v>1770.6869736000001</v>
      </c>
      <c r="AH362" s="265">
        <v>738.57032876999995</v>
      </c>
      <c r="AI362" s="305">
        <v>812.54672588999995</v>
      </c>
      <c r="AJ362" s="265">
        <v>102.01305033</v>
      </c>
      <c r="AK362" s="306">
        <v>27.848304453000001</v>
      </c>
      <c r="AL362" s="398">
        <v>87</v>
      </c>
    </row>
    <row r="363" spans="1:38" x14ac:dyDescent="0.25">
      <c r="A363" s="307" t="s">
        <v>1093</v>
      </c>
      <c r="B363" s="300" t="s">
        <v>2187</v>
      </c>
      <c r="C363" s="301">
        <v>2.3961681278000002</v>
      </c>
      <c r="D363" s="58">
        <v>422</v>
      </c>
      <c r="E363" s="302">
        <v>4.54</v>
      </c>
      <c r="F363" s="303">
        <v>12046.290644000001</v>
      </c>
      <c r="G363" s="265">
        <v>9329.0981045000008</v>
      </c>
      <c r="H363" s="304">
        <v>2717.1925399000002</v>
      </c>
      <c r="I363" s="303">
        <v>1347.8405063</v>
      </c>
      <c r="J363" s="304">
        <v>44.418059139999997</v>
      </c>
      <c r="K363" s="303">
        <v>2028.6100478000001</v>
      </c>
      <c r="L363" s="304">
        <v>130.01272354</v>
      </c>
      <c r="M363" s="265">
        <v>693.24893182000005</v>
      </c>
      <c r="N363" s="303">
        <v>1027.6590609</v>
      </c>
      <c r="O363" s="304">
        <v>96.315132004999995</v>
      </c>
      <c r="P363" s="303">
        <v>181.74268035</v>
      </c>
      <c r="Q363" s="304">
        <v>30.429479265000001</v>
      </c>
      <c r="R363" s="303">
        <v>190.21250190000001</v>
      </c>
      <c r="S363" s="304">
        <v>72.953477280000001</v>
      </c>
      <c r="T363" s="303">
        <v>505.41885022999998</v>
      </c>
      <c r="U363" s="304">
        <v>48.513941566</v>
      </c>
      <c r="V363" s="303">
        <v>1070.8992318999999</v>
      </c>
      <c r="W363" s="304">
        <v>238.56227361000001</v>
      </c>
      <c r="X363" s="303">
        <v>1194.6343145999999</v>
      </c>
      <c r="Y363" s="304">
        <v>286.50062109999999</v>
      </c>
      <c r="Z363" s="303">
        <v>2.1122263032999999</v>
      </c>
      <c r="AA363" s="304">
        <v>0.29835142180000002</v>
      </c>
      <c r="AB363" s="303">
        <v>341.19045912000001</v>
      </c>
      <c r="AC363" s="304">
        <v>472.95123733000003</v>
      </c>
      <c r="AD363" s="303">
        <v>229.27087928</v>
      </c>
      <c r="AE363" s="304">
        <v>45.468855433999998</v>
      </c>
      <c r="AF363" s="265">
        <v>52.823619256000001</v>
      </c>
      <c r="AG363" s="305">
        <v>846.89831901000002</v>
      </c>
      <c r="AH363" s="265">
        <v>360.76764844000002</v>
      </c>
      <c r="AI363" s="305">
        <v>429.63978737000002</v>
      </c>
      <c r="AJ363" s="265">
        <v>66.789915257999994</v>
      </c>
      <c r="AK363" s="306">
        <v>10.107512955000001</v>
      </c>
      <c r="AL363" s="398">
        <v>93</v>
      </c>
    </row>
    <row r="364" spans="1:38" x14ac:dyDescent="0.25">
      <c r="A364" s="307" t="s">
        <v>1094</v>
      </c>
      <c r="B364" s="300" t="s">
        <v>2188</v>
      </c>
      <c r="C364" s="301">
        <v>1.3008363911</v>
      </c>
      <c r="D364" s="58">
        <v>435</v>
      </c>
      <c r="E364" s="302">
        <v>2.57</v>
      </c>
      <c r="F364" s="303">
        <v>6539.713581</v>
      </c>
      <c r="G364" s="265">
        <v>5051.0017864000001</v>
      </c>
      <c r="H364" s="304">
        <v>1488.7117946000001</v>
      </c>
      <c r="I364" s="303">
        <v>790.30670796000004</v>
      </c>
      <c r="J364" s="304">
        <v>22.799252579000001</v>
      </c>
      <c r="K364" s="303">
        <v>1024.7097300999999</v>
      </c>
      <c r="L364" s="304">
        <v>67.329257651000006</v>
      </c>
      <c r="M364" s="265">
        <v>385.36916754999999</v>
      </c>
      <c r="N364" s="303">
        <v>391.60385925000003</v>
      </c>
      <c r="O364" s="304">
        <v>52.784470441000003</v>
      </c>
      <c r="P364" s="303">
        <v>87.021086015999998</v>
      </c>
      <c r="Q364" s="304">
        <v>14.598518899</v>
      </c>
      <c r="R364" s="303">
        <v>75.461324454999996</v>
      </c>
      <c r="S364" s="304">
        <v>30.828997013999999</v>
      </c>
      <c r="T364" s="303">
        <v>297.45910175</v>
      </c>
      <c r="U364" s="304">
        <v>23.987413386</v>
      </c>
      <c r="V364" s="303">
        <v>389.75471561000001</v>
      </c>
      <c r="W364" s="304">
        <v>96.118365694000005</v>
      </c>
      <c r="X364" s="303">
        <v>795.69797921999998</v>
      </c>
      <c r="Y364" s="304">
        <v>190.39396216</v>
      </c>
      <c r="Z364" s="303">
        <v>0</v>
      </c>
      <c r="AA364" s="304">
        <v>0</v>
      </c>
      <c r="AB364" s="303">
        <v>225.24761923</v>
      </c>
      <c r="AC364" s="304">
        <v>253.44099481000001</v>
      </c>
      <c r="AD364" s="303">
        <v>238.98753944000001</v>
      </c>
      <c r="AE364" s="304">
        <v>47.515085110000001</v>
      </c>
      <c r="AF364" s="265">
        <v>31.941993221000001</v>
      </c>
      <c r="AG364" s="305">
        <v>450.44616286000002</v>
      </c>
      <c r="AH364" s="265">
        <v>180.76183723</v>
      </c>
      <c r="AI364" s="305">
        <v>240.84639834000001</v>
      </c>
      <c r="AJ364" s="265">
        <v>123.02620179</v>
      </c>
      <c r="AK364" s="306">
        <v>11.27583928</v>
      </c>
      <c r="AL364" s="398">
        <v>112</v>
      </c>
    </row>
    <row r="365" spans="1:38" x14ac:dyDescent="0.25">
      <c r="A365" s="307" t="s">
        <v>1095</v>
      </c>
      <c r="B365" s="300" t="s">
        <v>2189</v>
      </c>
      <c r="C365" s="301">
        <v>13.763046108999999</v>
      </c>
      <c r="D365" s="58">
        <v>310</v>
      </c>
      <c r="E365" s="302">
        <v>23.33</v>
      </c>
      <c r="F365" s="303">
        <v>69191.160531000001</v>
      </c>
      <c r="G365" s="265">
        <v>56027.562616000003</v>
      </c>
      <c r="H365" s="304">
        <v>13163.597915</v>
      </c>
      <c r="I365" s="303">
        <v>5446.8869009</v>
      </c>
      <c r="J365" s="304">
        <v>208.7307218</v>
      </c>
      <c r="K365" s="303">
        <v>9868.9451012999998</v>
      </c>
      <c r="L365" s="304">
        <v>606.25576939999996</v>
      </c>
      <c r="M365" s="265">
        <v>3066.0819105999999</v>
      </c>
      <c r="N365" s="303">
        <v>1813.7656724000001</v>
      </c>
      <c r="O365" s="304">
        <v>202.15179907000001</v>
      </c>
      <c r="P365" s="303">
        <v>889.85565068999995</v>
      </c>
      <c r="Q365" s="304">
        <v>130.29206306</v>
      </c>
      <c r="R365" s="303">
        <v>1775.9576789</v>
      </c>
      <c r="S365" s="304">
        <v>788.75243197999998</v>
      </c>
      <c r="T365" s="303">
        <v>1940.0164156999999</v>
      </c>
      <c r="U365" s="304">
        <v>193.23328548000001</v>
      </c>
      <c r="V365" s="303">
        <v>2162.9167923999998</v>
      </c>
      <c r="W365" s="304">
        <v>472.13332945000002</v>
      </c>
      <c r="X365" s="303">
        <v>11109.976537</v>
      </c>
      <c r="Y365" s="304">
        <v>2416.7833731999999</v>
      </c>
      <c r="Z365" s="303">
        <v>2.2608065064999998</v>
      </c>
      <c r="AA365" s="304">
        <v>0.62831880969999998</v>
      </c>
      <c r="AB365" s="303">
        <v>1620.8659901000001</v>
      </c>
      <c r="AC365" s="304">
        <v>1972.7182568000001</v>
      </c>
      <c r="AD365" s="303">
        <v>45.712385251999997</v>
      </c>
      <c r="AE365" s="304">
        <v>8.0107093128999995</v>
      </c>
      <c r="AF365" s="265">
        <v>14562.536599999999</v>
      </c>
      <c r="AG365" s="305">
        <v>3382.4470986000001</v>
      </c>
      <c r="AH365" s="265">
        <v>2324.4540188000001</v>
      </c>
      <c r="AI365" s="305">
        <v>2030.9944426</v>
      </c>
      <c r="AJ365" s="265">
        <v>106.56343612000001</v>
      </c>
      <c r="AK365" s="306">
        <v>41.233034097000001</v>
      </c>
      <c r="AL365" s="398">
        <v>83</v>
      </c>
    </row>
    <row r="366" spans="1:38" x14ac:dyDescent="0.25">
      <c r="A366" s="307" t="s">
        <v>1096</v>
      </c>
      <c r="B366" s="300" t="s">
        <v>2190</v>
      </c>
      <c r="C366" s="301">
        <v>6.1896821476000001</v>
      </c>
      <c r="D366" s="58">
        <v>836</v>
      </c>
      <c r="E366" s="302">
        <v>5.56</v>
      </c>
      <c r="F366" s="303">
        <v>31117.478479000001</v>
      </c>
      <c r="G366" s="265">
        <v>26233.415871000001</v>
      </c>
      <c r="H366" s="304">
        <v>4884.0626081999999</v>
      </c>
      <c r="I366" s="303">
        <v>1744.5150523</v>
      </c>
      <c r="J366" s="304">
        <v>50.65673864</v>
      </c>
      <c r="K366" s="303">
        <v>2416.3512344999999</v>
      </c>
      <c r="L366" s="304">
        <v>148.83863701999999</v>
      </c>
      <c r="M366" s="265">
        <v>812.50097055000003</v>
      </c>
      <c r="N366" s="303">
        <v>218.07311075000001</v>
      </c>
      <c r="O366" s="304">
        <v>23.586297798</v>
      </c>
      <c r="P366" s="303">
        <v>174.60413886000001</v>
      </c>
      <c r="Q366" s="304">
        <v>24.783238178000001</v>
      </c>
      <c r="R366" s="303">
        <v>718.54890837999994</v>
      </c>
      <c r="S366" s="304">
        <v>508.92136087</v>
      </c>
      <c r="T366" s="303">
        <v>242.99174554000001</v>
      </c>
      <c r="U366" s="304">
        <v>31.341104915999999</v>
      </c>
      <c r="V366" s="303">
        <v>324.97680271000002</v>
      </c>
      <c r="W366" s="304">
        <v>68.469147679000002</v>
      </c>
      <c r="X366" s="303">
        <v>6670.5535603999997</v>
      </c>
      <c r="Y366" s="304">
        <v>1426.3489242999999</v>
      </c>
      <c r="Z366" s="303">
        <v>0</v>
      </c>
      <c r="AA366" s="304">
        <v>0</v>
      </c>
      <c r="AB366" s="303">
        <v>684.91403852999997</v>
      </c>
      <c r="AC366" s="304">
        <v>521.31203085000004</v>
      </c>
      <c r="AD366" s="303">
        <v>0.60510163880000001</v>
      </c>
      <c r="AE366" s="304">
        <v>7.7562449800000002E-2</v>
      </c>
      <c r="AF366" s="265">
        <v>11540.517559</v>
      </c>
      <c r="AG366" s="305">
        <v>1124.6621329</v>
      </c>
      <c r="AH366" s="265">
        <v>663.03714910999997</v>
      </c>
      <c r="AI366" s="305">
        <v>921.40787518000002</v>
      </c>
      <c r="AJ366" s="265">
        <v>34.020761434999997</v>
      </c>
      <c r="AK366" s="306">
        <v>20.863294160999999</v>
      </c>
      <c r="AL366" s="398">
        <v>93</v>
      </c>
    </row>
    <row r="367" spans="1:38" x14ac:dyDescent="0.25">
      <c r="A367" s="307" t="s">
        <v>1097</v>
      </c>
      <c r="B367" s="300" t="s">
        <v>2191</v>
      </c>
      <c r="C367" s="301">
        <v>21.639840047</v>
      </c>
      <c r="D367" s="58">
        <v>304</v>
      </c>
      <c r="E367" s="302">
        <v>36.56</v>
      </c>
      <c r="F367" s="303">
        <v>108790.28049</v>
      </c>
      <c r="G367" s="265">
        <v>85897.877815999993</v>
      </c>
      <c r="H367" s="304">
        <v>22892.402669999999</v>
      </c>
      <c r="I367" s="303">
        <v>9170.9256676999994</v>
      </c>
      <c r="J367" s="304">
        <v>400.43238943</v>
      </c>
      <c r="K367" s="303">
        <v>15960.268107</v>
      </c>
      <c r="L367" s="304">
        <v>963.08509201000004</v>
      </c>
      <c r="M367" s="265">
        <v>4937.4266643999999</v>
      </c>
      <c r="N367" s="303">
        <v>10005.022932</v>
      </c>
      <c r="O367" s="304">
        <v>376.91201281000002</v>
      </c>
      <c r="P367" s="303">
        <v>1577.2164817</v>
      </c>
      <c r="Q367" s="304">
        <v>239.69682079</v>
      </c>
      <c r="R367" s="303">
        <v>2592.4253327000001</v>
      </c>
      <c r="S367" s="304">
        <v>866.31626643000004</v>
      </c>
      <c r="T367" s="303">
        <v>2343.9534803000001</v>
      </c>
      <c r="U367" s="304">
        <v>209.18386461</v>
      </c>
      <c r="V367" s="303">
        <v>6231.7235139000004</v>
      </c>
      <c r="W367" s="304">
        <v>1283.2191</v>
      </c>
      <c r="X367" s="303">
        <v>20731.781889999998</v>
      </c>
      <c r="Y367" s="304">
        <v>4317.4304042000003</v>
      </c>
      <c r="Z367" s="303">
        <v>12.512852704</v>
      </c>
      <c r="AA367" s="304">
        <v>4.7752788947000004</v>
      </c>
      <c r="AB367" s="303">
        <v>2895.9254166999999</v>
      </c>
      <c r="AC367" s="304">
        <v>3335.0775484999999</v>
      </c>
      <c r="AD367" s="303">
        <v>374.89834612999999</v>
      </c>
      <c r="AE367" s="304">
        <v>67.073022578999996</v>
      </c>
      <c r="AF367" s="265">
        <v>4514.7826968999998</v>
      </c>
      <c r="AG367" s="305">
        <v>7418.1817183000003</v>
      </c>
      <c r="AH367" s="265">
        <v>3940.0330868999999</v>
      </c>
      <c r="AI367" s="305">
        <v>3725.3501342</v>
      </c>
      <c r="AJ367" s="265">
        <v>235.40657787999999</v>
      </c>
      <c r="AK367" s="306">
        <v>59.243786339000003</v>
      </c>
      <c r="AL367" s="398">
        <v>58</v>
      </c>
    </row>
    <row r="368" spans="1:38" x14ac:dyDescent="0.25">
      <c r="A368" s="307" t="s">
        <v>1098</v>
      </c>
      <c r="B368" s="300" t="s">
        <v>2192</v>
      </c>
      <c r="C368" s="301">
        <v>11.515882818</v>
      </c>
      <c r="D368" s="58">
        <v>439</v>
      </c>
      <c r="E368" s="302">
        <v>20.49</v>
      </c>
      <c r="F368" s="303">
        <v>57893.964053999996</v>
      </c>
      <c r="G368" s="265">
        <v>44772.007672</v>
      </c>
      <c r="H368" s="304">
        <v>13121.956382</v>
      </c>
      <c r="I368" s="303">
        <v>5144.9312134000002</v>
      </c>
      <c r="J368" s="304">
        <v>220.11998369</v>
      </c>
      <c r="K368" s="303">
        <v>9014.1437526999998</v>
      </c>
      <c r="L368" s="304">
        <v>587.70445623000001</v>
      </c>
      <c r="M368" s="265">
        <v>3017.0567547999999</v>
      </c>
      <c r="N368" s="303">
        <v>1148.6219329999999</v>
      </c>
      <c r="O368" s="304">
        <v>136.05072683</v>
      </c>
      <c r="P368" s="303">
        <v>829.40190412000004</v>
      </c>
      <c r="Q368" s="304">
        <v>122.41497597999999</v>
      </c>
      <c r="R368" s="303">
        <v>1305.7080071</v>
      </c>
      <c r="S368" s="304">
        <v>462.19110900999999</v>
      </c>
      <c r="T368" s="303">
        <v>919.90232012000001</v>
      </c>
      <c r="U368" s="304">
        <v>73.476442582999994</v>
      </c>
      <c r="V368" s="303">
        <v>1920.0629057000001</v>
      </c>
      <c r="W368" s="304">
        <v>499.51537051000003</v>
      </c>
      <c r="X368" s="303">
        <v>14214.135630000001</v>
      </c>
      <c r="Y368" s="304">
        <v>3019.9761174999999</v>
      </c>
      <c r="Z368" s="303">
        <v>1.4149917995000001</v>
      </c>
      <c r="AA368" s="304">
        <v>0.38382414580000002</v>
      </c>
      <c r="AB368" s="303">
        <v>1726.556495</v>
      </c>
      <c r="AC368" s="304">
        <v>1982.4847686999999</v>
      </c>
      <c r="AD368" s="303">
        <v>122.7174498</v>
      </c>
      <c r="AE368" s="304">
        <v>32.993678885999998</v>
      </c>
      <c r="AF368" s="265">
        <v>3107.3902720999999</v>
      </c>
      <c r="AG368" s="305">
        <v>4037.7028977999998</v>
      </c>
      <c r="AH368" s="265">
        <v>2050.4982507999998</v>
      </c>
      <c r="AI368" s="305">
        <v>2028.2433538</v>
      </c>
      <c r="AJ368" s="265">
        <v>143.57547337</v>
      </c>
      <c r="AK368" s="306">
        <v>24.58899379</v>
      </c>
      <c r="AL368" s="398">
        <v>67</v>
      </c>
    </row>
    <row r="369" spans="1:38" x14ac:dyDescent="0.25">
      <c r="A369" s="307" t="s">
        <v>1099</v>
      </c>
      <c r="B369" s="300" t="s">
        <v>2193</v>
      </c>
      <c r="C369" s="301">
        <v>4.4249029330000003</v>
      </c>
      <c r="D369" s="58">
        <v>856</v>
      </c>
      <c r="E369" s="302">
        <v>7.59</v>
      </c>
      <c r="F369" s="303">
        <v>22245.378439</v>
      </c>
      <c r="G369" s="265">
        <v>17207.794034999999</v>
      </c>
      <c r="H369" s="304">
        <v>5037.5844041999999</v>
      </c>
      <c r="I369" s="303">
        <v>1980.0251957</v>
      </c>
      <c r="J369" s="304">
        <v>80.842053633000006</v>
      </c>
      <c r="K369" s="303">
        <v>3375.7022099000001</v>
      </c>
      <c r="L369" s="304">
        <v>217.72230875</v>
      </c>
      <c r="M369" s="265">
        <v>1126.8412375</v>
      </c>
      <c r="N369" s="303">
        <v>315.21742739000001</v>
      </c>
      <c r="O369" s="304">
        <v>49.514249032999999</v>
      </c>
      <c r="P369" s="303">
        <v>521.41271928000003</v>
      </c>
      <c r="Q369" s="304">
        <v>73.236026783</v>
      </c>
      <c r="R369" s="303">
        <v>470.89632305999999</v>
      </c>
      <c r="S369" s="304">
        <v>153.18295459000001</v>
      </c>
      <c r="T369" s="303">
        <v>269.39338184000002</v>
      </c>
      <c r="U369" s="304">
        <v>24.749355773000001</v>
      </c>
      <c r="V369" s="303">
        <v>220.88185164000001</v>
      </c>
      <c r="W369" s="304">
        <v>46.934052723000001</v>
      </c>
      <c r="X369" s="303">
        <v>6429.3525172999998</v>
      </c>
      <c r="Y369" s="304">
        <v>1368.760644</v>
      </c>
      <c r="Z369" s="303">
        <v>0.6256474299</v>
      </c>
      <c r="AA369" s="304">
        <v>0.1130848131</v>
      </c>
      <c r="AB369" s="303">
        <v>526.87203886999998</v>
      </c>
      <c r="AC369" s="304">
        <v>743.81280231999995</v>
      </c>
      <c r="AD369" s="303">
        <v>30.78715759</v>
      </c>
      <c r="AE369" s="304">
        <v>6.5798101763999997</v>
      </c>
      <c r="AF369" s="265">
        <v>1067.6586302000001</v>
      </c>
      <c r="AG369" s="305">
        <v>1581.5500606000001</v>
      </c>
      <c r="AH369" s="265">
        <v>731.99270537999996</v>
      </c>
      <c r="AI369" s="305">
        <v>773.09513217000006</v>
      </c>
      <c r="AJ369" s="265">
        <v>46.630662862000001</v>
      </c>
      <c r="AK369" s="306">
        <v>10.996197357</v>
      </c>
      <c r="AL369" s="398">
        <v>119</v>
      </c>
    </row>
    <row r="370" spans="1:38" x14ac:dyDescent="0.25">
      <c r="A370" s="307" t="s">
        <v>1100</v>
      </c>
      <c r="B370" s="300" t="s">
        <v>2194</v>
      </c>
      <c r="C370" s="301">
        <v>6.7942530122999996</v>
      </c>
      <c r="D370" s="58">
        <v>1352</v>
      </c>
      <c r="E370" s="302">
        <v>12.84</v>
      </c>
      <c r="F370" s="303">
        <v>34156.846319999997</v>
      </c>
      <c r="G370" s="265">
        <v>27011.270380000002</v>
      </c>
      <c r="H370" s="304">
        <v>7145.5759402000003</v>
      </c>
      <c r="I370" s="303">
        <v>2864.8496252999998</v>
      </c>
      <c r="J370" s="304">
        <v>113.10159749</v>
      </c>
      <c r="K370" s="303">
        <v>5905.5247472999999</v>
      </c>
      <c r="L370" s="304">
        <v>335.12568772999998</v>
      </c>
      <c r="M370" s="265">
        <v>1773.1148326</v>
      </c>
      <c r="N370" s="303">
        <v>892.64074002999996</v>
      </c>
      <c r="O370" s="304">
        <v>110.55246665</v>
      </c>
      <c r="P370" s="303">
        <v>660.07919083000002</v>
      </c>
      <c r="Q370" s="304">
        <v>104.68423831</v>
      </c>
      <c r="R370" s="303">
        <v>1208.4387482</v>
      </c>
      <c r="S370" s="304">
        <v>426.32021809999998</v>
      </c>
      <c r="T370" s="303">
        <v>539.79384518999996</v>
      </c>
      <c r="U370" s="304">
        <v>50.165980300000001</v>
      </c>
      <c r="V370" s="303">
        <v>1487.1262634</v>
      </c>
      <c r="W370" s="304">
        <v>337.62384330999998</v>
      </c>
      <c r="X370" s="303">
        <v>5478.2719696000004</v>
      </c>
      <c r="Y370" s="304">
        <v>1145.4005778999999</v>
      </c>
      <c r="Z370" s="303">
        <v>1.3030014527</v>
      </c>
      <c r="AA370" s="304">
        <v>0.2478321886</v>
      </c>
      <c r="AB370" s="303">
        <v>716.97437092999996</v>
      </c>
      <c r="AC370" s="304">
        <v>1117.6896062999999</v>
      </c>
      <c r="AD370" s="303">
        <v>51.124121555999999</v>
      </c>
      <c r="AE370" s="304">
        <v>10.855854582999999</v>
      </c>
      <c r="AF370" s="265">
        <v>4324.8914235000002</v>
      </c>
      <c r="AG370" s="305">
        <v>2238.8400750999999</v>
      </c>
      <c r="AH370" s="265">
        <v>1058.4696045999999</v>
      </c>
      <c r="AI370" s="305">
        <v>1049.3723554999999</v>
      </c>
      <c r="AJ370" s="265">
        <v>123.77586669</v>
      </c>
      <c r="AK370" s="306">
        <v>30.487635717</v>
      </c>
      <c r="AL370" s="398">
        <v>94</v>
      </c>
    </row>
    <row r="371" spans="1:38" x14ac:dyDescent="0.25">
      <c r="A371" s="307" t="s">
        <v>1101</v>
      </c>
      <c r="B371" s="300" t="s">
        <v>2195</v>
      </c>
      <c r="C371" s="301">
        <v>4.4190511837999997</v>
      </c>
      <c r="D371" s="58">
        <v>4944</v>
      </c>
      <c r="E371" s="302">
        <v>7.13</v>
      </c>
      <c r="F371" s="303">
        <v>22215.959855000001</v>
      </c>
      <c r="G371" s="265">
        <v>17724.045486999999</v>
      </c>
      <c r="H371" s="304">
        <v>4491.9143680999996</v>
      </c>
      <c r="I371" s="303">
        <v>1684.1885408999999</v>
      </c>
      <c r="J371" s="304">
        <v>66.152501631999996</v>
      </c>
      <c r="K371" s="303">
        <v>3089.9548356</v>
      </c>
      <c r="L371" s="304">
        <v>192.66766215999999</v>
      </c>
      <c r="M371" s="265">
        <v>1007.1822872</v>
      </c>
      <c r="N371" s="303">
        <v>341.62543543999999</v>
      </c>
      <c r="O371" s="304">
        <v>50.236942036999999</v>
      </c>
      <c r="P371" s="303">
        <v>258.95064776999999</v>
      </c>
      <c r="Q371" s="304">
        <v>39.887994548000002</v>
      </c>
      <c r="R371" s="303">
        <v>629.60897548000003</v>
      </c>
      <c r="S371" s="304">
        <v>275.03572797999999</v>
      </c>
      <c r="T371" s="303">
        <v>236.16367201</v>
      </c>
      <c r="U371" s="304">
        <v>25.298765526</v>
      </c>
      <c r="V371" s="303">
        <v>256.14009353</v>
      </c>
      <c r="W371" s="304">
        <v>61.395335750000001</v>
      </c>
      <c r="X371" s="303">
        <v>4706.6479341000004</v>
      </c>
      <c r="Y371" s="304">
        <v>1048.6164922</v>
      </c>
      <c r="Z371" s="303">
        <v>5.0630005582999997</v>
      </c>
      <c r="AA371" s="304">
        <v>2.1646449704999999</v>
      </c>
      <c r="AB371" s="303">
        <v>387.40991521000001</v>
      </c>
      <c r="AC371" s="304">
        <v>655.04951563999998</v>
      </c>
      <c r="AD371" s="303">
        <v>7.7277767073000003</v>
      </c>
      <c r="AE371" s="304">
        <v>1.2908461731</v>
      </c>
      <c r="AF371" s="265">
        <v>4409.9298847</v>
      </c>
      <c r="AG371" s="305">
        <v>1346.7331280999999</v>
      </c>
      <c r="AH371" s="265">
        <v>630.23833396999999</v>
      </c>
      <c r="AI371" s="305">
        <v>700.01429696000002</v>
      </c>
      <c r="AJ371" s="265">
        <v>79.985300185</v>
      </c>
      <c r="AK371" s="306">
        <v>20.59936806</v>
      </c>
      <c r="AL371" s="398">
        <v>96</v>
      </c>
    </row>
    <row r="372" spans="1:38" x14ac:dyDescent="0.25">
      <c r="A372" s="307" t="s">
        <v>1102</v>
      </c>
      <c r="B372" s="300" t="s">
        <v>2196</v>
      </c>
      <c r="C372" s="301">
        <v>4.9667179526999998</v>
      </c>
      <c r="D372" s="58">
        <v>2862</v>
      </c>
      <c r="E372" s="302">
        <v>6.84</v>
      </c>
      <c r="F372" s="303">
        <v>24969.252914000001</v>
      </c>
      <c r="G372" s="265">
        <v>20285.426232999998</v>
      </c>
      <c r="H372" s="304">
        <v>4683.8266813</v>
      </c>
      <c r="I372" s="303">
        <v>1930.4667678999999</v>
      </c>
      <c r="J372" s="304">
        <v>69.713778485999995</v>
      </c>
      <c r="K372" s="303">
        <v>2860.8260492999998</v>
      </c>
      <c r="L372" s="304">
        <v>205.63054539999999</v>
      </c>
      <c r="M372" s="265">
        <v>996.32101622000005</v>
      </c>
      <c r="N372" s="303">
        <v>367.20168307</v>
      </c>
      <c r="O372" s="304">
        <v>54.123603799999998</v>
      </c>
      <c r="P372" s="303">
        <v>229.93962289000001</v>
      </c>
      <c r="Q372" s="304">
        <v>35.358717523999999</v>
      </c>
      <c r="R372" s="303">
        <v>624.39511702000004</v>
      </c>
      <c r="S372" s="304">
        <v>319.85938897</v>
      </c>
      <c r="T372" s="303">
        <v>255.78608811000001</v>
      </c>
      <c r="U372" s="304">
        <v>29.314346396000001</v>
      </c>
      <c r="V372" s="303">
        <v>557.91602825999996</v>
      </c>
      <c r="W372" s="304">
        <v>129.58380778</v>
      </c>
      <c r="X372" s="303">
        <v>5114.7141702999998</v>
      </c>
      <c r="Y372" s="304">
        <v>1145.1757760999999</v>
      </c>
      <c r="Z372" s="303">
        <v>0.54808304860000001</v>
      </c>
      <c r="AA372" s="304">
        <v>0.13312784489999999</v>
      </c>
      <c r="AB372" s="303">
        <v>614.32023930000003</v>
      </c>
      <c r="AC372" s="304">
        <v>670.61958512000001</v>
      </c>
      <c r="AD372" s="303">
        <v>17.943964685000001</v>
      </c>
      <c r="AE372" s="304">
        <v>2.0443554293999999</v>
      </c>
      <c r="AF372" s="265">
        <v>6058.3709884999998</v>
      </c>
      <c r="AG372" s="305">
        <v>1330.07491</v>
      </c>
      <c r="AH372" s="265">
        <v>628.39047257000004</v>
      </c>
      <c r="AI372" s="305">
        <v>658.79400034000003</v>
      </c>
      <c r="AJ372" s="265">
        <v>42.919560808</v>
      </c>
      <c r="AK372" s="306">
        <v>18.767119367999999</v>
      </c>
      <c r="AL372" s="398">
        <v>130</v>
      </c>
    </row>
    <row r="373" spans="1:38" x14ac:dyDescent="0.25">
      <c r="A373" s="307" t="s">
        <v>1103</v>
      </c>
      <c r="B373" s="300" t="s">
        <v>2197</v>
      </c>
      <c r="C373" s="301">
        <v>3.8026557867999999</v>
      </c>
      <c r="D373" s="58">
        <v>13258</v>
      </c>
      <c r="E373" s="302">
        <v>4.09</v>
      </c>
      <c r="F373" s="303">
        <v>19117.146370999999</v>
      </c>
      <c r="G373" s="265">
        <v>15809.958782</v>
      </c>
      <c r="H373" s="304">
        <v>3307.1875890000001</v>
      </c>
      <c r="I373" s="303">
        <v>1345.1956583000001</v>
      </c>
      <c r="J373" s="304">
        <v>38.925645994999996</v>
      </c>
      <c r="K373" s="303">
        <v>1728.8046144</v>
      </c>
      <c r="L373" s="304">
        <v>124.56506098</v>
      </c>
      <c r="M373" s="265">
        <v>630.96100682999997</v>
      </c>
      <c r="N373" s="303">
        <v>94.421446403000004</v>
      </c>
      <c r="O373" s="304">
        <v>17.960525928999999</v>
      </c>
      <c r="P373" s="303">
        <v>84.631891285999998</v>
      </c>
      <c r="Q373" s="304">
        <v>14.126103992000001</v>
      </c>
      <c r="R373" s="303">
        <v>433.66793304999999</v>
      </c>
      <c r="S373" s="304">
        <v>266.31748693999998</v>
      </c>
      <c r="T373" s="303">
        <v>139.46782171999999</v>
      </c>
      <c r="U373" s="304">
        <v>20.068687432000001</v>
      </c>
      <c r="V373" s="303">
        <v>52.714370557999999</v>
      </c>
      <c r="W373" s="304">
        <v>13.422007003999999</v>
      </c>
      <c r="X373" s="303">
        <v>4513.6029052000004</v>
      </c>
      <c r="Y373" s="304">
        <v>994.78400502</v>
      </c>
      <c r="Z373" s="303">
        <v>8.4183595200000003E-2</v>
      </c>
      <c r="AA373" s="304">
        <v>1.32953046E-2</v>
      </c>
      <c r="AB373" s="303">
        <v>540.94370803000004</v>
      </c>
      <c r="AC373" s="304">
        <v>424.95538252</v>
      </c>
      <c r="AD373" s="303">
        <v>3.9259338009999998</v>
      </c>
      <c r="AE373" s="304">
        <v>0.41526386510000002</v>
      </c>
      <c r="AF373" s="265">
        <v>5774.5481681000001</v>
      </c>
      <c r="AG373" s="305">
        <v>901.15232850999996</v>
      </c>
      <c r="AH373" s="265">
        <v>418.53780017000003</v>
      </c>
      <c r="AI373" s="305">
        <v>497.53799856000001</v>
      </c>
      <c r="AJ373" s="265">
        <v>29.170000005999999</v>
      </c>
      <c r="AK373" s="306">
        <v>12.225137858</v>
      </c>
      <c r="AL373" s="398">
        <v>129</v>
      </c>
    </row>
    <row r="374" spans="1:38" x14ac:dyDescent="0.25">
      <c r="A374" s="307" t="s">
        <v>1104</v>
      </c>
      <c r="B374" s="300" t="s">
        <v>2198</v>
      </c>
      <c r="C374" s="301">
        <v>6.2554975139</v>
      </c>
      <c r="D374" s="58">
        <v>652</v>
      </c>
      <c r="E374" s="302">
        <v>7.77</v>
      </c>
      <c r="F374" s="303">
        <v>31448.353019999999</v>
      </c>
      <c r="G374" s="265">
        <v>25672.415596999999</v>
      </c>
      <c r="H374" s="304">
        <v>5775.9374239999997</v>
      </c>
      <c r="I374" s="303">
        <v>1966.0985439999999</v>
      </c>
      <c r="J374" s="304">
        <v>77.869055376999995</v>
      </c>
      <c r="K374" s="303">
        <v>3352.4687614999998</v>
      </c>
      <c r="L374" s="304">
        <v>227.58126949999999</v>
      </c>
      <c r="M374" s="265">
        <v>1088.6796416</v>
      </c>
      <c r="N374" s="303">
        <v>423.72417159999998</v>
      </c>
      <c r="O374" s="304">
        <v>69.153568758999995</v>
      </c>
      <c r="P374" s="303">
        <v>339.83320628000001</v>
      </c>
      <c r="Q374" s="304">
        <v>53.161164607000003</v>
      </c>
      <c r="R374" s="303">
        <v>615.22928196999999</v>
      </c>
      <c r="S374" s="304">
        <v>357.37430767000001</v>
      </c>
      <c r="T374" s="303">
        <v>328.83371261000002</v>
      </c>
      <c r="U374" s="304">
        <v>31.196820192000001</v>
      </c>
      <c r="V374" s="303">
        <v>895.27210940999998</v>
      </c>
      <c r="W374" s="304">
        <v>197.00486125</v>
      </c>
      <c r="X374" s="303">
        <v>6961.5573541000003</v>
      </c>
      <c r="Y374" s="304">
        <v>1468.0676132999999</v>
      </c>
      <c r="Z374" s="303">
        <v>3.3638079754999999</v>
      </c>
      <c r="AA374" s="304">
        <v>0.47513819019999998</v>
      </c>
      <c r="AB374" s="303">
        <v>477.18467086999999</v>
      </c>
      <c r="AC374" s="304">
        <v>747.67812160999995</v>
      </c>
      <c r="AD374" s="303">
        <v>34.686293347000003</v>
      </c>
      <c r="AE374" s="304">
        <v>5.1013713328000003</v>
      </c>
      <c r="AF374" s="265">
        <v>8171.4251336999996</v>
      </c>
      <c r="AG374" s="305">
        <v>1726.5077137000001</v>
      </c>
      <c r="AH374" s="265">
        <v>804.14190630999997</v>
      </c>
      <c r="AI374" s="305">
        <v>949.78999802999999</v>
      </c>
      <c r="AJ374" s="265">
        <v>50.466502919</v>
      </c>
      <c r="AK374" s="306">
        <v>24.426918836999999</v>
      </c>
      <c r="AL374" s="398">
        <v>101</v>
      </c>
    </row>
    <row r="375" spans="1:38" x14ac:dyDescent="0.25">
      <c r="A375" s="307" t="s">
        <v>1105</v>
      </c>
      <c r="B375" s="300" t="s">
        <v>2199</v>
      </c>
      <c r="C375" s="301">
        <v>4.0548457485</v>
      </c>
      <c r="D375" s="58">
        <v>1893</v>
      </c>
      <c r="E375" s="302">
        <v>2.74</v>
      </c>
      <c r="F375" s="303">
        <v>20384.984608999999</v>
      </c>
      <c r="G375" s="265">
        <v>17163.684916999999</v>
      </c>
      <c r="H375" s="304">
        <v>3221.2996916000002</v>
      </c>
      <c r="I375" s="303">
        <v>1047.7483302999999</v>
      </c>
      <c r="J375" s="304">
        <v>30.009364719000001</v>
      </c>
      <c r="K375" s="303">
        <v>1193.1577321</v>
      </c>
      <c r="L375" s="304">
        <v>88.201892806000004</v>
      </c>
      <c r="M375" s="265">
        <v>462.00419294</v>
      </c>
      <c r="N375" s="303">
        <v>88.526746911000004</v>
      </c>
      <c r="O375" s="304">
        <v>18.827388637999999</v>
      </c>
      <c r="P375" s="303">
        <v>127.58347080999999</v>
      </c>
      <c r="Q375" s="304">
        <v>19.809792687000002</v>
      </c>
      <c r="R375" s="303">
        <v>225.05511250999999</v>
      </c>
      <c r="S375" s="304">
        <v>229.95277525</v>
      </c>
      <c r="T375" s="303">
        <v>99.312874342000001</v>
      </c>
      <c r="U375" s="304">
        <v>14.463718159000001</v>
      </c>
      <c r="V375" s="303">
        <v>100.7610383</v>
      </c>
      <c r="W375" s="304">
        <v>22.379291131999999</v>
      </c>
      <c r="X375" s="303">
        <v>5621.1850684999999</v>
      </c>
      <c r="Y375" s="304">
        <v>1232.3927160999999</v>
      </c>
      <c r="Z375" s="303">
        <v>1.2748016492000001</v>
      </c>
      <c r="AA375" s="304">
        <v>1.0610765895000001</v>
      </c>
      <c r="AB375" s="303">
        <v>271.16035067000001</v>
      </c>
      <c r="AC375" s="304">
        <v>321.94826039999998</v>
      </c>
      <c r="AD375" s="303">
        <v>4.5615555594000003</v>
      </c>
      <c r="AE375" s="304">
        <v>1.010957449</v>
      </c>
      <c r="AF375" s="265">
        <v>7306.7704807</v>
      </c>
      <c r="AG375" s="305">
        <v>934.99277199000005</v>
      </c>
      <c r="AH375" s="265">
        <v>357.83026606999999</v>
      </c>
      <c r="AI375" s="305">
        <v>534.97031082000001</v>
      </c>
      <c r="AJ375" s="265">
        <v>16.186584315000001</v>
      </c>
      <c r="AK375" s="306">
        <v>11.845686481</v>
      </c>
      <c r="AL375" s="398">
        <v>118</v>
      </c>
    </row>
    <row r="376" spans="1:38" x14ac:dyDescent="0.25">
      <c r="A376" s="307" t="s">
        <v>1106</v>
      </c>
      <c r="B376" s="300" t="s">
        <v>2200</v>
      </c>
      <c r="C376" s="301">
        <v>13.311874120000001</v>
      </c>
      <c r="D376" s="58">
        <v>576</v>
      </c>
      <c r="E376" s="302">
        <v>7.94</v>
      </c>
      <c r="F376" s="303">
        <v>66922.977071000001</v>
      </c>
      <c r="G376" s="265">
        <v>56520.036917999998</v>
      </c>
      <c r="H376" s="304">
        <v>10402.940151999999</v>
      </c>
      <c r="I376" s="303">
        <v>3420.9064982</v>
      </c>
      <c r="J376" s="304">
        <v>128.09546209000001</v>
      </c>
      <c r="K376" s="303">
        <v>4893.7632033</v>
      </c>
      <c r="L376" s="304">
        <v>410.95794410000002</v>
      </c>
      <c r="M376" s="265">
        <v>1897.3000543999999</v>
      </c>
      <c r="N376" s="303">
        <v>761.64422932000002</v>
      </c>
      <c r="O376" s="304">
        <v>116.41981327000001</v>
      </c>
      <c r="P376" s="303">
        <v>684.69766619999996</v>
      </c>
      <c r="Q376" s="304">
        <v>173.3379874</v>
      </c>
      <c r="R376" s="303">
        <v>1750.9099988999999</v>
      </c>
      <c r="S376" s="304">
        <v>1109.9635911</v>
      </c>
      <c r="T376" s="303">
        <v>847.2939073</v>
      </c>
      <c r="U376" s="304">
        <v>104.27202923</v>
      </c>
      <c r="V376" s="303">
        <v>3784.6975201999999</v>
      </c>
      <c r="W376" s="304">
        <v>962.54827678000004</v>
      </c>
      <c r="X376" s="303">
        <v>12039.553022</v>
      </c>
      <c r="Y376" s="304">
        <v>2637.1396510999998</v>
      </c>
      <c r="Z376" s="303">
        <v>0</v>
      </c>
      <c r="AA376" s="304">
        <v>0</v>
      </c>
      <c r="AB376" s="303">
        <v>1118.4663685999999</v>
      </c>
      <c r="AC376" s="304">
        <v>1148.7671639</v>
      </c>
      <c r="AD376" s="303">
        <v>3.2846283594000001</v>
      </c>
      <c r="AE376" s="304">
        <v>0.67372911280000003</v>
      </c>
      <c r="AF376" s="265">
        <v>23900.180508000001</v>
      </c>
      <c r="AG376" s="305">
        <v>2191.6943199000002</v>
      </c>
      <c r="AH376" s="265">
        <v>1033.4975735</v>
      </c>
      <c r="AI376" s="305">
        <v>1750.8144909</v>
      </c>
      <c r="AJ376" s="265">
        <v>45.792120769</v>
      </c>
      <c r="AK376" s="306">
        <v>6.3053123627999996</v>
      </c>
      <c r="AL376" s="398">
        <v>24</v>
      </c>
    </row>
    <row r="377" spans="1:38" x14ac:dyDescent="0.25">
      <c r="A377" s="307" t="s">
        <v>1107</v>
      </c>
      <c r="B377" s="300" t="s">
        <v>2201</v>
      </c>
      <c r="C377" s="301">
        <v>9.3151205873999992</v>
      </c>
      <c r="D377" s="58">
        <v>526</v>
      </c>
      <c r="E377" s="302">
        <v>20.04</v>
      </c>
      <c r="F377" s="303">
        <v>46830.040298</v>
      </c>
      <c r="G377" s="265">
        <v>35467.167283000002</v>
      </c>
      <c r="H377" s="304">
        <v>11362.873014999999</v>
      </c>
      <c r="I377" s="303">
        <v>4796.0354219000001</v>
      </c>
      <c r="J377" s="304">
        <v>203.65693962</v>
      </c>
      <c r="K377" s="303">
        <v>8941.1595799000006</v>
      </c>
      <c r="L377" s="304">
        <v>516.97097479000001</v>
      </c>
      <c r="M377" s="265">
        <v>2877.7796715999998</v>
      </c>
      <c r="N377" s="303">
        <v>1486.9679140000001</v>
      </c>
      <c r="O377" s="304">
        <v>212.6566741</v>
      </c>
      <c r="P377" s="303">
        <v>730.09252165999999</v>
      </c>
      <c r="Q377" s="304">
        <v>105.28065119999999</v>
      </c>
      <c r="R377" s="303">
        <v>1926.9550574</v>
      </c>
      <c r="S377" s="304">
        <v>560.58485769000004</v>
      </c>
      <c r="T377" s="303">
        <v>1183.5180201999999</v>
      </c>
      <c r="U377" s="304">
        <v>103.66359238</v>
      </c>
      <c r="V377" s="303">
        <v>2038.4668105000001</v>
      </c>
      <c r="W377" s="304">
        <v>476.31530837999998</v>
      </c>
      <c r="X377" s="303">
        <v>7505.8330765999999</v>
      </c>
      <c r="Y377" s="304">
        <v>1616.5866862</v>
      </c>
      <c r="Z377" s="303">
        <v>3.4232431558999998</v>
      </c>
      <c r="AA377" s="304">
        <v>1.7732646388</v>
      </c>
      <c r="AB377" s="303">
        <v>1588.8820685999999</v>
      </c>
      <c r="AC377" s="304">
        <v>1885.4471646</v>
      </c>
      <c r="AD377" s="303">
        <v>68.552933288999995</v>
      </c>
      <c r="AE377" s="304">
        <v>22.562463617999999</v>
      </c>
      <c r="AF377" s="265">
        <v>799.19694801000003</v>
      </c>
      <c r="AG377" s="305">
        <v>3144.6089655999999</v>
      </c>
      <c r="AH377" s="265">
        <v>2048.7841478</v>
      </c>
      <c r="AI377" s="305">
        <v>1803.1279767000001</v>
      </c>
      <c r="AJ377" s="265">
        <v>142.61420375</v>
      </c>
      <c r="AK377" s="306">
        <v>38.543160202000003</v>
      </c>
      <c r="AL377" s="398">
        <v>80</v>
      </c>
    </row>
    <row r="378" spans="1:38" x14ac:dyDescent="0.25">
      <c r="A378" s="307" t="s">
        <v>1108</v>
      </c>
      <c r="B378" s="300" t="s">
        <v>2202</v>
      </c>
      <c r="C378" s="301">
        <v>7.3018013779000004</v>
      </c>
      <c r="D378" s="58">
        <v>2687</v>
      </c>
      <c r="E378" s="302">
        <v>14.96</v>
      </c>
      <c r="F378" s="303">
        <v>36708.451550999998</v>
      </c>
      <c r="G378" s="265">
        <v>28818.026478</v>
      </c>
      <c r="H378" s="304">
        <v>7890.4250730000003</v>
      </c>
      <c r="I378" s="303">
        <v>3440.4328897</v>
      </c>
      <c r="J378" s="304">
        <v>131.18901070999999</v>
      </c>
      <c r="K378" s="303">
        <v>6653.5694027</v>
      </c>
      <c r="L378" s="304">
        <v>383.82440536000001</v>
      </c>
      <c r="M378" s="265">
        <v>2069.8410399999998</v>
      </c>
      <c r="N378" s="303">
        <v>1149.3693332</v>
      </c>
      <c r="O378" s="304">
        <v>116.00642658</v>
      </c>
      <c r="P378" s="303">
        <v>842.18413966000003</v>
      </c>
      <c r="Q378" s="304">
        <v>130.02473112000001</v>
      </c>
      <c r="R378" s="303">
        <v>1290.7605123999999</v>
      </c>
      <c r="S378" s="304">
        <v>427.55302553000001</v>
      </c>
      <c r="T378" s="303">
        <v>733.32258730000001</v>
      </c>
      <c r="U378" s="304">
        <v>64.351218947999996</v>
      </c>
      <c r="V378" s="303">
        <v>1627.0662146</v>
      </c>
      <c r="W378" s="304">
        <v>343.50196362999998</v>
      </c>
      <c r="X378" s="303">
        <v>6294.7052192000001</v>
      </c>
      <c r="Y378" s="304">
        <v>1287.0414622000001</v>
      </c>
      <c r="Z378" s="303">
        <v>8.7718783036999994</v>
      </c>
      <c r="AA378" s="304">
        <v>2.1681982853999999</v>
      </c>
      <c r="AB378" s="303">
        <v>881.13416883000002</v>
      </c>
      <c r="AC378" s="304">
        <v>1282.4912374</v>
      </c>
      <c r="AD378" s="303">
        <v>56.477193198000002</v>
      </c>
      <c r="AE378" s="304">
        <v>9.9459499984999997</v>
      </c>
      <c r="AF378" s="265">
        <v>2469.9108191999999</v>
      </c>
      <c r="AG378" s="305">
        <v>2538.7869553999999</v>
      </c>
      <c r="AH378" s="265">
        <v>1179.8326233</v>
      </c>
      <c r="AI378" s="305">
        <v>1153.8551027000001</v>
      </c>
      <c r="AJ378" s="265">
        <v>104.46652413</v>
      </c>
      <c r="AK378" s="306">
        <v>35.867317608</v>
      </c>
      <c r="AL378" s="398">
        <v>104</v>
      </c>
    </row>
    <row r="379" spans="1:38" x14ac:dyDescent="0.25">
      <c r="A379" s="307" t="s">
        <v>1109</v>
      </c>
      <c r="B379" s="300" t="s">
        <v>2203</v>
      </c>
      <c r="C379" s="301">
        <v>4.4569130333000002</v>
      </c>
      <c r="D379" s="58">
        <v>4746</v>
      </c>
      <c r="E379" s="302">
        <v>8.61</v>
      </c>
      <c r="F379" s="303">
        <v>22406.303277999999</v>
      </c>
      <c r="G379" s="265">
        <v>17505.147316999999</v>
      </c>
      <c r="H379" s="304">
        <v>4901.1559616000004</v>
      </c>
      <c r="I379" s="303">
        <v>2042.9222913000001</v>
      </c>
      <c r="J379" s="304">
        <v>77.380634224999994</v>
      </c>
      <c r="K379" s="303">
        <v>3863.6968719000001</v>
      </c>
      <c r="L379" s="304">
        <v>236.17473049</v>
      </c>
      <c r="M379" s="265">
        <v>1230.5879732999999</v>
      </c>
      <c r="N379" s="303">
        <v>596.64917806000005</v>
      </c>
      <c r="O379" s="304">
        <v>61.155518319000002</v>
      </c>
      <c r="P379" s="303">
        <v>408.70634897000002</v>
      </c>
      <c r="Q379" s="304">
        <v>62.139567608999997</v>
      </c>
      <c r="R379" s="303">
        <v>757.73607576999996</v>
      </c>
      <c r="S379" s="304">
        <v>260.96868690000002</v>
      </c>
      <c r="T379" s="303">
        <v>336.74636155000002</v>
      </c>
      <c r="U379" s="304">
        <v>32.993481615</v>
      </c>
      <c r="V379" s="303">
        <v>479.22259111</v>
      </c>
      <c r="W379" s="304">
        <v>109.72232483000001</v>
      </c>
      <c r="X379" s="303">
        <v>4628.8577101000001</v>
      </c>
      <c r="Y379" s="304">
        <v>972.70447055</v>
      </c>
      <c r="Z379" s="303">
        <v>2.2176829755999998</v>
      </c>
      <c r="AA379" s="304">
        <v>0.6856833161</v>
      </c>
      <c r="AB379" s="303">
        <v>512.24308202999998</v>
      </c>
      <c r="AC379" s="304">
        <v>779.08545171000003</v>
      </c>
      <c r="AD379" s="303">
        <v>14.977775157</v>
      </c>
      <c r="AE379" s="304">
        <v>2.8691252971000001</v>
      </c>
      <c r="AF379" s="265">
        <v>1840.4203828</v>
      </c>
      <c r="AG379" s="305">
        <v>1507.7595044</v>
      </c>
      <c r="AH379" s="265">
        <v>740.93510131999994</v>
      </c>
      <c r="AI379" s="305">
        <v>721.63937908000003</v>
      </c>
      <c r="AJ379" s="265">
        <v>101.80629496</v>
      </c>
      <c r="AK379" s="306">
        <v>23.298998827999998</v>
      </c>
      <c r="AL379" s="398">
        <v>114</v>
      </c>
    </row>
    <row r="380" spans="1:38" x14ac:dyDescent="0.25">
      <c r="A380" s="307" t="s">
        <v>1110</v>
      </c>
      <c r="B380" s="300" t="s">
        <v>2204</v>
      </c>
      <c r="C380" s="301">
        <v>3.1053912328000002</v>
      </c>
      <c r="D380" s="58">
        <v>7078</v>
      </c>
      <c r="E380" s="302">
        <v>5.62</v>
      </c>
      <c r="F380" s="303">
        <v>15611.778206000001</v>
      </c>
      <c r="G380" s="265">
        <v>12146.756867</v>
      </c>
      <c r="H380" s="304">
        <v>3465.0213386999999</v>
      </c>
      <c r="I380" s="303">
        <v>1426.1604703</v>
      </c>
      <c r="J380" s="304">
        <v>51.256731529</v>
      </c>
      <c r="K380" s="303">
        <v>2461.2203423999999</v>
      </c>
      <c r="L380" s="304">
        <v>156.68252017</v>
      </c>
      <c r="M380" s="265">
        <v>816.43078373000003</v>
      </c>
      <c r="N380" s="303">
        <v>260.48613051000001</v>
      </c>
      <c r="O380" s="304">
        <v>33.279088964000003</v>
      </c>
      <c r="P380" s="303">
        <v>272.79686100999999</v>
      </c>
      <c r="Q380" s="304">
        <v>42.670728398999998</v>
      </c>
      <c r="R380" s="303">
        <v>487.80580237999999</v>
      </c>
      <c r="S380" s="304">
        <v>173.50615696</v>
      </c>
      <c r="T380" s="303">
        <v>185.44771939</v>
      </c>
      <c r="U380" s="304">
        <v>19.890053987000002</v>
      </c>
      <c r="V380" s="303">
        <v>107.44960784</v>
      </c>
      <c r="W380" s="304">
        <v>24.602026250000002</v>
      </c>
      <c r="X380" s="303">
        <v>3870.4548574</v>
      </c>
      <c r="Y380" s="304">
        <v>860.28432932999999</v>
      </c>
      <c r="Z380" s="303">
        <v>3.5113874528000002</v>
      </c>
      <c r="AA380" s="304">
        <v>1.2970532574</v>
      </c>
      <c r="AB380" s="303">
        <v>333.35373946999999</v>
      </c>
      <c r="AC380" s="304">
        <v>534.94023835999997</v>
      </c>
      <c r="AD380" s="303">
        <v>4.4006268721000001</v>
      </c>
      <c r="AE380" s="304">
        <v>0.93237073999999998</v>
      </c>
      <c r="AF380" s="265">
        <v>1329.5905983</v>
      </c>
      <c r="AG380" s="305">
        <v>1041.1698394</v>
      </c>
      <c r="AH380" s="265">
        <v>494.84411340999998</v>
      </c>
      <c r="AI380" s="305">
        <v>518.92573989000005</v>
      </c>
      <c r="AJ380" s="265">
        <v>83.055370644000007</v>
      </c>
      <c r="AK380" s="306">
        <v>15.332917558</v>
      </c>
      <c r="AL380" s="398">
        <v>125</v>
      </c>
    </row>
    <row r="381" spans="1:38" x14ac:dyDescent="0.25">
      <c r="A381" s="307" t="s">
        <v>1111</v>
      </c>
      <c r="B381" s="300" t="s">
        <v>2205</v>
      </c>
      <c r="C381" s="301">
        <v>13.344859183000001</v>
      </c>
      <c r="D381" s="58">
        <v>500</v>
      </c>
      <c r="E381" s="302">
        <v>18.809999999999999</v>
      </c>
      <c r="F381" s="303">
        <v>67088.803356000004</v>
      </c>
      <c r="G381" s="265">
        <v>54866.645536000004</v>
      </c>
      <c r="H381" s="304">
        <v>12222.157821000001</v>
      </c>
      <c r="I381" s="303">
        <v>4701.0674677999996</v>
      </c>
      <c r="J381" s="304">
        <v>172.44341119000001</v>
      </c>
      <c r="K381" s="303">
        <v>8594.1416678999994</v>
      </c>
      <c r="L381" s="304">
        <v>480.18980649999997</v>
      </c>
      <c r="M381" s="265">
        <v>2577.5223237999999</v>
      </c>
      <c r="N381" s="303">
        <v>1356.0164173999999</v>
      </c>
      <c r="O381" s="304">
        <v>148.0912112</v>
      </c>
      <c r="P381" s="303">
        <v>1528.1395356999999</v>
      </c>
      <c r="Q381" s="304">
        <v>219.55959910999999</v>
      </c>
      <c r="R381" s="303">
        <v>1469.8873609</v>
      </c>
      <c r="S381" s="304">
        <v>583.78122025000005</v>
      </c>
      <c r="T381" s="303">
        <v>885.05260352000005</v>
      </c>
      <c r="U381" s="304">
        <v>74.982647208000003</v>
      </c>
      <c r="V381" s="303">
        <v>3522.4167741000001</v>
      </c>
      <c r="W381" s="304">
        <v>735.20415416000003</v>
      </c>
      <c r="X381" s="303">
        <v>12113.897889</v>
      </c>
      <c r="Y381" s="304">
        <v>2361.8675481</v>
      </c>
      <c r="Z381" s="303">
        <v>0.53361539999999996</v>
      </c>
      <c r="AA381" s="304">
        <v>0.14808940000000001</v>
      </c>
      <c r="AB381" s="303">
        <v>1228.6362713000001</v>
      </c>
      <c r="AC381" s="304">
        <v>1657.6897411</v>
      </c>
      <c r="AD381" s="303">
        <v>34.172284701999999</v>
      </c>
      <c r="AE381" s="304">
        <v>6.79696313</v>
      </c>
      <c r="AF381" s="265">
        <v>14162.535259</v>
      </c>
      <c r="AG381" s="305">
        <v>4054.8091295999998</v>
      </c>
      <c r="AH381" s="265">
        <v>1913.6884129</v>
      </c>
      <c r="AI381" s="305">
        <v>2307.0111216999999</v>
      </c>
      <c r="AJ381" s="265">
        <v>166.55680525</v>
      </c>
      <c r="AK381" s="306">
        <v>31.964025033999999</v>
      </c>
      <c r="AL381" s="398">
        <v>38</v>
      </c>
    </row>
    <row r="382" spans="1:38" x14ac:dyDescent="0.25">
      <c r="A382" s="307" t="s">
        <v>1112</v>
      </c>
      <c r="B382" s="300" t="s">
        <v>2206</v>
      </c>
      <c r="C382" s="301">
        <v>7.4001925395999999</v>
      </c>
      <c r="D382" s="58">
        <v>1048</v>
      </c>
      <c r="E382" s="302">
        <v>7.35</v>
      </c>
      <c r="F382" s="303">
        <v>37203.094859999997</v>
      </c>
      <c r="G382" s="265">
        <v>31111.155982</v>
      </c>
      <c r="H382" s="304">
        <v>6091.9388773000001</v>
      </c>
      <c r="I382" s="303">
        <v>2227.2233037000001</v>
      </c>
      <c r="J382" s="304">
        <v>72.966658362000004</v>
      </c>
      <c r="K382" s="303">
        <v>3436.8749885000002</v>
      </c>
      <c r="L382" s="304">
        <v>206.38563149999999</v>
      </c>
      <c r="M382" s="265">
        <v>1093.5116777000001</v>
      </c>
      <c r="N382" s="303">
        <v>403.73622260000002</v>
      </c>
      <c r="O382" s="304">
        <v>52.823179078999999</v>
      </c>
      <c r="P382" s="303">
        <v>622.11873973000002</v>
      </c>
      <c r="Q382" s="304">
        <v>93.631438281000001</v>
      </c>
      <c r="R382" s="303">
        <v>640.70921647</v>
      </c>
      <c r="S382" s="304">
        <v>339.05195180999999</v>
      </c>
      <c r="T382" s="303">
        <v>243.57274867000001</v>
      </c>
      <c r="U382" s="304">
        <v>23.439359678999999</v>
      </c>
      <c r="V382" s="303">
        <v>904.92428252000002</v>
      </c>
      <c r="W382" s="304">
        <v>200.44442914999999</v>
      </c>
      <c r="X382" s="303">
        <v>8872.3219802999993</v>
      </c>
      <c r="Y382" s="304">
        <v>1790.0613908</v>
      </c>
      <c r="Z382" s="303">
        <v>2.0321660299999999E-2</v>
      </c>
      <c r="AA382" s="304">
        <v>5.1912214000000003E-3</v>
      </c>
      <c r="AB382" s="303">
        <v>805.00896998999997</v>
      </c>
      <c r="AC382" s="304">
        <v>706.17924945000004</v>
      </c>
      <c r="AD382" s="303">
        <v>34.277618365000002</v>
      </c>
      <c r="AE382" s="304">
        <v>7.3157670344000003</v>
      </c>
      <c r="AF382" s="265">
        <v>10283.209542000001</v>
      </c>
      <c r="AG382" s="305">
        <v>2103.7312959999999</v>
      </c>
      <c r="AH382" s="265">
        <v>798.11169778999999</v>
      </c>
      <c r="AI382" s="305">
        <v>1107.2195887</v>
      </c>
      <c r="AJ382" s="265">
        <v>118.83536653</v>
      </c>
      <c r="AK382" s="306">
        <v>15.383052284</v>
      </c>
      <c r="AL382" s="398">
        <v>43</v>
      </c>
    </row>
    <row r="383" spans="1:38" x14ac:dyDescent="0.25">
      <c r="A383" s="307" t="s">
        <v>1113</v>
      </c>
      <c r="B383" s="300" t="s">
        <v>2207</v>
      </c>
      <c r="C383" s="301">
        <v>5.2628278598999998</v>
      </c>
      <c r="D383" s="58">
        <v>2132</v>
      </c>
      <c r="E383" s="302">
        <v>3.95</v>
      </c>
      <c r="F383" s="303">
        <v>26457.890529</v>
      </c>
      <c r="G383" s="265">
        <v>22461.877144999999</v>
      </c>
      <c r="H383" s="304">
        <v>3996.0133832000001</v>
      </c>
      <c r="I383" s="303">
        <v>1586.5444295</v>
      </c>
      <c r="J383" s="304">
        <v>43.659497825999999</v>
      </c>
      <c r="K383" s="303">
        <v>1866.4069385</v>
      </c>
      <c r="L383" s="304">
        <v>113.65173833</v>
      </c>
      <c r="M383" s="265">
        <v>653.99957151000001</v>
      </c>
      <c r="N383" s="303">
        <v>159.22662452</v>
      </c>
      <c r="O383" s="304">
        <v>22.119467834999998</v>
      </c>
      <c r="P383" s="303">
        <v>405.16829842999999</v>
      </c>
      <c r="Q383" s="304">
        <v>61.106320674999999</v>
      </c>
      <c r="R383" s="303">
        <v>370.52638443000001</v>
      </c>
      <c r="S383" s="304">
        <v>220.61532381000001</v>
      </c>
      <c r="T383" s="303">
        <v>124.39293776</v>
      </c>
      <c r="U383" s="304">
        <v>12.820529280000001</v>
      </c>
      <c r="V383" s="303">
        <v>372.81329409</v>
      </c>
      <c r="W383" s="304">
        <v>87.199397144000002</v>
      </c>
      <c r="X383" s="303">
        <v>6874.2982208000003</v>
      </c>
      <c r="Y383" s="304">
        <v>1437.7261804</v>
      </c>
      <c r="Z383" s="303">
        <v>0.87454840570000003</v>
      </c>
      <c r="AA383" s="304">
        <v>0.1492985</v>
      </c>
      <c r="AB383" s="303">
        <v>908.99210980999999</v>
      </c>
      <c r="AC383" s="304">
        <v>412.90461026999998</v>
      </c>
      <c r="AD383" s="303">
        <v>22.268737712</v>
      </c>
      <c r="AE383" s="304">
        <v>4.9429301801000003</v>
      </c>
      <c r="AF383" s="265">
        <v>8182.5939146999999</v>
      </c>
      <c r="AG383" s="305">
        <v>1296.5554735000001</v>
      </c>
      <c r="AH383" s="265">
        <v>449.33638475999999</v>
      </c>
      <c r="AI383" s="305">
        <v>707.46115468000005</v>
      </c>
      <c r="AJ383" s="265">
        <v>49.568681851999997</v>
      </c>
      <c r="AK383" s="306">
        <v>9.9675291997999995</v>
      </c>
      <c r="AL383" s="398">
        <v>41</v>
      </c>
    </row>
    <row r="384" spans="1:38" x14ac:dyDescent="0.25">
      <c r="A384" s="307" t="s">
        <v>1114</v>
      </c>
      <c r="B384" s="300" t="s">
        <v>2208</v>
      </c>
      <c r="C384" s="301">
        <v>5.4764134800999997</v>
      </c>
      <c r="D384" s="58">
        <v>859</v>
      </c>
      <c r="E384" s="302">
        <v>9.32</v>
      </c>
      <c r="F384" s="303">
        <v>27531.652602999999</v>
      </c>
      <c r="G384" s="265">
        <v>21355.502273999999</v>
      </c>
      <c r="H384" s="304">
        <v>6176.1503290999999</v>
      </c>
      <c r="I384" s="303">
        <v>2588.2953642000002</v>
      </c>
      <c r="J384" s="304">
        <v>95.106481740000007</v>
      </c>
      <c r="K384" s="303">
        <v>4442.4322929</v>
      </c>
      <c r="L384" s="304">
        <v>278.96537393</v>
      </c>
      <c r="M384" s="265">
        <v>1302.1603777</v>
      </c>
      <c r="N384" s="303">
        <v>478.18574063</v>
      </c>
      <c r="O384" s="304">
        <v>75.176639515999995</v>
      </c>
      <c r="P384" s="303">
        <v>682.89707749000002</v>
      </c>
      <c r="Q384" s="304">
        <v>110.51105385</v>
      </c>
      <c r="R384" s="303">
        <v>725.00005020000003</v>
      </c>
      <c r="S384" s="304">
        <v>225.30595567</v>
      </c>
      <c r="T384" s="303">
        <v>331.05547093000001</v>
      </c>
      <c r="U384" s="304">
        <v>27.826291723000001</v>
      </c>
      <c r="V384" s="303">
        <v>936.09963124000001</v>
      </c>
      <c r="W384" s="304">
        <v>201.23074177999999</v>
      </c>
      <c r="X384" s="303">
        <v>6284.0670522999999</v>
      </c>
      <c r="Y384" s="304">
        <v>1331.7698379000001</v>
      </c>
      <c r="Z384" s="303">
        <v>4.9752293340999998</v>
      </c>
      <c r="AA384" s="304">
        <v>0.61646825380000003</v>
      </c>
      <c r="AB384" s="303">
        <v>694.58577519000005</v>
      </c>
      <c r="AC384" s="304">
        <v>975.11349138000003</v>
      </c>
      <c r="AD384" s="303">
        <v>23.067777367000001</v>
      </c>
      <c r="AE384" s="304">
        <v>5.7609851175999998</v>
      </c>
      <c r="AF384" s="265">
        <v>1700.5073387</v>
      </c>
      <c r="AG384" s="305">
        <v>1851.1340697999999</v>
      </c>
      <c r="AH384" s="265">
        <v>922.17633329</v>
      </c>
      <c r="AI384" s="305">
        <v>1079.7693535000001</v>
      </c>
      <c r="AJ384" s="265">
        <v>141.77346019000001</v>
      </c>
      <c r="AK384" s="306">
        <v>16.086886880000002</v>
      </c>
      <c r="AL384" s="398">
        <v>51</v>
      </c>
    </row>
    <row r="385" spans="1:38" x14ac:dyDescent="0.25">
      <c r="A385" s="307" t="s">
        <v>1115</v>
      </c>
      <c r="B385" s="300" t="s">
        <v>2209</v>
      </c>
      <c r="C385" s="301">
        <v>2.5340785060000002</v>
      </c>
      <c r="D385" s="58">
        <v>3813</v>
      </c>
      <c r="E385" s="302">
        <v>2.85</v>
      </c>
      <c r="F385" s="303">
        <v>12739.609481</v>
      </c>
      <c r="G385" s="265">
        <v>10039.980287</v>
      </c>
      <c r="H385" s="304">
        <v>2699.6291937000001</v>
      </c>
      <c r="I385" s="303">
        <v>1183.5472694</v>
      </c>
      <c r="J385" s="304">
        <v>33.286880531999998</v>
      </c>
      <c r="K385" s="303">
        <v>1344.3322595</v>
      </c>
      <c r="L385" s="304">
        <v>85.072678890000006</v>
      </c>
      <c r="M385" s="265">
        <v>486.14307653999998</v>
      </c>
      <c r="N385" s="303">
        <v>91.627431173999994</v>
      </c>
      <c r="O385" s="304">
        <v>16.028306179000001</v>
      </c>
      <c r="P385" s="303">
        <v>224.69192559999999</v>
      </c>
      <c r="Q385" s="304">
        <v>33.585975335999997</v>
      </c>
      <c r="R385" s="303">
        <v>226.12689130999999</v>
      </c>
      <c r="S385" s="304">
        <v>78.186672535</v>
      </c>
      <c r="T385" s="303">
        <v>91.220740327000001</v>
      </c>
      <c r="U385" s="304">
        <v>10.2439295</v>
      </c>
      <c r="V385" s="303">
        <v>64.466395218000002</v>
      </c>
      <c r="W385" s="304">
        <v>15.50095782</v>
      </c>
      <c r="X385" s="303">
        <v>4471.3026317000003</v>
      </c>
      <c r="Y385" s="304">
        <v>971.15832883999997</v>
      </c>
      <c r="Z385" s="303">
        <v>2.0727102985000001</v>
      </c>
      <c r="AA385" s="304">
        <v>0.29812661889999997</v>
      </c>
      <c r="AB385" s="303">
        <v>527.08066570999995</v>
      </c>
      <c r="AC385" s="304">
        <v>336.18397873999999</v>
      </c>
      <c r="AD385" s="303">
        <v>17.056981041</v>
      </c>
      <c r="AE385" s="304">
        <v>4.0213855788000004</v>
      </c>
      <c r="AF385" s="265">
        <v>761.22053570000003</v>
      </c>
      <c r="AG385" s="305">
        <v>814.23490718999994</v>
      </c>
      <c r="AH385" s="265">
        <v>325.01393069</v>
      </c>
      <c r="AI385" s="305">
        <v>489.70974254999999</v>
      </c>
      <c r="AJ385" s="265">
        <v>30.317041184000001</v>
      </c>
      <c r="AK385" s="306">
        <v>5.8771253320000003</v>
      </c>
      <c r="AL385" s="398">
        <v>58</v>
      </c>
    </row>
    <row r="386" spans="1:38" x14ac:dyDescent="0.25">
      <c r="A386" s="307" t="s">
        <v>1116</v>
      </c>
      <c r="B386" s="300" t="s">
        <v>2210</v>
      </c>
      <c r="C386" s="301">
        <v>5.7550121190999999</v>
      </c>
      <c r="D386" s="58">
        <v>156</v>
      </c>
      <c r="E386" s="302">
        <v>4.26</v>
      </c>
      <c r="F386" s="303">
        <v>28932.255564999999</v>
      </c>
      <c r="G386" s="265">
        <v>24584.13178</v>
      </c>
      <c r="H386" s="304">
        <v>4348.1237846000004</v>
      </c>
      <c r="I386" s="303">
        <v>1437.2778879</v>
      </c>
      <c r="J386" s="304">
        <v>45.966802659999999</v>
      </c>
      <c r="K386" s="303">
        <v>2476.7127808</v>
      </c>
      <c r="L386" s="304">
        <v>135.10847189</v>
      </c>
      <c r="M386" s="265">
        <v>852.92086145999997</v>
      </c>
      <c r="N386" s="303">
        <v>109.67565175999999</v>
      </c>
      <c r="O386" s="304">
        <v>9.9300751602999995</v>
      </c>
      <c r="P386" s="303">
        <v>365.39131497</v>
      </c>
      <c r="Q386" s="304">
        <v>74.514366455000001</v>
      </c>
      <c r="R386" s="303">
        <v>633.23629567</v>
      </c>
      <c r="S386" s="304">
        <v>629.81712950999997</v>
      </c>
      <c r="T386" s="303">
        <v>175.70066464999999</v>
      </c>
      <c r="U386" s="304">
        <v>16.703205621999999</v>
      </c>
      <c r="V386" s="303">
        <v>23.195041519</v>
      </c>
      <c r="W386" s="304">
        <v>7.0199745512999998</v>
      </c>
      <c r="X386" s="303">
        <v>6397.1160251000001</v>
      </c>
      <c r="Y386" s="304">
        <v>1326.5586301999999</v>
      </c>
      <c r="Z386" s="303">
        <v>0</v>
      </c>
      <c r="AA386" s="304">
        <v>0</v>
      </c>
      <c r="AB386" s="303">
        <v>429.39873691000003</v>
      </c>
      <c r="AC386" s="304">
        <v>586.50045173000001</v>
      </c>
      <c r="AD386" s="303">
        <v>0</v>
      </c>
      <c r="AE386" s="304">
        <v>0</v>
      </c>
      <c r="AF386" s="265">
        <v>11044.817795000001</v>
      </c>
      <c r="AG386" s="305">
        <v>1012.0816143</v>
      </c>
      <c r="AH386" s="265">
        <v>466.58715838000001</v>
      </c>
      <c r="AI386" s="305">
        <v>659.24314976000005</v>
      </c>
      <c r="AJ386" s="265">
        <v>10.142492301000001</v>
      </c>
      <c r="AK386" s="306">
        <v>6.6389865192000004</v>
      </c>
      <c r="AL386" s="398">
        <v>53</v>
      </c>
    </row>
    <row r="387" spans="1:38" x14ac:dyDescent="0.25">
      <c r="A387" s="307" t="s">
        <v>1117</v>
      </c>
      <c r="B387" s="300" t="s">
        <v>2211</v>
      </c>
      <c r="C387" s="301">
        <v>8.6874425677999998</v>
      </c>
      <c r="D387" s="58">
        <v>1629</v>
      </c>
      <c r="E387" s="302">
        <v>23.97</v>
      </c>
      <c r="F387" s="303">
        <v>43674.505521999999</v>
      </c>
      <c r="G387" s="265">
        <v>33296.417344000001</v>
      </c>
      <c r="H387" s="304">
        <v>10378.088179</v>
      </c>
      <c r="I387" s="303">
        <v>5332.5507175000002</v>
      </c>
      <c r="J387" s="304">
        <v>209.33964501</v>
      </c>
      <c r="K387" s="303">
        <v>9306.9518754000001</v>
      </c>
      <c r="L387" s="304">
        <v>584.75401302</v>
      </c>
      <c r="M387" s="265">
        <v>3177.6510110999998</v>
      </c>
      <c r="N387" s="303">
        <v>1347.5969089</v>
      </c>
      <c r="O387" s="304">
        <v>192.98280320000001</v>
      </c>
      <c r="P387" s="303">
        <v>1050.1787294000001</v>
      </c>
      <c r="Q387" s="304">
        <v>160.72340505</v>
      </c>
      <c r="R387" s="303">
        <v>1273.0698901000001</v>
      </c>
      <c r="S387" s="304">
        <v>397.49219154999997</v>
      </c>
      <c r="T387" s="303">
        <v>1875.2778407000001</v>
      </c>
      <c r="U387" s="304">
        <v>152.39114710000001</v>
      </c>
      <c r="V387" s="303">
        <v>1802.5913442999999</v>
      </c>
      <c r="W387" s="304">
        <v>391.62365161000002</v>
      </c>
      <c r="X387" s="303">
        <v>4678.8211530999997</v>
      </c>
      <c r="Y387" s="304">
        <v>978.92845021999995</v>
      </c>
      <c r="Z387" s="303">
        <v>10.246368008999999</v>
      </c>
      <c r="AA387" s="304">
        <v>3.2094651443000002</v>
      </c>
      <c r="AB387" s="303">
        <v>1757.5181147999999</v>
      </c>
      <c r="AC387" s="304">
        <v>1986.4123847999999</v>
      </c>
      <c r="AD387" s="303">
        <v>110.74475966</v>
      </c>
      <c r="AE387" s="304">
        <v>24.071122908</v>
      </c>
      <c r="AF387" s="265">
        <v>369.35831875999997</v>
      </c>
      <c r="AG387" s="305">
        <v>2995.0697559</v>
      </c>
      <c r="AH387" s="265">
        <v>1862.5948618</v>
      </c>
      <c r="AI387" s="305">
        <v>1469.1797779000001</v>
      </c>
      <c r="AJ387" s="265">
        <v>126.01025512</v>
      </c>
      <c r="AK387" s="306">
        <v>47.165560436</v>
      </c>
      <c r="AL387" s="398">
        <v>113</v>
      </c>
    </row>
    <row r="388" spans="1:38" x14ac:dyDescent="0.25">
      <c r="A388" s="307" t="s">
        <v>1118</v>
      </c>
      <c r="B388" s="300" t="s">
        <v>2212</v>
      </c>
      <c r="C388" s="301">
        <v>4.6812785267999999</v>
      </c>
      <c r="D388" s="58">
        <v>2007</v>
      </c>
      <c r="E388" s="302">
        <v>13.44</v>
      </c>
      <c r="F388" s="303">
        <v>23534.259164999999</v>
      </c>
      <c r="G388" s="265">
        <v>17996.300764</v>
      </c>
      <c r="H388" s="304">
        <v>5537.9584013000003</v>
      </c>
      <c r="I388" s="303">
        <v>2959.2149752</v>
      </c>
      <c r="J388" s="304">
        <v>104.197728</v>
      </c>
      <c r="K388" s="303">
        <v>4973.7762295000002</v>
      </c>
      <c r="L388" s="304">
        <v>317.33308138000001</v>
      </c>
      <c r="M388" s="265">
        <v>1797.3583891000001</v>
      </c>
      <c r="N388" s="303">
        <v>542.39906542000006</v>
      </c>
      <c r="O388" s="304">
        <v>78.631456301</v>
      </c>
      <c r="P388" s="303">
        <v>478.08387489</v>
      </c>
      <c r="Q388" s="304">
        <v>75.416761555999997</v>
      </c>
      <c r="R388" s="303">
        <v>526.25120505999996</v>
      </c>
      <c r="S388" s="304">
        <v>166.00888788</v>
      </c>
      <c r="T388" s="303">
        <v>1076.927747</v>
      </c>
      <c r="U388" s="304">
        <v>90.436372105999993</v>
      </c>
      <c r="V388" s="303">
        <v>235.09827354000001</v>
      </c>
      <c r="W388" s="304">
        <v>59.031395766000003</v>
      </c>
      <c r="X388" s="303">
        <v>3552.4389040999999</v>
      </c>
      <c r="Y388" s="304">
        <v>745.46326849000002</v>
      </c>
      <c r="Z388" s="303">
        <v>17.825350412999999</v>
      </c>
      <c r="AA388" s="304">
        <v>6.2497453322999998</v>
      </c>
      <c r="AB388" s="303">
        <v>904.53254759000004</v>
      </c>
      <c r="AC388" s="304">
        <v>1093.0096347000001</v>
      </c>
      <c r="AD388" s="303">
        <v>39.783765213999999</v>
      </c>
      <c r="AE388" s="304">
        <v>6.9840017677999997</v>
      </c>
      <c r="AF388" s="265">
        <v>329.03549812</v>
      </c>
      <c r="AG388" s="305">
        <v>1614.7920959999999</v>
      </c>
      <c r="AH388" s="265">
        <v>897.14126858999998</v>
      </c>
      <c r="AI388" s="305">
        <v>760.11716819000003</v>
      </c>
      <c r="AJ388" s="265">
        <v>62.934312497999997</v>
      </c>
      <c r="AK388" s="306">
        <v>23.786161276000001</v>
      </c>
      <c r="AL388" s="398">
        <v>130</v>
      </c>
    </row>
    <row r="389" spans="1:38" x14ac:dyDescent="0.25">
      <c r="A389" s="307" t="s">
        <v>1119</v>
      </c>
      <c r="B389" s="300" t="s">
        <v>2213</v>
      </c>
      <c r="C389" s="301">
        <v>2.3098267316999999</v>
      </c>
      <c r="D389" s="58">
        <v>4903</v>
      </c>
      <c r="E389" s="302">
        <v>5.8</v>
      </c>
      <c r="F389" s="303">
        <v>11612.225297000001</v>
      </c>
      <c r="G389" s="265">
        <v>8851.1862932999993</v>
      </c>
      <c r="H389" s="304">
        <v>2761.0390035</v>
      </c>
      <c r="I389" s="303">
        <v>1372.5373556</v>
      </c>
      <c r="J389" s="304">
        <v>47.914868554000002</v>
      </c>
      <c r="K389" s="303">
        <v>2090.6130994</v>
      </c>
      <c r="L389" s="304">
        <v>138.62085268000001</v>
      </c>
      <c r="M389" s="265">
        <v>761.18810767000002</v>
      </c>
      <c r="N389" s="303">
        <v>206.61498415</v>
      </c>
      <c r="O389" s="304">
        <v>33.510978191</v>
      </c>
      <c r="P389" s="303">
        <v>199.14229344</v>
      </c>
      <c r="Q389" s="304">
        <v>31.326302742999999</v>
      </c>
      <c r="R389" s="303">
        <v>200.02325275000001</v>
      </c>
      <c r="S389" s="304">
        <v>74.307643466000002</v>
      </c>
      <c r="T389" s="303">
        <v>395.26460228000002</v>
      </c>
      <c r="U389" s="304">
        <v>34.492941307000002</v>
      </c>
      <c r="V389" s="303">
        <v>20.501183051999998</v>
      </c>
      <c r="W389" s="304">
        <v>6.4102412454</v>
      </c>
      <c r="X389" s="303">
        <v>2624.5815834</v>
      </c>
      <c r="Y389" s="304">
        <v>571.57881874999998</v>
      </c>
      <c r="Z389" s="303">
        <v>3.3115246650999999</v>
      </c>
      <c r="AA389" s="304">
        <v>1.0773106566999999</v>
      </c>
      <c r="AB389" s="303">
        <v>375.05144954999997</v>
      </c>
      <c r="AC389" s="304">
        <v>489.74450832999997</v>
      </c>
      <c r="AD389" s="303">
        <v>18.773847489000001</v>
      </c>
      <c r="AE389" s="304">
        <v>3.3395261349999998</v>
      </c>
      <c r="AF389" s="265">
        <v>254.76012012999999</v>
      </c>
      <c r="AG389" s="305">
        <v>802.80785576999995</v>
      </c>
      <c r="AH389" s="265">
        <v>407.81222821</v>
      </c>
      <c r="AI389" s="305">
        <v>413.01661160999998</v>
      </c>
      <c r="AJ389" s="265">
        <v>24.95884633</v>
      </c>
      <c r="AK389" s="306">
        <v>8.9423592096999993</v>
      </c>
      <c r="AL389" s="398">
        <v>161</v>
      </c>
    </row>
    <row r="390" spans="1:38" x14ac:dyDescent="0.25">
      <c r="A390" s="307" t="s">
        <v>1120</v>
      </c>
      <c r="B390" s="300" t="s">
        <v>2214</v>
      </c>
      <c r="C390" s="301">
        <v>5.5901376053999998</v>
      </c>
      <c r="D390" s="58">
        <v>2522</v>
      </c>
      <c r="E390" s="302">
        <v>10.66</v>
      </c>
      <c r="F390" s="303">
        <v>28103.379540000002</v>
      </c>
      <c r="G390" s="265">
        <v>21961.601824000001</v>
      </c>
      <c r="H390" s="304">
        <v>6141.7777161000004</v>
      </c>
      <c r="I390" s="303">
        <v>2590.8391741</v>
      </c>
      <c r="J390" s="304">
        <v>111.08328311</v>
      </c>
      <c r="K390" s="303">
        <v>4631.6528369999996</v>
      </c>
      <c r="L390" s="304">
        <v>288.96641533000002</v>
      </c>
      <c r="M390" s="265">
        <v>1523.9122984999999</v>
      </c>
      <c r="N390" s="303">
        <v>364.79635732000003</v>
      </c>
      <c r="O390" s="304">
        <v>45.106327536000002</v>
      </c>
      <c r="P390" s="303">
        <v>518.50125506999996</v>
      </c>
      <c r="Q390" s="304">
        <v>77.018069279000002</v>
      </c>
      <c r="R390" s="303">
        <v>784.62050253999996</v>
      </c>
      <c r="S390" s="304">
        <v>296.81801813999999</v>
      </c>
      <c r="T390" s="303">
        <v>397.28528656999998</v>
      </c>
      <c r="U390" s="304">
        <v>40.561410242000001</v>
      </c>
      <c r="V390" s="303">
        <v>497.88618417999999</v>
      </c>
      <c r="W390" s="304">
        <v>105.57301843</v>
      </c>
      <c r="X390" s="303">
        <v>6389.8005024000004</v>
      </c>
      <c r="Y390" s="304">
        <v>1307.2144882</v>
      </c>
      <c r="Z390" s="303">
        <v>6.0812820991000001</v>
      </c>
      <c r="AA390" s="304">
        <v>1.9456164468999999</v>
      </c>
      <c r="AB390" s="303">
        <v>616.63171745</v>
      </c>
      <c r="AC390" s="304">
        <v>951.37482892000003</v>
      </c>
      <c r="AD390" s="303">
        <v>30.373663115999999</v>
      </c>
      <c r="AE390" s="304">
        <v>5.6869857954</v>
      </c>
      <c r="AF390" s="265">
        <v>2646.3883667</v>
      </c>
      <c r="AG390" s="305">
        <v>1861.202284</v>
      </c>
      <c r="AH390" s="265">
        <v>946.19119856999998</v>
      </c>
      <c r="AI390" s="305">
        <v>939.0213751</v>
      </c>
      <c r="AJ390" s="265">
        <v>93.613177055999998</v>
      </c>
      <c r="AK390" s="306">
        <v>33.233617088000003</v>
      </c>
      <c r="AL390" s="398">
        <v>116</v>
      </c>
    </row>
    <row r="391" spans="1:38" x14ac:dyDescent="0.25">
      <c r="A391" s="307" t="s">
        <v>1121</v>
      </c>
      <c r="B391" s="300" t="s">
        <v>2215</v>
      </c>
      <c r="C391" s="301">
        <v>3.1016945573000001</v>
      </c>
      <c r="D391" s="58">
        <v>5521</v>
      </c>
      <c r="E391" s="302">
        <v>4.76</v>
      </c>
      <c r="F391" s="303">
        <v>15593.193856</v>
      </c>
      <c r="G391" s="265">
        <v>12188.938006</v>
      </c>
      <c r="H391" s="304">
        <v>3404.2558503</v>
      </c>
      <c r="I391" s="303">
        <v>1246.3490752</v>
      </c>
      <c r="J391" s="304">
        <v>50.293966015000002</v>
      </c>
      <c r="K391" s="303">
        <v>2024.5681087</v>
      </c>
      <c r="L391" s="304">
        <v>136.99663358000001</v>
      </c>
      <c r="M391" s="265">
        <v>723.33577914</v>
      </c>
      <c r="N391" s="303">
        <v>104.98084009999999</v>
      </c>
      <c r="O391" s="304">
        <v>13.893064362000001</v>
      </c>
      <c r="P391" s="303">
        <v>248.16272706999999</v>
      </c>
      <c r="Q391" s="304">
        <v>37.419232958000002</v>
      </c>
      <c r="R391" s="303">
        <v>352.27561793000001</v>
      </c>
      <c r="S391" s="304">
        <v>144.02146974999999</v>
      </c>
      <c r="T391" s="303">
        <v>167.28939818999999</v>
      </c>
      <c r="U391" s="304">
        <v>17.802828293000001</v>
      </c>
      <c r="V391" s="303">
        <v>52.946964047000002</v>
      </c>
      <c r="W391" s="304">
        <v>12.624916248</v>
      </c>
      <c r="X391" s="303">
        <v>4677.8795246999998</v>
      </c>
      <c r="Y391" s="304">
        <v>1010.4955591</v>
      </c>
      <c r="Z391" s="303">
        <v>3.584915777</v>
      </c>
      <c r="AA391" s="304">
        <v>0.95031379299999996</v>
      </c>
      <c r="AB391" s="303">
        <v>297.51708436000001</v>
      </c>
      <c r="AC391" s="304">
        <v>469.99769715000002</v>
      </c>
      <c r="AD391" s="303">
        <v>9.1343631629999997</v>
      </c>
      <c r="AE391" s="304">
        <v>1.9833569337000001</v>
      </c>
      <c r="AF391" s="265">
        <v>1688.4564662</v>
      </c>
      <c r="AG391" s="305">
        <v>1041.8017546999999</v>
      </c>
      <c r="AH391" s="265">
        <v>469.29947589</v>
      </c>
      <c r="AI391" s="305">
        <v>537.31479845000001</v>
      </c>
      <c r="AJ391" s="265">
        <v>37.546090177000004</v>
      </c>
      <c r="AK391" s="306">
        <v>14.271833989999999</v>
      </c>
      <c r="AL391" s="398">
        <v>130</v>
      </c>
    </row>
    <row r="392" spans="1:38" x14ac:dyDescent="0.25">
      <c r="A392" s="307" t="s">
        <v>1122</v>
      </c>
      <c r="B392" s="300" t="s">
        <v>2216</v>
      </c>
      <c r="C392" s="301">
        <v>1.9899046388999999</v>
      </c>
      <c r="D392" s="58">
        <v>12641</v>
      </c>
      <c r="E392" s="302">
        <v>2.31</v>
      </c>
      <c r="F392" s="303">
        <v>10003.876338</v>
      </c>
      <c r="G392" s="265">
        <v>7851.6994651000005</v>
      </c>
      <c r="H392" s="304">
        <v>2152.1768726999999</v>
      </c>
      <c r="I392" s="303">
        <v>726.05392686000005</v>
      </c>
      <c r="J392" s="304">
        <v>25.398320570999999</v>
      </c>
      <c r="K392" s="303">
        <v>1015.1366237</v>
      </c>
      <c r="L392" s="304">
        <v>73.418201658000001</v>
      </c>
      <c r="M392" s="265">
        <v>392.70806725</v>
      </c>
      <c r="N392" s="303">
        <v>30.206236781000001</v>
      </c>
      <c r="O392" s="304">
        <v>5.3440419514000004</v>
      </c>
      <c r="P392" s="303">
        <v>161.77582182</v>
      </c>
      <c r="Q392" s="304">
        <v>24.081952355999999</v>
      </c>
      <c r="R392" s="303">
        <v>161.40499281999999</v>
      </c>
      <c r="S392" s="304">
        <v>75.160578615000006</v>
      </c>
      <c r="T392" s="303">
        <v>81.197583604000002</v>
      </c>
      <c r="U392" s="304">
        <v>9.6721535573999997</v>
      </c>
      <c r="V392" s="303">
        <v>8.4389186876999993</v>
      </c>
      <c r="W392" s="304">
        <v>2.105025419</v>
      </c>
      <c r="X392" s="303">
        <v>3665.4633751000001</v>
      </c>
      <c r="Y392" s="304">
        <v>805.75463364999996</v>
      </c>
      <c r="Z392" s="303">
        <v>2.8793294404999998</v>
      </c>
      <c r="AA392" s="304">
        <v>0.94158648060000005</v>
      </c>
      <c r="AB392" s="303">
        <v>161.25425344000001</v>
      </c>
      <c r="AC392" s="304">
        <v>260.55025998999997</v>
      </c>
      <c r="AD392" s="303">
        <v>7.9023757032999997</v>
      </c>
      <c r="AE392" s="304">
        <v>1.7557010842</v>
      </c>
      <c r="AF392" s="265">
        <v>1012.6959218</v>
      </c>
      <c r="AG392" s="305">
        <v>655.11423422999997</v>
      </c>
      <c r="AH392" s="265">
        <v>263.32344939000001</v>
      </c>
      <c r="AI392" s="305">
        <v>350.55831318999998</v>
      </c>
      <c r="AJ392" s="265">
        <v>16.341998977999999</v>
      </c>
      <c r="AK392" s="306">
        <v>7.2384596010999998</v>
      </c>
      <c r="AL392" s="398">
        <v>155</v>
      </c>
    </row>
    <row r="393" spans="1:38" x14ac:dyDescent="0.25">
      <c r="A393" s="307" t="s">
        <v>1123</v>
      </c>
      <c r="B393" s="300" t="s">
        <v>2217</v>
      </c>
      <c r="C393" s="301">
        <v>5.3928063059999998</v>
      </c>
      <c r="D393" s="58">
        <v>517</v>
      </c>
      <c r="E393" s="302">
        <v>5.36</v>
      </c>
      <c r="F393" s="303">
        <v>27111.333048</v>
      </c>
      <c r="G393" s="265">
        <v>21232.495324</v>
      </c>
      <c r="H393" s="304">
        <v>5878.8377246</v>
      </c>
      <c r="I393" s="303">
        <v>2197.9707008999999</v>
      </c>
      <c r="J393" s="304">
        <v>79.856236042999996</v>
      </c>
      <c r="K393" s="303">
        <v>2722.7723243999999</v>
      </c>
      <c r="L393" s="304">
        <v>188.87297311</v>
      </c>
      <c r="M393" s="265">
        <v>866.16063856000005</v>
      </c>
      <c r="N393" s="303">
        <v>548.42819853000003</v>
      </c>
      <c r="O393" s="304">
        <v>101.77579987999999</v>
      </c>
      <c r="P393" s="303">
        <v>275.26699801000001</v>
      </c>
      <c r="Q393" s="304">
        <v>50.542901823999998</v>
      </c>
      <c r="R393" s="303">
        <v>337.82167233000001</v>
      </c>
      <c r="S393" s="304">
        <v>144.15753334999999</v>
      </c>
      <c r="T393" s="303">
        <v>242.70247140999999</v>
      </c>
      <c r="U393" s="304">
        <v>21.187133745000001</v>
      </c>
      <c r="V393" s="303">
        <v>1615.0847291</v>
      </c>
      <c r="W393" s="304">
        <v>366.43350513000001</v>
      </c>
      <c r="X393" s="303">
        <v>8254.8715852000005</v>
      </c>
      <c r="Y393" s="304">
        <v>1976.2594435000001</v>
      </c>
      <c r="Z393" s="303">
        <v>0</v>
      </c>
      <c r="AA393" s="304">
        <v>0</v>
      </c>
      <c r="AB393" s="303">
        <v>498.40301836999998</v>
      </c>
      <c r="AC393" s="304">
        <v>774.42214278999995</v>
      </c>
      <c r="AD393" s="303">
        <v>1.9528762089</v>
      </c>
      <c r="AE393" s="304">
        <v>0.54606092839999998</v>
      </c>
      <c r="AF393" s="265">
        <v>2750.3333432999998</v>
      </c>
      <c r="AG393" s="305">
        <v>1533.5919641</v>
      </c>
      <c r="AH393" s="265">
        <v>632.65745274999995</v>
      </c>
      <c r="AI393" s="305">
        <v>901.06712827000001</v>
      </c>
      <c r="AJ393" s="265">
        <v>23.678123497000001</v>
      </c>
      <c r="AK393" s="306">
        <v>4.5160930541999997</v>
      </c>
      <c r="AL393" s="398">
        <v>37</v>
      </c>
    </row>
    <row r="394" spans="1:38" x14ac:dyDescent="0.25">
      <c r="A394" s="307" t="s">
        <v>1124</v>
      </c>
      <c r="B394" s="300" t="s">
        <v>2218</v>
      </c>
      <c r="C394" s="301">
        <v>1.8637727225</v>
      </c>
      <c r="D394" s="58">
        <v>6644</v>
      </c>
      <c r="E394" s="302">
        <v>1.27</v>
      </c>
      <c r="F394" s="303">
        <v>9369.7715322999993</v>
      </c>
      <c r="G394" s="265">
        <v>7374.7500017000002</v>
      </c>
      <c r="H394" s="304">
        <v>1995.0215306</v>
      </c>
      <c r="I394" s="303">
        <v>671.96022250999999</v>
      </c>
      <c r="J394" s="304">
        <v>19.331008552</v>
      </c>
      <c r="K394" s="303">
        <v>596.87746403000006</v>
      </c>
      <c r="L394" s="304">
        <v>51.428069213999997</v>
      </c>
      <c r="M394" s="265">
        <v>270.87151845</v>
      </c>
      <c r="N394" s="303">
        <v>18.951105224999999</v>
      </c>
      <c r="O394" s="304">
        <v>3.8136161866</v>
      </c>
      <c r="P394" s="303">
        <v>24.747181008999998</v>
      </c>
      <c r="Q394" s="304">
        <v>3.8775293075000001</v>
      </c>
      <c r="R394" s="303">
        <v>102.75597883</v>
      </c>
      <c r="S394" s="304">
        <v>61.345690687000001</v>
      </c>
      <c r="T394" s="303">
        <v>50.793867501999998</v>
      </c>
      <c r="U394" s="304">
        <v>8.3222249856000001</v>
      </c>
      <c r="V394" s="303">
        <v>37.487115469000003</v>
      </c>
      <c r="W394" s="304">
        <v>9.0138781356000006</v>
      </c>
      <c r="X394" s="303">
        <v>4030.2558598999999</v>
      </c>
      <c r="Y394" s="304">
        <v>907.45055577000005</v>
      </c>
      <c r="Z394" s="303">
        <v>0.79189680179999999</v>
      </c>
      <c r="AA394" s="304">
        <v>0.30215704739999999</v>
      </c>
      <c r="AB394" s="303">
        <v>142.29067393</v>
      </c>
      <c r="AC394" s="304">
        <v>184.86562180999999</v>
      </c>
      <c r="AD394" s="303">
        <v>3.3116640974</v>
      </c>
      <c r="AE394" s="304">
        <v>0.77657549439999995</v>
      </c>
      <c r="AF394" s="265">
        <v>1033.5112348</v>
      </c>
      <c r="AG394" s="305">
        <v>574.87059625999996</v>
      </c>
      <c r="AH394" s="265">
        <v>224.77240259999999</v>
      </c>
      <c r="AI394" s="305">
        <v>322.87884137999998</v>
      </c>
      <c r="AJ394" s="265">
        <v>4.9155722476000001</v>
      </c>
      <c r="AK394" s="306">
        <v>7.2014100468000004</v>
      </c>
      <c r="AL394" s="398">
        <v>158</v>
      </c>
    </row>
    <row r="395" spans="1:38" x14ac:dyDescent="0.25">
      <c r="A395" s="307" t="s">
        <v>1125</v>
      </c>
      <c r="B395" s="300" t="s">
        <v>2219</v>
      </c>
      <c r="C395" s="301">
        <v>3.7020163395000001</v>
      </c>
      <c r="D395" s="58">
        <v>262</v>
      </c>
      <c r="E395" s="302">
        <v>3.65</v>
      </c>
      <c r="F395" s="303">
        <v>18611.200224</v>
      </c>
      <c r="G395" s="265">
        <v>14466.587737</v>
      </c>
      <c r="H395" s="304">
        <v>4144.6124873999997</v>
      </c>
      <c r="I395" s="303">
        <v>1215.4980803999999</v>
      </c>
      <c r="J395" s="304">
        <v>48.710108396999999</v>
      </c>
      <c r="K395" s="303">
        <v>1717.5516318</v>
      </c>
      <c r="L395" s="304">
        <v>115.89979773</v>
      </c>
      <c r="M395" s="265">
        <v>632.45296489999998</v>
      </c>
      <c r="N395" s="303">
        <v>160.41745238999999</v>
      </c>
      <c r="O395" s="304">
        <v>34.455624915999998</v>
      </c>
      <c r="P395" s="303">
        <v>196.45382362999999</v>
      </c>
      <c r="Q395" s="304">
        <v>35.464683033999997</v>
      </c>
      <c r="R395" s="303">
        <v>253.22173416000001</v>
      </c>
      <c r="S395" s="304">
        <v>110.89226016000001</v>
      </c>
      <c r="T395" s="303">
        <v>167.29742512000001</v>
      </c>
      <c r="U395" s="304">
        <v>17.546439121999999</v>
      </c>
      <c r="V395" s="303">
        <v>781.33356952999998</v>
      </c>
      <c r="W395" s="304">
        <v>227.23257253</v>
      </c>
      <c r="X395" s="303">
        <v>6315.7937663000002</v>
      </c>
      <c r="Y395" s="304">
        <v>1433.371451</v>
      </c>
      <c r="Z395" s="303">
        <v>4.2113054275000001</v>
      </c>
      <c r="AA395" s="304">
        <v>1.8110412175999999</v>
      </c>
      <c r="AB395" s="303">
        <v>240.42975548999999</v>
      </c>
      <c r="AC395" s="304">
        <v>460.62374761000001</v>
      </c>
      <c r="AD395" s="303">
        <v>8.9803071449999994</v>
      </c>
      <c r="AE395" s="304">
        <v>1.8355504388999999</v>
      </c>
      <c r="AF395" s="265">
        <v>2010.0203893</v>
      </c>
      <c r="AG395" s="305">
        <v>1173.5113759999999</v>
      </c>
      <c r="AH395" s="265">
        <v>474.67284016000002</v>
      </c>
      <c r="AI395" s="305">
        <v>755.85184908999997</v>
      </c>
      <c r="AJ395" s="265">
        <v>7.0826928855000002</v>
      </c>
      <c r="AK395" s="306">
        <v>8.5759842443000007</v>
      </c>
      <c r="AL395" s="398">
        <v>54</v>
      </c>
    </row>
    <row r="396" spans="1:38" x14ac:dyDescent="0.25">
      <c r="A396" s="307" t="s">
        <v>1126</v>
      </c>
      <c r="B396" s="300" t="s">
        <v>2220</v>
      </c>
      <c r="C396" s="301">
        <v>1.7449575895</v>
      </c>
      <c r="D396" s="58">
        <v>531</v>
      </c>
      <c r="E396" s="302">
        <v>1.45</v>
      </c>
      <c r="F396" s="303">
        <v>8772.4504978999994</v>
      </c>
      <c r="G396" s="265">
        <v>6793.9961180999999</v>
      </c>
      <c r="H396" s="304">
        <v>1978.4543796999999</v>
      </c>
      <c r="I396" s="303">
        <v>589.65413937999995</v>
      </c>
      <c r="J396" s="304">
        <v>21.308710526999999</v>
      </c>
      <c r="K396" s="303">
        <v>756.99733750999997</v>
      </c>
      <c r="L396" s="304">
        <v>56.453200639999999</v>
      </c>
      <c r="M396" s="265">
        <v>308.64498159999999</v>
      </c>
      <c r="N396" s="303">
        <v>25.719423672000001</v>
      </c>
      <c r="O396" s="304">
        <v>5.2266933314999999</v>
      </c>
      <c r="P396" s="303">
        <v>175.13920456</v>
      </c>
      <c r="Q396" s="304">
        <v>29.470324016999999</v>
      </c>
      <c r="R396" s="303">
        <v>60.865666189999999</v>
      </c>
      <c r="S396" s="304">
        <v>39.676507606000001</v>
      </c>
      <c r="T396" s="303">
        <v>59.469536056000003</v>
      </c>
      <c r="U396" s="304">
        <v>6.7995546271</v>
      </c>
      <c r="V396" s="303">
        <v>21.027199484</v>
      </c>
      <c r="W396" s="304">
        <v>4.4099153164000002</v>
      </c>
      <c r="X396" s="303">
        <v>3538.3976398999998</v>
      </c>
      <c r="Y396" s="304">
        <v>784.11377305999997</v>
      </c>
      <c r="Z396" s="303">
        <v>2.6938445894999998</v>
      </c>
      <c r="AA396" s="304">
        <v>0.78744412809999997</v>
      </c>
      <c r="AB396" s="303">
        <v>105.40561666000001</v>
      </c>
      <c r="AC396" s="304">
        <v>202.09783736</v>
      </c>
      <c r="AD396" s="303">
        <v>4.2440695573999996</v>
      </c>
      <c r="AE396" s="304">
        <v>0.89863515819999995</v>
      </c>
      <c r="AF396" s="265">
        <v>723.17974478999997</v>
      </c>
      <c r="AG396" s="305">
        <v>602.73600785999997</v>
      </c>
      <c r="AH396" s="265">
        <v>245.33951791999999</v>
      </c>
      <c r="AI396" s="305">
        <v>387.73729330999998</v>
      </c>
      <c r="AJ396" s="265">
        <v>9.6475100507999993</v>
      </c>
      <c r="AK396" s="306">
        <v>4.3091689849000003</v>
      </c>
      <c r="AL396" s="398">
        <v>71</v>
      </c>
    </row>
    <row r="397" spans="1:38" x14ac:dyDescent="0.25">
      <c r="A397" s="307" t="s">
        <v>1127</v>
      </c>
      <c r="B397" s="300" t="s">
        <v>2221</v>
      </c>
      <c r="C397" s="301">
        <v>1.8910371967999999</v>
      </c>
      <c r="D397" s="58">
        <v>2168</v>
      </c>
      <c r="E397" s="302">
        <v>3.18</v>
      </c>
      <c r="F397" s="303">
        <v>9506.8386178000001</v>
      </c>
      <c r="G397" s="265">
        <v>7212.1993007000001</v>
      </c>
      <c r="H397" s="304">
        <v>2294.6393171</v>
      </c>
      <c r="I397" s="303">
        <v>882.43970954999998</v>
      </c>
      <c r="J397" s="304">
        <v>31.273950291999999</v>
      </c>
      <c r="K397" s="303">
        <v>1246.1593562</v>
      </c>
      <c r="L397" s="304">
        <v>88.622239473999997</v>
      </c>
      <c r="M397" s="265">
        <v>485.84833020999997</v>
      </c>
      <c r="N397" s="303">
        <v>97.934039186999996</v>
      </c>
      <c r="O397" s="304">
        <v>14.778215547</v>
      </c>
      <c r="P397" s="303">
        <v>110.82937154</v>
      </c>
      <c r="Q397" s="304">
        <v>17.286219086999999</v>
      </c>
      <c r="R397" s="303">
        <v>230.64501501000001</v>
      </c>
      <c r="S397" s="304">
        <v>81.227909534999995</v>
      </c>
      <c r="T397" s="303">
        <v>86.574188629999995</v>
      </c>
      <c r="U397" s="304">
        <v>10.422925693</v>
      </c>
      <c r="V397" s="303">
        <v>52.179498854999999</v>
      </c>
      <c r="W397" s="304">
        <v>11.982385879000001</v>
      </c>
      <c r="X397" s="303">
        <v>3210.8652596000002</v>
      </c>
      <c r="Y397" s="304">
        <v>720.26522953000006</v>
      </c>
      <c r="Z397" s="303">
        <v>3.9203802697999999</v>
      </c>
      <c r="AA397" s="304">
        <v>1.4895273971</v>
      </c>
      <c r="AB397" s="303">
        <v>169.59197534</v>
      </c>
      <c r="AC397" s="304">
        <v>321.95039269</v>
      </c>
      <c r="AD397" s="303">
        <v>9.9091220489000005</v>
      </c>
      <c r="AE397" s="304">
        <v>1.9916209949000001</v>
      </c>
      <c r="AF397" s="265">
        <v>261.71626506000001</v>
      </c>
      <c r="AG397" s="305">
        <v>689.55932724000002</v>
      </c>
      <c r="AH397" s="265">
        <v>286.88734219000003</v>
      </c>
      <c r="AI397" s="305">
        <v>353.62387731000001</v>
      </c>
      <c r="AJ397" s="265">
        <v>18.503717571999999</v>
      </c>
      <c r="AK397" s="306">
        <v>8.3612259053999995</v>
      </c>
      <c r="AL397" s="398">
        <v>155</v>
      </c>
    </row>
    <row r="398" spans="1:38" x14ac:dyDescent="0.25">
      <c r="A398" s="307" t="s">
        <v>1128</v>
      </c>
      <c r="B398" s="300" t="s">
        <v>2222</v>
      </c>
      <c r="C398" s="301">
        <v>0.89651361910000005</v>
      </c>
      <c r="D398" s="58">
        <v>9240</v>
      </c>
      <c r="E398" s="302">
        <v>1.07</v>
      </c>
      <c r="F398" s="303">
        <v>4507.0558686000004</v>
      </c>
      <c r="G398" s="265">
        <v>3444.3125323999998</v>
      </c>
      <c r="H398" s="304">
        <v>1062.7433361999999</v>
      </c>
      <c r="I398" s="303">
        <v>437.84044947000001</v>
      </c>
      <c r="J398" s="304">
        <v>11.401814879</v>
      </c>
      <c r="K398" s="303">
        <v>220.39117431</v>
      </c>
      <c r="L398" s="304">
        <v>21.958387426000002</v>
      </c>
      <c r="M398" s="265">
        <v>131.72424867999999</v>
      </c>
      <c r="N398" s="303">
        <v>8.7832576706999994</v>
      </c>
      <c r="O398" s="304">
        <v>1.5535962601</v>
      </c>
      <c r="P398" s="303">
        <v>8.048230684</v>
      </c>
      <c r="Q398" s="304">
        <v>1.3056354852000001</v>
      </c>
      <c r="R398" s="303">
        <v>40.239899281</v>
      </c>
      <c r="S398" s="304">
        <v>18.158871138999999</v>
      </c>
      <c r="T398" s="303">
        <v>23.654999010000001</v>
      </c>
      <c r="U398" s="304">
        <v>4.5219282960999996</v>
      </c>
      <c r="V398" s="303">
        <v>1.0981720115</v>
      </c>
      <c r="W398" s="304">
        <v>0.31432591739999999</v>
      </c>
      <c r="X398" s="303">
        <v>2132.4991064000001</v>
      </c>
      <c r="Y398" s="304">
        <v>533.37910971999997</v>
      </c>
      <c r="Z398" s="303">
        <v>0.3025273248</v>
      </c>
      <c r="AA398" s="304">
        <v>8.9827866899999997E-2</v>
      </c>
      <c r="AB398" s="303">
        <v>65.176192057999998</v>
      </c>
      <c r="AC398" s="304">
        <v>94.157468034000004</v>
      </c>
      <c r="AD398" s="303">
        <v>2.6136354977999998</v>
      </c>
      <c r="AE398" s="304">
        <v>0.5819677056</v>
      </c>
      <c r="AF398" s="265">
        <v>160.22110015000001</v>
      </c>
      <c r="AG398" s="305">
        <v>301.13187204000002</v>
      </c>
      <c r="AH398" s="265">
        <v>116.53852281</v>
      </c>
      <c r="AI398" s="305">
        <v>165.58489370000001</v>
      </c>
      <c r="AJ398" s="265">
        <v>0.91529298579999996</v>
      </c>
      <c r="AK398" s="306">
        <v>2.8693617766999999</v>
      </c>
      <c r="AL398" s="398">
        <v>176</v>
      </c>
    </row>
    <row r="399" spans="1:38" x14ac:dyDescent="0.25">
      <c r="A399" s="307" t="s">
        <v>1129</v>
      </c>
      <c r="B399" s="300" t="s">
        <v>2223</v>
      </c>
      <c r="C399" s="301">
        <v>2.8880922075000002</v>
      </c>
      <c r="D399" s="58">
        <v>2446</v>
      </c>
      <c r="E399" s="302">
        <v>3.84</v>
      </c>
      <c r="F399" s="303">
        <v>14519.347677</v>
      </c>
      <c r="G399" s="265">
        <v>11427.192886000001</v>
      </c>
      <c r="H399" s="304">
        <v>3092.1547912999999</v>
      </c>
      <c r="I399" s="303">
        <v>1099.0557137000001</v>
      </c>
      <c r="J399" s="304">
        <v>42.176323328999999</v>
      </c>
      <c r="K399" s="303">
        <v>1665.3895540000001</v>
      </c>
      <c r="L399" s="304">
        <v>112.41505290000001</v>
      </c>
      <c r="M399" s="265">
        <v>608.13873149000005</v>
      </c>
      <c r="N399" s="303">
        <v>101.45020344</v>
      </c>
      <c r="O399" s="304">
        <v>15.520686531999999</v>
      </c>
      <c r="P399" s="303">
        <v>284.38019336999997</v>
      </c>
      <c r="Q399" s="304">
        <v>45.573629236000002</v>
      </c>
      <c r="R399" s="303">
        <v>270.13520283000003</v>
      </c>
      <c r="S399" s="304">
        <v>122.35490805000001</v>
      </c>
      <c r="T399" s="303">
        <v>120.52955808999999</v>
      </c>
      <c r="U399" s="304">
        <v>14.080224279999999</v>
      </c>
      <c r="V399" s="303">
        <v>127.50381303</v>
      </c>
      <c r="W399" s="304">
        <v>28.371183234</v>
      </c>
      <c r="X399" s="303">
        <v>4500.7364694999997</v>
      </c>
      <c r="Y399" s="304">
        <v>987.30478515000004</v>
      </c>
      <c r="Z399" s="303">
        <v>5.4720863651</v>
      </c>
      <c r="AA399" s="304">
        <v>1.6366850568</v>
      </c>
      <c r="AB399" s="303">
        <v>218.17835615999999</v>
      </c>
      <c r="AC399" s="304">
        <v>391.53612729999998</v>
      </c>
      <c r="AD399" s="303">
        <v>8.6178761492000007</v>
      </c>
      <c r="AE399" s="304">
        <v>1.7091615</v>
      </c>
      <c r="AF399" s="265">
        <v>1860.579461</v>
      </c>
      <c r="AG399" s="305">
        <v>927.06577702000004</v>
      </c>
      <c r="AH399" s="265">
        <v>405.64014522999997</v>
      </c>
      <c r="AI399" s="305">
        <v>515.02310202000001</v>
      </c>
      <c r="AJ399" s="265">
        <v>27.2257824</v>
      </c>
      <c r="AK399" s="306">
        <v>11.546884519000001</v>
      </c>
      <c r="AL399" s="398">
        <v>118</v>
      </c>
    </row>
    <row r="400" spans="1:38" x14ac:dyDescent="0.25">
      <c r="A400" s="307" t="s">
        <v>1130</v>
      </c>
      <c r="B400" s="300" t="s">
        <v>2224</v>
      </c>
      <c r="C400" s="301">
        <v>1.7271901902</v>
      </c>
      <c r="D400" s="58">
        <v>11444</v>
      </c>
      <c r="E400" s="302">
        <v>1.49</v>
      </c>
      <c r="F400" s="303">
        <v>8683.1281944999992</v>
      </c>
      <c r="G400" s="265">
        <v>6964.5185844999996</v>
      </c>
      <c r="H400" s="304">
        <v>1718.60961</v>
      </c>
      <c r="I400" s="303">
        <v>499.73860134</v>
      </c>
      <c r="J400" s="304">
        <v>16.12354127</v>
      </c>
      <c r="K400" s="303">
        <v>618.73268767000002</v>
      </c>
      <c r="L400" s="304">
        <v>45.286088857999999</v>
      </c>
      <c r="M400" s="265">
        <v>264.75980334000002</v>
      </c>
      <c r="N400" s="303">
        <v>13.812920276</v>
      </c>
      <c r="O400" s="304">
        <v>2.5284973920999998</v>
      </c>
      <c r="P400" s="303">
        <v>147.49651954000001</v>
      </c>
      <c r="Q400" s="304">
        <v>21.697677815999999</v>
      </c>
      <c r="R400" s="303">
        <v>57.123245357000002</v>
      </c>
      <c r="S400" s="304">
        <v>54.474783236999997</v>
      </c>
      <c r="T400" s="303">
        <v>40.998265756000002</v>
      </c>
      <c r="U400" s="304">
        <v>6.3459211163000004</v>
      </c>
      <c r="V400" s="303">
        <v>2.9818348210000001</v>
      </c>
      <c r="W400" s="304">
        <v>0.72760379180000001</v>
      </c>
      <c r="X400" s="303">
        <v>3381.6324284000002</v>
      </c>
      <c r="Y400" s="304">
        <v>745.96358754000005</v>
      </c>
      <c r="Z400" s="303">
        <v>4.1033987882999998</v>
      </c>
      <c r="AA400" s="304">
        <v>1.1734341854999999</v>
      </c>
      <c r="AB400" s="303">
        <v>94.294882818999994</v>
      </c>
      <c r="AC400" s="304">
        <v>170.22433848</v>
      </c>
      <c r="AD400" s="303">
        <v>6.6282668185000002</v>
      </c>
      <c r="AE400" s="304">
        <v>1.4594189106</v>
      </c>
      <c r="AF400" s="265">
        <v>1470.6701439999999</v>
      </c>
      <c r="AG400" s="305">
        <v>517.63814988000001</v>
      </c>
      <c r="AH400" s="265">
        <v>189.88944483</v>
      </c>
      <c r="AI400" s="305">
        <v>295.62392536999999</v>
      </c>
      <c r="AJ400" s="265">
        <v>5.0557944722999997</v>
      </c>
      <c r="AK400" s="306">
        <v>5.9429883853999996</v>
      </c>
      <c r="AL400" s="398">
        <v>142</v>
      </c>
    </row>
    <row r="401" spans="1:38" x14ac:dyDescent="0.25">
      <c r="A401" s="307" t="s">
        <v>1131</v>
      </c>
      <c r="B401" s="300" t="s">
        <v>2225</v>
      </c>
      <c r="C401" s="301">
        <v>2.9219704574000001</v>
      </c>
      <c r="D401" s="58">
        <v>1201</v>
      </c>
      <c r="E401" s="302">
        <v>4.84</v>
      </c>
      <c r="F401" s="303">
        <v>14689.664291999999</v>
      </c>
      <c r="G401" s="265">
        <v>11596.305227000001</v>
      </c>
      <c r="H401" s="304">
        <v>3093.3590654999998</v>
      </c>
      <c r="I401" s="303">
        <v>1283.2782747000001</v>
      </c>
      <c r="J401" s="304">
        <v>47.758141408999997</v>
      </c>
      <c r="K401" s="303">
        <v>2157.4029264000001</v>
      </c>
      <c r="L401" s="304">
        <v>136.53479196000001</v>
      </c>
      <c r="M401" s="265">
        <v>783.72595934000003</v>
      </c>
      <c r="N401" s="303">
        <v>106.21603222</v>
      </c>
      <c r="O401" s="304">
        <v>17.573309404</v>
      </c>
      <c r="P401" s="303">
        <v>249.37705772999999</v>
      </c>
      <c r="Q401" s="304">
        <v>37.040054603000002</v>
      </c>
      <c r="R401" s="303">
        <v>348.72468409999999</v>
      </c>
      <c r="S401" s="304">
        <v>132.55862561000001</v>
      </c>
      <c r="T401" s="303">
        <v>177.68505307000001</v>
      </c>
      <c r="U401" s="304">
        <v>17.993979103000001</v>
      </c>
      <c r="V401" s="303">
        <v>99.101310382999998</v>
      </c>
      <c r="W401" s="304">
        <v>21.690037695000001</v>
      </c>
      <c r="X401" s="303">
        <v>4204.6063777999998</v>
      </c>
      <c r="Y401" s="304">
        <v>869.06171482000002</v>
      </c>
      <c r="Z401" s="303">
        <v>0.59171332219999995</v>
      </c>
      <c r="AA401" s="304">
        <v>1.1731779351</v>
      </c>
      <c r="AB401" s="303">
        <v>325.32781609</v>
      </c>
      <c r="AC401" s="304">
        <v>463.33837233999998</v>
      </c>
      <c r="AD401" s="303">
        <v>11.035889047</v>
      </c>
      <c r="AE401" s="304">
        <v>1.4839542281</v>
      </c>
      <c r="AF401" s="265">
        <v>1314.7447652999999</v>
      </c>
      <c r="AG401" s="305">
        <v>985.28789196000002</v>
      </c>
      <c r="AH401" s="265">
        <v>367.22680650000001</v>
      </c>
      <c r="AI401" s="305">
        <v>455.10627313999998</v>
      </c>
      <c r="AJ401" s="265">
        <v>61.167353091999999</v>
      </c>
      <c r="AK401" s="306">
        <v>12.851949071</v>
      </c>
      <c r="AL401" s="398">
        <v>126</v>
      </c>
    </row>
    <row r="402" spans="1:38" x14ac:dyDescent="0.25">
      <c r="A402" s="307" t="s">
        <v>1132</v>
      </c>
      <c r="B402" s="300" t="s">
        <v>2226</v>
      </c>
      <c r="C402" s="301">
        <v>1.4719481769</v>
      </c>
      <c r="D402" s="58">
        <v>6425</v>
      </c>
      <c r="E402" s="302">
        <v>1.53</v>
      </c>
      <c r="F402" s="303">
        <v>7399.9463340000002</v>
      </c>
      <c r="G402" s="265">
        <v>5841.2042171000003</v>
      </c>
      <c r="H402" s="304">
        <v>1558.7421168999999</v>
      </c>
      <c r="I402" s="303">
        <v>571.95357337999997</v>
      </c>
      <c r="J402" s="304">
        <v>18.227921494</v>
      </c>
      <c r="K402" s="303">
        <v>646.59830628999998</v>
      </c>
      <c r="L402" s="304">
        <v>49.870053908000003</v>
      </c>
      <c r="M402" s="265">
        <v>271.49426398999998</v>
      </c>
      <c r="N402" s="303">
        <v>19.019803850999999</v>
      </c>
      <c r="O402" s="304">
        <v>3.1397156959000001</v>
      </c>
      <c r="P402" s="303">
        <v>81.328232641</v>
      </c>
      <c r="Q402" s="304">
        <v>11.739682858</v>
      </c>
      <c r="R402" s="303">
        <v>118.45785175</v>
      </c>
      <c r="S402" s="304">
        <v>57.533845049999996</v>
      </c>
      <c r="T402" s="303">
        <v>56.052149364000002</v>
      </c>
      <c r="U402" s="304">
        <v>7.9621089475</v>
      </c>
      <c r="V402" s="303">
        <v>1.1582994527999999</v>
      </c>
      <c r="W402" s="304">
        <v>0.30434708160000001</v>
      </c>
      <c r="X402" s="303">
        <v>2888.4889085</v>
      </c>
      <c r="Y402" s="304">
        <v>645.26313770000002</v>
      </c>
      <c r="Z402" s="303">
        <v>0.26531663950000001</v>
      </c>
      <c r="AA402" s="304">
        <v>0.18547321389999999</v>
      </c>
      <c r="AB402" s="303">
        <v>121.59820190000001</v>
      </c>
      <c r="AC402" s="304">
        <v>170.85392132000001</v>
      </c>
      <c r="AD402" s="303">
        <v>4.1724885695999996</v>
      </c>
      <c r="AE402" s="304">
        <v>0.93574599039999995</v>
      </c>
      <c r="AF402" s="265">
        <v>729.66422581999996</v>
      </c>
      <c r="AG402" s="305">
        <v>478.95406444999998</v>
      </c>
      <c r="AH402" s="265">
        <v>170.81030615</v>
      </c>
      <c r="AI402" s="305">
        <v>238.77639361000001</v>
      </c>
      <c r="AJ402" s="265">
        <v>29.799398362000002</v>
      </c>
      <c r="AK402" s="306">
        <v>5.3385959658999997</v>
      </c>
      <c r="AL402" s="398">
        <v>168</v>
      </c>
    </row>
    <row r="403" spans="1:38" x14ac:dyDescent="0.25">
      <c r="A403" s="307" t="s">
        <v>1133</v>
      </c>
      <c r="B403" s="300" t="s">
        <v>2227</v>
      </c>
      <c r="C403" s="301">
        <v>2.3776268564</v>
      </c>
      <c r="D403" s="58">
        <v>217</v>
      </c>
      <c r="E403" s="302">
        <v>3.58</v>
      </c>
      <c r="F403" s="303">
        <v>11953.077842999999</v>
      </c>
      <c r="G403" s="265">
        <v>9272.3740194000002</v>
      </c>
      <c r="H403" s="304">
        <v>2680.7038237000002</v>
      </c>
      <c r="I403" s="303">
        <v>1136.8113172000001</v>
      </c>
      <c r="J403" s="304">
        <v>40.116438299999999</v>
      </c>
      <c r="K403" s="303">
        <v>1718.5968846000001</v>
      </c>
      <c r="L403" s="304">
        <v>106.00759356</v>
      </c>
      <c r="M403" s="265">
        <v>601.84043853000003</v>
      </c>
      <c r="N403" s="303">
        <v>166.04002235999999</v>
      </c>
      <c r="O403" s="304">
        <v>17.207164438</v>
      </c>
      <c r="P403" s="303">
        <v>195.37119455999999</v>
      </c>
      <c r="Q403" s="304">
        <v>32.134189931000002</v>
      </c>
      <c r="R403" s="303">
        <v>330.17069458999998</v>
      </c>
      <c r="S403" s="304">
        <v>98.684063968000004</v>
      </c>
      <c r="T403" s="303">
        <v>165.82542240999999</v>
      </c>
      <c r="U403" s="304">
        <v>21.068543724000001</v>
      </c>
      <c r="V403" s="303">
        <v>329.96483604000002</v>
      </c>
      <c r="W403" s="304">
        <v>70.133708045999995</v>
      </c>
      <c r="X403" s="303">
        <v>3466.9777524000001</v>
      </c>
      <c r="Y403" s="304">
        <v>742.87261899999999</v>
      </c>
      <c r="Z403" s="303">
        <v>0</v>
      </c>
      <c r="AA403" s="304">
        <v>0</v>
      </c>
      <c r="AB403" s="303">
        <v>295.86957709000001</v>
      </c>
      <c r="AC403" s="304">
        <v>417.48854564999999</v>
      </c>
      <c r="AD403" s="303">
        <v>3.9873880968000002</v>
      </c>
      <c r="AE403" s="304">
        <v>0.84938455300000004</v>
      </c>
      <c r="AF403" s="265">
        <v>397.51842427000003</v>
      </c>
      <c r="AG403" s="305">
        <v>791.49347218000003</v>
      </c>
      <c r="AH403" s="265">
        <v>346.32871757999999</v>
      </c>
      <c r="AI403" s="305">
        <v>429.85060098999998</v>
      </c>
      <c r="AJ403" s="265">
        <v>22.192541782999999</v>
      </c>
      <c r="AK403" s="306">
        <v>7.6763073088000002</v>
      </c>
      <c r="AL403" s="398">
        <v>76</v>
      </c>
    </row>
    <row r="404" spans="1:38" x14ac:dyDescent="0.25">
      <c r="A404" s="307" t="s">
        <v>1134</v>
      </c>
      <c r="B404" s="300" t="s">
        <v>2228</v>
      </c>
      <c r="C404" s="301">
        <v>1.2144198018000001</v>
      </c>
      <c r="D404" s="58">
        <v>629</v>
      </c>
      <c r="E404" s="302">
        <v>1.1499999999999999</v>
      </c>
      <c r="F404" s="303">
        <v>6105.2702133000003</v>
      </c>
      <c r="G404" s="265">
        <v>4704.5052538999998</v>
      </c>
      <c r="H404" s="304">
        <v>1400.7649595</v>
      </c>
      <c r="I404" s="303">
        <v>461.68793794999999</v>
      </c>
      <c r="J404" s="304">
        <v>17.33575493</v>
      </c>
      <c r="K404" s="303">
        <v>561.67416218000005</v>
      </c>
      <c r="L404" s="304">
        <v>49.763142340000002</v>
      </c>
      <c r="M404" s="265">
        <v>245.77642087999999</v>
      </c>
      <c r="N404" s="303">
        <v>18.461051269999999</v>
      </c>
      <c r="O404" s="304">
        <v>1.7327189539000001</v>
      </c>
      <c r="P404" s="303">
        <v>75.226538081000001</v>
      </c>
      <c r="Q404" s="304">
        <v>13.623244353</v>
      </c>
      <c r="R404" s="303">
        <v>89.885124626000007</v>
      </c>
      <c r="S404" s="304">
        <v>42.404000465999999</v>
      </c>
      <c r="T404" s="303">
        <v>46.421382262000002</v>
      </c>
      <c r="U404" s="304">
        <v>4.6961735087000003</v>
      </c>
      <c r="V404" s="303">
        <v>12.115855914000001</v>
      </c>
      <c r="W404" s="304">
        <v>4.4150851986999999</v>
      </c>
      <c r="X404" s="303">
        <v>2666.5343919000002</v>
      </c>
      <c r="Y404" s="304">
        <v>589.12990235999996</v>
      </c>
      <c r="Z404" s="303">
        <v>0.42771654209999999</v>
      </c>
      <c r="AA404" s="304">
        <v>0.1588166057</v>
      </c>
      <c r="AB404" s="303">
        <v>174.59296430000001</v>
      </c>
      <c r="AC404" s="304">
        <v>192.68315921000001</v>
      </c>
      <c r="AD404" s="303">
        <v>0</v>
      </c>
      <c r="AE404" s="304">
        <v>0</v>
      </c>
      <c r="AF404" s="265">
        <v>72.080899782000003</v>
      </c>
      <c r="AG404" s="305">
        <v>352.92358175999999</v>
      </c>
      <c r="AH404" s="265">
        <v>181.13347683999999</v>
      </c>
      <c r="AI404" s="305">
        <v>225.72584251999999</v>
      </c>
      <c r="AJ404" s="265">
        <v>0.62339802229999997</v>
      </c>
      <c r="AK404" s="306">
        <v>4.0374705547999996</v>
      </c>
      <c r="AL404" s="398">
        <v>102</v>
      </c>
    </row>
    <row r="405" spans="1:38" x14ac:dyDescent="0.25">
      <c r="A405" s="307" t="s">
        <v>1135</v>
      </c>
      <c r="B405" s="300" t="s">
        <v>2229</v>
      </c>
      <c r="C405" s="301">
        <v>1.3944790268</v>
      </c>
      <c r="D405" s="58">
        <v>2254</v>
      </c>
      <c r="E405" s="302">
        <v>1.66</v>
      </c>
      <c r="F405" s="303">
        <v>7010.4845567000002</v>
      </c>
      <c r="G405" s="265">
        <v>5472.7556088000001</v>
      </c>
      <c r="H405" s="304">
        <v>1537.7289479000001</v>
      </c>
      <c r="I405" s="303">
        <v>538.58173110999996</v>
      </c>
      <c r="J405" s="304">
        <v>17.815374565999999</v>
      </c>
      <c r="K405" s="303">
        <v>615.87456285999997</v>
      </c>
      <c r="L405" s="304">
        <v>45.347330393999997</v>
      </c>
      <c r="M405" s="265">
        <v>281.97294900000003</v>
      </c>
      <c r="N405" s="303">
        <v>136.39924436000001</v>
      </c>
      <c r="O405" s="304">
        <v>25.479268612999999</v>
      </c>
      <c r="P405" s="303">
        <v>112.20564297</v>
      </c>
      <c r="Q405" s="304">
        <v>19.157378005999998</v>
      </c>
      <c r="R405" s="303">
        <v>91.472943885000007</v>
      </c>
      <c r="S405" s="304">
        <v>39.710643431000001</v>
      </c>
      <c r="T405" s="303">
        <v>61.366279599999999</v>
      </c>
      <c r="U405" s="304">
        <v>7.2421687022999999</v>
      </c>
      <c r="V405" s="303">
        <v>83.951021638</v>
      </c>
      <c r="W405" s="304">
        <v>22.680843151000001</v>
      </c>
      <c r="X405" s="303">
        <v>2766.4672197999998</v>
      </c>
      <c r="Y405" s="304">
        <v>588.59385424000004</v>
      </c>
      <c r="Z405" s="303">
        <v>0.1124021739</v>
      </c>
      <c r="AA405" s="304">
        <v>2.95785714E-2</v>
      </c>
      <c r="AB405" s="303">
        <v>118.87078901</v>
      </c>
      <c r="AC405" s="304">
        <v>178.61254797000001</v>
      </c>
      <c r="AD405" s="303">
        <v>2.2709897102999999</v>
      </c>
      <c r="AE405" s="304">
        <v>0.51061277729999999</v>
      </c>
      <c r="AF405" s="265">
        <v>341.72423092999998</v>
      </c>
      <c r="AG405" s="305">
        <v>477.85901181999998</v>
      </c>
      <c r="AH405" s="265">
        <v>176.94441811999999</v>
      </c>
      <c r="AI405" s="305">
        <v>249.29435889999999</v>
      </c>
      <c r="AJ405" s="265">
        <v>5.6582153452000004</v>
      </c>
      <c r="AK405" s="306">
        <v>4.2789450448000004</v>
      </c>
      <c r="AL405" s="398">
        <v>156</v>
      </c>
    </row>
    <row r="406" spans="1:38" x14ac:dyDescent="0.25">
      <c r="A406" s="307" t="s">
        <v>1136</v>
      </c>
      <c r="B406" s="300" t="s">
        <v>2230</v>
      </c>
      <c r="C406" s="301">
        <v>0.7021019678</v>
      </c>
      <c r="D406" s="58">
        <v>9913</v>
      </c>
      <c r="E406" s="302">
        <v>1.03</v>
      </c>
      <c r="F406" s="303">
        <v>3529.6873657000001</v>
      </c>
      <c r="G406" s="265">
        <v>2707.0985034999999</v>
      </c>
      <c r="H406" s="304">
        <v>822.58886222000001</v>
      </c>
      <c r="I406" s="303">
        <v>258.44691683999997</v>
      </c>
      <c r="J406" s="304">
        <v>7.4816374731000002</v>
      </c>
      <c r="K406" s="303">
        <v>191.62969296</v>
      </c>
      <c r="L406" s="304">
        <v>17.298493307000001</v>
      </c>
      <c r="M406" s="265">
        <v>122.58160578</v>
      </c>
      <c r="N406" s="303">
        <v>9.5384450863999994</v>
      </c>
      <c r="O406" s="304">
        <v>1.7018146508000001</v>
      </c>
      <c r="P406" s="303">
        <v>27.480845119000001</v>
      </c>
      <c r="Q406" s="304">
        <v>4.1878612891999998</v>
      </c>
      <c r="R406" s="303">
        <v>20.210336178999999</v>
      </c>
      <c r="S406" s="304">
        <v>10.918849796</v>
      </c>
      <c r="T406" s="303">
        <v>14.987768605999999</v>
      </c>
      <c r="U406" s="304">
        <v>3.0144774007000001</v>
      </c>
      <c r="V406" s="303">
        <v>2.2940860847</v>
      </c>
      <c r="W406" s="304">
        <v>0.46171653950000002</v>
      </c>
      <c r="X406" s="303">
        <v>1781.684953</v>
      </c>
      <c r="Y406" s="304">
        <v>408.28476373000001</v>
      </c>
      <c r="Z406" s="303">
        <v>3.5616876800000002E-2</v>
      </c>
      <c r="AA406" s="304">
        <v>4.6818017E-3</v>
      </c>
      <c r="AB406" s="303">
        <v>48.686215922000002</v>
      </c>
      <c r="AC406" s="304">
        <v>75.758750890000002</v>
      </c>
      <c r="AD406" s="303">
        <v>0.9033243446</v>
      </c>
      <c r="AE406" s="304">
        <v>0.2053232331</v>
      </c>
      <c r="AF406" s="265">
        <v>48.525701474999998</v>
      </c>
      <c r="AG406" s="305">
        <v>239.32481475</v>
      </c>
      <c r="AH406" s="265">
        <v>92.209512950000004</v>
      </c>
      <c r="AI406" s="305">
        <v>137.56227440000001</v>
      </c>
      <c r="AJ406" s="265">
        <v>1.3659097529999999</v>
      </c>
      <c r="AK406" s="306">
        <v>2.9009754369</v>
      </c>
      <c r="AL406" s="398">
        <v>164</v>
      </c>
    </row>
    <row r="407" spans="1:38" x14ac:dyDescent="0.25">
      <c r="A407" s="307" t="s">
        <v>1137</v>
      </c>
      <c r="B407" s="300" t="s">
        <v>2231</v>
      </c>
      <c r="C407" s="301">
        <v>1.8421343189999999</v>
      </c>
      <c r="D407" s="58">
        <v>289</v>
      </c>
      <c r="E407" s="302">
        <v>3.58</v>
      </c>
      <c r="F407" s="303">
        <v>9260.9884739000008</v>
      </c>
      <c r="G407" s="265">
        <v>7078.2822142000005</v>
      </c>
      <c r="H407" s="304">
        <v>2182.7062596999999</v>
      </c>
      <c r="I407" s="303">
        <v>951.36304454000003</v>
      </c>
      <c r="J407" s="304">
        <v>30.982591044999999</v>
      </c>
      <c r="K407" s="303">
        <v>1349.7057021999999</v>
      </c>
      <c r="L407" s="304">
        <v>87.459969573999999</v>
      </c>
      <c r="M407" s="265">
        <v>581.84603641000001</v>
      </c>
      <c r="N407" s="303">
        <v>207.59247056999999</v>
      </c>
      <c r="O407" s="304">
        <v>31.555155972000001</v>
      </c>
      <c r="P407" s="303">
        <v>108.43740278999999</v>
      </c>
      <c r="Q407" s="304">
        <v>18.522564165999999</v>
      </c>
      <c r="R407" s="303">
        <v>182.85020997000001</v>
      </c>
      <c r="S407" s="304">
        <v>62.856231135000002</v>
      </c>
      <c r="T407" s="303">
        <v>117.47092309</v>
      </c>
      <c r="U407" s="304">
        <v>14.310942962</v>
      </c>
      <c r="V407" s="303">
        <v>163.32930761</v>
      </c>
      <c r="W407" s="304">
        <v>31.868644882000002</v>
      </c>
      <c r="X407" s="303">
        <v>2650.8127620999999</v>
      </c>
      <c r="Y407" s="304">
        <v>597.79609055000003</v>
      </c>
      <c r="Z407" s="303">
        <v>6.0777006919999996</v>
      </c>
      <c r="AA407" s="304">
        <v>2.1406948096999998</v>
      </c>
      <c r="AB407" s="303">
        <v>177.66518583000001</v>
      </c>
      <c r="AC407" s="304">
        <v>348.01192275</v>
      </c>
      <c r="AD407" s="303">
        <v>9.9457497542999995</v>
      </c>
      <c r="AE407" s="304">
        <v>2.7167679964999998</v>
      </c>
      <c r="AF407" s="265">
        <v>328.08436964999999</v>
      </c>
      <c r="AG407" s="305">
        <v>610.49749192000002</v>
      </c>
      <c r="AH407" s="265">
        <v>248.62970884999999</v>
      </c>
      <c r="AI407" s="305">
        <v>317.54356853000002</v>
      </c>
      <c r="AJ407" s="265">
        <v>11.29866328</v>
      </c>
      <c r="AK407" s="306">
        <v>9.6166003113999992</v>
      </c>
      <c r="AL407" s="398">
        <v>103</v>
      </c>
    </row>
    <row r="408" spans="1:38" x14ac:dyDescent="0.25">
      <c r="A408" s="307" t="s">
        <v>1138</v>
      </c>
      <c r="B408" s="300" t="s">
        <v>2232</v>
      </c>
      <c r="C408" s="301">
        <v>0.86769536069999997</v>
      </c>
      <c r="D408" s="58">
        <v>438</v>
      </c>
      <c r="E408" s="302">
        <v>1.26</v>
      </c>
      <c r="F408" s="303">
        <v>4362.1774218999999</v>
      </c>
      <c r="G408" s="265">
        <v>3335.0918971000001</v>
      </c>
      <c r="H408" s="304">
        <v>1027.0855248</v>
      </c>
      <c r="I408" s="303">
        <v>415.94323788999998</v>
      </c>
      <c r="J408" s="304">
        <v>9.8739189475</v>
      </c>
      <c r="K408" s="303">
        <v>241.28848796</v>
      </c>
      <c r="L408" s="304">
        <v>21.487388703000001</v>
      </c>
      <c r="M408" s="265">
        <v>152.09722160000001</v>
      </c>
      <c r="N408" s="303">
        <v>9.8052733356000008</v>
      </c>
      <c r="O408" s="304">
        <v>0.83625120779999995</v>
      </c>
      <c r="P408" s="303">
        <v>16.891121493</v>
      </c>
      <c r="Q408" s="304">
        <v>1.8280901644000001</v>
      </c>
      <c r="R408" s="303">
        <v>38.081421743999996</v>
      </c>
      <c r="S408" s="304">
        <v>15.262647385999999</v>
      </c>
      <c r="T408" s="303">
        <v>54.588315475000002</v>
      </c>
      <c r="U408" s="304">
        <v>4.7668058128000004</v>
      </c>
      <c r="V408" s="303">
        <v>1.6347463014000001</v>
      </c>
      <c r="W408" s="304">
        <v>0.36300511419999998</v>
      </c>
      <c r="X408" s="303">
        <v>2032.5244047000001</v>
      </c>
      <c r="Y408" s="304">
        <v>496.67368131000001</v>
      </c>
      <c r="Z408" s="303">
        <v>0</v>
      </c>
      <c r="AA408" s="304">
        <v>0</v>
      </c>
      <c r="AB408" s="303">
        <v>82.061039750999996</v>
      </c>
      <c r="AC408" s="304">
        <v>97.734407938000004</v>
      </c>
      <c r="AD408" s="303">
        <v>1.7743787671</v>
      </c>
      <c r="AE408" s="304">
        <v>0.39561940639999998</v>
      </c>
      <c r="AF408" s="265">
        <v>86.453938328999996</v>
      </c>
      <c r="AG408" s="305">
        <v>323.74749541</v>
      </c>
      <c r="AH408" s="265">
        <v>106.08514934</v>
      </c>
      <c r="AI408" s="305">
        <v>145.55874258</v>
      </c>
      <c r="AJ408" s="265">
        <v>1.8257652763000001</v>
      </c>
      <c r="AK408" s="306">
        <v>2.5948659886000001</v>
      </c>
      <c r="AL408" s="398">
        <v>129</v>
      </c>
    </row>
    <row r="409" spans="1:38" x14ac:dyDescent="0.25">
      <c r="A409" s="307" t="s">
        <v>1139</v>
      </c>
      <c r="B409" s="300" t="s">
        <v>2233</v>
      </c>
      <c r="C409" s="301">
        <v>4.1541131773000002</v>
      </c>
      <c r="D409" s="58">
        <v>431</v>
      </c>
      <c r="E409" s="302">
        <v>11.23</v>
      </c>
      <c r="F409" s="303">
        <v>20884.033188000001</v>
      </c>
      <c r="G409" s="265">
        <v>16174.439367000001</v>
      </c>
      <c r="H409" s="304">
        <v>4709.5938212999999</v>
      </c>
      <c r="I409" s="303">
        <v>2905.9206024999999</v>
      </c>
      <c r="J409" s="304">
        <v>103.17811659</v>
      </c>
      <c r="K409" s="303">
        <v>5087.6888460999999</v>
      </c>
      <c r="L409" s="304">
        <v>309.76246105000001</v>
      </c>
      <c r="M409" s="265">
        <v>1657.0401437999999</v>
      </c>
      <c r="N409" s="303">
        <v>850.85169493000001</v>
      </c>
      <c r="O409" s="304">
        <v>130.44205840999999</v>
      </c>
      <c r="P409" s="303">
        <v>1229.2558125999999</v>
      </c>
      <c r="Q409" s="304">
        <v>203.00119053</v>
      </c>
      <c r="R409" s="303">
        <v>795.92036413000005</v>
      </c>
      <c r="S409" s="304">
        <v>203.68930610000001</v>
      </c>
      <c r="T409" s="303">
        <v>932.89653769999995</v>
      </c>
      <c r="U409" s="304">
        <v>69.417929274000002</v>
      </c>
      <c r="V409" s="303">
        <v>74.347068551999996</v>
      </c>
      <c r="W409" s="304">
        <v>13.562788283</v>
      </c>
      <c r="X409" s="303">
        <v>1093.7495461999999</v>
      </c>
      <c r="Y409" s="304">
        <v>217.81526921</v>
      </c>
      <c r="Z409" s="303">
        <v>3.3259703016</v>
      </c>
      <c r="AA409" s="304">
        <v>0.83706867750000002</v>
      </c>
      <c r="AB409" s="303">
        <v>703.37908434999997</v>
      </c>
      <c r="AC409" s="304">
        <v>1018.1941273</v>
      </c>
      <c r="AD409" s="303">
        <v>62.692493560999999</v>
      </c>
      <c r="AE409" s="304">
        <v>12.931460422000001</v>
      </c>
      <c r="AF409" s="265">
        <v>93.804528254999994</v>
      </c>
      <c r="AG409" s="305">
        <v>1477.4422729</v>
      </c>
      <c r="AH409" s="265">
        <v>751.49466510000002</v>
      </c>
      <c r="AI409" s="305">
        <v>619.23588592999999</v>
      </c>
      <c r="AJ409" s="265">
        <v>249.99317342000001</v>
      </c>
      <c r="AK409" s="306">
        <v>12.162721728999999</v>
      </c>
      <c r="AL409" s="398">
        <v>93</v>
      </c>
    </row>
    <row r="410" spans="1:38" x14ac:dyDescent="0.25">
      <c r="A410" s="307" t="s">
        <v>1140</v>
      </c>
      <c r="B410" s="300" t="s">
        <v>2234</v>
      </c>
      <c r="C410" s="301">
        <v>1.1034799382</v>
      </c>
      <c r="D410" s="58">
        <v>709</v>
      </c>
      <c r="E410" s="302">
        <v>2.25</v>
      </c>
      <c r="F410" s="303">
        <v>5547.5406346</v>
      </c>
      <c r="G410" s="265">
        <v>4240.6037163000001</v>
      </c>
      <c r="H410" s="304">
        <v>1306.9369184</v>
      </c>
      <c r="I410" s="303">
        <v>528.35335276000001</v>
      </c>
      <c r="J410" s="304">
        <v>20.608192708000001</v>
      </c>
      <c r="K410" s="303">
        <v>851.89435427000001</v>
      </c>
      <c r="L410" s="304">
        <v>64.099726289000003</v>
      </c>
      <c r="M410" s="265">
        <v>335.57446628999998</v>
      </c>
      <c r="N410" s="303">
        <v>411.31715751000002</v>
      </c>
      <c r="O410" s="304">
        <v>92.747877938000002</v>
      </c>
      <c r="P410" s="303">
        <v>543.61473740999998</v>
      </c>
      <c r="Q410" s="304">
        <v>88.906588489000001</v>
      </c>
      <c r="R410" s="303">
        <v>108.05472802</v>
      </c>
      <c r="S410" s="304">
        <v>37.713266294999997</v>
      </c>
      <c r="T410" s="303">
        <v>92.305793838</v>
      </c>
      <c r="U410" s="304">
        <v>5.3390966488</v>
      </c>
      <c r="V410" s="303">
        <v>1.4353115910000001</v>
      </c>
      <c r="W410" s="304">
        <v>0.36818633709999998</v>
      </c>
      <c r="X410" s="303">
        <v>948.34551787999999</v>
      </c>
      <c r="Y410" s="304">
        <v>206.69493985</v>
      </c>
      <c r="Z410" s="303">
        <v>3.3768926700000002</v>
      </c>
      <c r="AA410" s="304">
        <v>0.88048269680000002</v>
      </c>
      <c r="AB410" s="303">
        <v>125.93147737</v>
      </c>
      <c r="AC410" s="304">
        <v>206.0882957</v>
      </c>
      <c r="AD410" s="303">
        <v>24.281128294999998</v>
      </c>
      <c r="AE410" s="304">
        <v>4.7895911255000003</v>
      </c>
      <c r="AF410" s="265">
        <v>79.345938894</v>
      </c>
      <c r="AG410" s="305">
        <v>400.90492461999997</v>
      </c>
      <c r="AH410" s="265">
        <v>148.45179395</v>
      </c>
      <c r="AI410" s="305">
        <v>206.29613873</v>
      </c>
      <c r="AJ410" s="265">
        <v>5.5772034696999997</v>
      </c>
      <c r="AK410" s="306">
        <v>4.2434730084999996</v>
      </c>
      <c r="AL410" s="398">
        <v>109</v>
      </c>
    </row>
    <row r="411" spans="1:38" x14ac:dyDescent="0.25">
      <c r="A411" s="307" t="s">
        <v>1141</v>
      </c>
      <c r="B411" s="300" t="s">
        <v>2235</v>
      </c>
      <c r="C411" s="301">
        <v>4.8001931579999999</v>
      </c>
      <c r="D411" s="58">
        <v>1975</v>
      </c>
      <c r="E411" s="302">
        <v>10.3</v>
      </c>
      <c r="F411" s="303">
        <v>24132.080408000002</v>
      </c>
      <c r="G411" s="265">
        <v>18295.003098000001</v>
      </c>
      <c r="H411" s="304">
        <v>5837.0773104999998</v>
      </c>
      <c r="I411" s="303">
        <v>2659.3137026999998</v>
      </c>
      <c r="J411" s="304">
        <v>102.68526839</v>
      </c>
      <c r="K411" s="303">
        <v>4381.7564589000003</v>
      </c>
      <c r="L411" s="304">
        <v>280.4525557</v>
      </c>
      <c r="M411" s="265">
        <v>1522.9273618</v>
      </c>
      <c r="N411" s="303">
        <v>793.16853165999999</v>
      </c>
      <c r="O411" s="304">
        <v>123.6310088</v>
      </c>
      <c r="P411" s="303">
        <v>513.48920081999995</v>
      </c>
      <c r="Q411" s="304">
        <v>89.541483258</v>
      </c>
      <c r="R411" s="303">
        <v>641.05743258999996</v>
      </c>
      <c r="S411" s="304">
        <v>229.72964615999999</v>
      </c>
      <c r="T411" s="303">
        <v>696.33785373000001</v>
      </c>
      <c r="U411" s="304">
        <v>73.943869668999994</v>
      </c>
      <c r="V411" s="303">
        <v>1164.963823</v>
      </c>
      <c r="W411" s="304">
        <v>273.69006343000001</v>
      </c>
      <c r="X411" s="303">
        <v>4048.4693201999999</v>
      </c>
      <c r="Y411" s="304">
        <v>900.35905559000003</v>
      </c>
      <c r="Z411" s="303">
        <v>3.4979764758999998</v>
      </c>
      <c r="AA411" s="304">
        <v>1.8836771590000001</v>
      </c>
      <c r="AB411" s="303">
        <v>653.40000724000004</v>
      </c>
      <c r="AC411" s="304">
        <v>1044.7703438000001</v>
      </c>
      <c r="AD411" s="303">
        <v>61.206189064</v>
      </c>
      <c r="AE411" s="304">
        <v>8.8261222668000006</v>
      </c>
      <c r="AF411" s="265">
        <v>390.58563855</v>
      </c>
      <c r="AG411" s="305">
        <v>1617.068366</v>
      </c>
      <c r="AH411" s="265">
        <v>823.16915385000004</v>
      </c>
      <c r="AI411" s="305">
        <v>882.66678508999996</v>
      </c>
      <c r="AJ411" s="265">
        <v>130.96368686</v>
      </c>
      <c r="AK411" s="306">
        <v>18.525825389000001</v>
      </c>
      <c r="AL411" s="398">
        <v>139</v>
      </c>
    </row>
    <row r="412" spans="1:38" x14ac:dyDescent="0.25">
      <c r="A412" s="307" t="s">
        <v>1142</v>
      </c>
      <c r="B412" s="300" t="s">
        <v>2236</v>
      </c>
      <c r="C412" s="301">
        <v>1.2043239458999999</v>
      </c>
      <c r="D412" s="58">
        <v>11931</v>
      </c>
      <c r="E412" s="302">
        <v>1.72</v>
      </c>
      <c r="F412" s="303">
        <v>6054.5151714000003</v>
      </c>
      <c r="G412" s="265">
        <v>4631.5799538000001</v>
      </c>
      <c r="H412" s="304">
        <v>1422.9352176</v>
      </c>
      <c r="I412" s="303">
        <v>556.07496432999994</v>
      </c>
      <c r="J412" s="304">
        <v>17.505938944</v>
      </c>
      <c r="K412" s="303">
        <v>667.17484574000002</v>
      </c>
      <c r="L412" s="304">
        <v>49.279489820999999</v>
      </c>
      <c r="M412" s="265">
        <v>276.11998392999999</v>
      </c>
      <c r="N412" s="303">
        <v>66.265949254000006</v>
      </c>
      <c r="O412" s="304">
        <v>12.366518702</v>
      </c>
      <c r="P412" s="303">
        <v>49.977409139000002</v>
      </c>
      <c r="Q412" s="304">
        <v>7.7989687318999996</v>
      </c>
      <c r="R412" s="303">
        <v>77.195638638999995</v>
      </c>
      <c r="S412" s="304">
        <v>33.419180797999999</v>
      </c>
      <c r="T412" s="303">
        <v>52.643862421000001</v>
      </c>
      <c r="U412" s="304">
        <v>7.0484088563</v>
      </c>
      <c r="V412" s="303">
        <v>14.969378846</v>
      </c>
      <c r="W412" s="304">
        <v>4.1367835658000001</v>
      </c>
      <c r="X412" s="303">
        <v>2374.9468488000002</v>
      </c>
      <c r="Y412" s="304">
        <v>534.21645317000002</v>
      </c>
      <c r="Z412" s="303">
        <v>1.2991714382999999</v>
      </c>
      <c r="AA412" s="304">
        <v>0.82977651720000001</v>
      </c>
      <c r="AB412" s="303">
        <v>98.561159602000004</v>
      </c>
      <c r="AC412" s="304">
        <v>178.5785578</v>
      </c>
      <c r="AD412" s="303">
        <v>5.947406312</v>
      </c>
      <c r="AE412" s="304">
        <v>1.425727049</v>
      </c>
      <c r="AF412" s="265">
        <v>156.61946208000001</v>
      </c>
      <c r="AG412" s="305">
        <v>393.59425314999999</v>
      </c>
      <c r="AH412" s="265">
        <v>167.28037284999999</v>
      </c>
      <c r="AI412" s="305">
        <v>235.03279585999999</v>
      </c>
      <c r="AJ412" s="265">
        <v>9.6215751517000001</v>
      </c>
      <c r="AK412" s="306">
        <v>4.5842898930000002</v>
      </c>
      <c r="AL412" s="398">
        <v>203</v>
      </c>
    </row>
    <row r="413" spans="1:38" x14ac:dyDescent="0.25">
      <c r="A413" s="307" t="s">
        <v>1143</v>
      </c>
      <c r="B413" s="300" t="s">
        <v>2237</v>
      </c>
      <c r="C413" s="301">
        <v>4.9713734925999997</v>
      </c>
      <c r="D413" s="58">
        <v>801</v>
      </c>
      <c r="E413" s="302">
        <v>10.9</v>
      </c>
      <c r="F413" s="303">
        <v>24992.657777</v>
      </c>
      <c r="G413" s="265">
        <v>19252.539362</v>
      </c>
      <c r="H413" s="304">
        <v>5740.1184149000001</v>
      </c>
      <c r="I413" s="303">
        <v>2515.4011688999999</v>
      </c>
      <c r="J413" s="304">
        <v>109.95893775</v>
      </c>
      <c r="K413" s="303">
        <v>4646.2694361000003</v>
      </c>
      <c r="L413" s="304">
        <v>331.63646310000001</v>
      </c>
      <c r="M413" s="265">
        <v>1577.3563858</v>
      </c>
      <c r="N413" s="303">
        <v>699.18424931000004</v>
      </c>
      <c r="O413" s="304">
        <v>91.102802177000001</v>
      </c>
      <c r="P413" s="303">
        <v>786.48527558000001</v>
      </c>
      <c r="Q413" s="304">
        <v>118.24158783999999</v>
      </c>
      <c r="R413" s="303">
        <v>802.91166833</v>
      </c>
      <c r="S413" s="304">
        <v>250.23736568000001</v>
      </c>
      <c r="T413" s="303">
        <v>591.01341290000005</v>
      </c>
      <c r="U413" s="304">
        <v>45.655258859</v>
      </c>
      <c r="V413" s="303">
        <v>1250.5746423000001</v>
      </c>
      <c r="W413" s="304">
        <v>256.16022036999999</v>
      </c>
      <c r="X413" s="303">
        <v>3562.8329945</v>
      </c>
      <c r="Y413" s="304">
        <v>741.94527700000003</v>
      </c>
      <c r="Z413" s="303">
        <v>6.6924416753999996</v>
      </c>
      <c r="AA413" s="304">
        <v>0.87811608990000001</v>
      </c>
      <c r="AB413" s="303">
        <v>592.74487594000004</v>
      </c>
      <c r="AC413" s="304">
        <v>985.04966530000002</v>
      </c>
      <c r="AD413" s="303">
        <v>51.465406952999999</v>
      </c>
      <c r="AE413" s="304">
        <v>9.4571146778999999</v>
      </c>
      <c r="AF413" s="265">
        <v>1231.7023598000001</v>
      </c>
      <c r="AG413" s="305">
        <v>1910.5460297</v>
      </c>
      <c r="AH413" s="265">
        <v>868.50693980999995</v>
      </c>
      <c r="AI413" s="305">
        <v>845.68665998999995</v>
      </c>
      <c r="AJ413" s="265">
        <v>86.951901071999998</v>
      </c>
      <c r="AK413" s="306">
        <v>26.009119625</v>
      </c>
      <c r="AL413" s="398">
        <v>114</v>
      </c>
    </row>
    <row r="414" spans="1:38" x14ac:dyDescent="0.25">
      <c r="A414" s="307" t="s">
        <v>1144</v>
      </c>
      <c r="B414" s="300" t="s">
        <v>2238</v>
      </c>
      <c r="C414" s="301">
        <v>2.6158433757999999</v>
      </c>
      <c r="D414" s="58">
        <v>1034</v>
      </c>
      <c r="E414" s="302">
        <v>4.62</v>
      </c>
      <c r="F414" s="303">
        <v>13150.667192000001</v>
      </c>
      <c r="G414" s="265">
        <v>10247.080957</v>
      </c>
      <c r="H414" s="304">
        <v>2903.5862348999999</v>
      </c>
      <c r="I414" s="303">
        <v>1145.6652116</v>
      </c>
      <c r="J414" s="304">
        <v>42.920398044999999</v>
      </c>
      <c r="K414" s="303">
        <v>1914.1192220999999</v>
      </c>
      <c r="L414" s="304">
        <v>164.38023870000001</v>
      </c>
      <c r="M414" s="265">
        <v>698.92887285999996</v>
      </c>
      <c r="N414" s="303">
        <v>152.19562152</v>
      </c>
      <c r="O414" s="304">
        <v>24.776778903</v>
      </c>
      <c r="P414" s="303">
        <v>258.63526746999997</v>
      </c>
      <c r="Q414" s="304">
        <v>41.120474788999999</v>
      </c>
      <c r="R414" s="303">
        <v>306.49301704999999</v>
      </c>
      <c r="S414" s="304">
        <v>112.40336096</v>
      </c>
      <c r="T414" s="303">
        <v>165.36658453999999</v>
      </c>
      <c r="U414" s="304">
        <v>17.698075528</v>
      </c>
      <c r="V414" s="303">
        <v>130.55842842999999</v>
      </c>
      <c r="W414" s="304">
        <v>30.013149085999999</v>
      </c>
      <c r="X414" s="303">
        <v>3387.3439214999999</v>
      </c>
      <c r="Y414" s="304">
        <v>727.77045528999997</v>
      </c>
      <c r="Z414" s="303">
        <v>2.6547537455999999</v>
      </c>
      <c r="AA414" s="304">
        <v>0.43253393620000002</v>
      </c>
      <c r="AB414" s="303">
        <v>270.37664189999998</v>
      </c>
      <c r="AC414" s="304">
        <v>452.67209412</v>
      </c>
      <c r="AD414" s="303">
        <v>4.5191072436999997</v>
      </c>
      <c r="AE414" s="304">
        <v>0.7186460522</v>
      </c>
      <c r="AF414" s="265">
        <v>1311.3780522</v>
      </c>
      <c r="AG414" s="305">
        <v>902.32817820000002</v>
      </c>
      <c r="AH414" s="265">
        <v>387.66136610000001</v>
      </c>
      <c r="AI414" s="305">
        <v>451.58861366999997</v>
      </c>
      <c r="AJ414" s="265">
        <v>36.673739023000003</v>
      </c>
      <c r="AK414" s="306">
        <v>9.2743877320999992</v>
      </c>
      <c r="AL414" s="398">
        <v>120</v>
      </c>
    </row>
    <row r="415" spans="1:38" x14ac:dyDescent="0.25">
      <c r="A415" s="307" t="s">
        <v>1145</v>
      </c>
      <c r="B415" s="300" t="s">
        <v>2239</v>
      </c>
      <c r="C415" s="301">
        <v>1.4091476851</v>
      </c>
      <c r="D415" s="58">
        <v>4936</v>
      </c>
      <c r="E415" s="302">
        <v>1.57</v>
      </c>
      <c r="F415" s="303">
        <v>7084.2285142000001</v>
      </c>
      <c r="G415" s="265">
        <v>5581.4399763000001</v>
      </c>
      <c r="H415" s="304">
        <v>1502.7885378999999</v>
      </c>
      <c r="I415" s="303">
        <v>497.63889748000003</v>
      </c>
      <c r="J415" s="304">
        <v>16.897945448000002</v>
      </c>
      <c r="K415" s="303">
        <v>613.69748086000004</v>
      </c>
      <c r="L415" s="304">
        <v>48.614938797999997</v>
      </c>
      <c r="M415" s="265">
        <v>266.93893286999997</v>
      </c>
      <c r="N415" s="303">
        <v>30.318567461000001</v>
      </c>
      <c r="O415" s="304">
        <v>5.1301101315000004</v>
      </c>
      <c r="P415" s="303">
        <v>117.54627574</v>
      </c>
      <c r="Q415" s="304">
        <v>18.064623514000001</v>
      </c>
      <c r="R415" s="303">
        <v>79.045487917000003</v>
      </c>
      <c r="S415" s="304">
        <v>44.605340363000003</v>
      </c>
      <c r="T415" s="303">
        <v>49.312219028000001</v>
      </c>
      <c r="U415" s="304">
        <v>6.7062754699999996</v>
      </c>
      <c r="V415" s="303">
        <v>7.3297615911999996</v>
      </c>
      <c r="W415" s="304">
        <v>1.7838661119999999</v>
      </c>
      <c r="X415" s="303">
        <v>2710.2450705000001</v>
      </c>
      <c r="Y415" s="304">
        <v>597.46066282000004</v>
      </c>
      <c r="Z415" s="303">
        <v>2.7936632626</v>
      </c>
      <c r="AA415" s="304">
        <v>0.85756824570000001</v>
      </c>
      <c r="AB415" s="303">
        <v>97.223237663999996</v>
      </c>
      <c r="AC415" s="304">
        <v>165.20885654</v>
      </c>
      <c r="AD415" s="303">
        <v>12.021906841</v>
      </c>
      <c r="AE415" s="304">
        <v>2.6572861916999999</v>
      </c>
      <c r="AF415" s="265">
        <v>773.03340949000005</v>
      </c>
      <c r="AG415" s="305">
        <v>462.14391130000001</v>
      </c>
      <c r="AH415" s="265">
        <v>191.50258625999999</v>
      </c>
      <c r="AI415" s="305">
        <v>246.30938882999999</v>
      </c>
      <c r="AJ415" s="265">
        <v>14.525049804</v>
      </c>
      <c r="AK415" s="306">
        <v>4.6151936957000004</v>
      </c>
      <c r="AL415" s="398">
        <v>174</v>
      </c>
    </row>
    <row r="416" spans="1:38" x14ac:dyDescent="0.25">
      <c r="A416" s="307" t="s">
        <v>1146</v>
      </c>
      <c r="B416" s="300" t="s">
        <v>2240</v>
      </c>
      <c r="C416" s="301">
        <v>1.9898706389</v>
      </c>
      <c r="D416" s="58">
        <v>5318</v>
      </c>
      <c r="E416" s="302">
        <v>1.18</v>
      </c>
      <c r="F416" s="303">
        <v>10003.705409</v>
      </c>
      <c r="G416" s="265">
        <v>7972.5170971999996</v>
      </c>
      <c r="H416" s="304">
        <v>2031.1883121000001</v>
      </c>
      <c r="I416" s="303">
        <v>606.29649038000002</v>
      </c>
      <c r="J416" s="304">
        <v>18.118015969000002</v>
      </c>
      <c r="K416" s="303">
        <v>613.83831707000002</v>
      </c>
      <c r="L416" s="304">
        <v>53.080683143000002</v>
      </c>
      <c r="M416" s="265">
        <v>282.17428511999998</v>
      </c>
      <c r="N416" s="303">
        <v>11.49138342</v>
      </c>
      <c r="O416" s="304">
        <v>2.2124233044000001</v>
      </c>
      <c r="P416" s="303">
        <v>55.178895697999998</v>
      </c>
      <c r="Q416" s="304">
        <v>9.6995621611999994</v>
      </c>
      <c r="R416" s="303">
        <v>118.65292801</v>
      </c>
      <c r="S416" s="304">
        <v>67.069434474999994</v>
      </c>
      <c r="T416" s="303">
        <v>50.092730758000002</v>
      </c>
      <c r="U416" s="304">
        <v>7.9821973733</v>
      </c>
      <c r="V416" s="303">
        <v>3.3233453531000001</v>
      </c>
      <c r="W416" s="304">
        <v>0.83004802629999996</v>
      </c>
      <c r="X416" s="303">
        <v>4326.7912727000003</v>
      </c>
      <c r="Y416" s="304">
        <v>952.21157990999995</v>
      </c>
      <c r="Z416" s="303">
        <v>0.11738514009999999</v>
      </c>
      <c r="AA416" s="304">
        <v>3.4190174699999999E-2</v>
      </c>
      <c r="AB416" s="303">
        <v>169.47836326999999</v>
      </c>
      <c r="AC416" s="304">
        <v>177.19483167000001</v>
      </c>
      <c r="AD416" s="303">
        <v>0.65206684839999995</v>
      </c>
      <c r="AE416" s="304">
        <v>0.1413786762</v>
      </c>
      <c r="AF416" s="265">
        <v>1303.7726798000001</v>
      </c>
      <c r="AG416" s="305">
        <v>595.54615003000004</v>
      </c>
      <c r="AH416" s="265">
        <v>229.46246758999999</v>
      </c>
      <c r="AI416" s="305">
        <v>323.36825447000001</v>
      </c>
      <c r="AJ416" s="265">
        <v>16.599075912</v>
      </c>
      <c r="AK416" s="306">
        <v>8.2949728122999993</v>
      </c>
      <c r="AL416" s="398">
        <v>155</v>
      </c>
    </row>
    <row r="417" spans="1:38" x14ac:dyDescent="0.25">
      <c r="A417" s="307" t="s">
        <v>1147</v>
      </c>
      <c r="B417" s="300" t="s">
        <v>2241</v>
      </c>
      <c r="C417" s="301">
        <v>0.9929901029</v>
      </c>
      <c r="D417" s="58">
        <v>28202</v>
      </c>
      <c r="E417" s="302">
        <v>1.23</v>
      </c>
      <c r="F417" s="303">
        <v>4992.0734893999997</v>
      </c>
      <c r="G417" s="265">
        <v>3855.2437448000001</v>
      </c>
      <c r="H417" s="304">
        <v>1136.8297445999999</v>
      </c>
      <c r="I417" s="303">
        <v>360.15479318000001</v>
      </c>
      <c r="J417" s="304">
        <v>11.242363569</v>
      </c>
      <c r="K417" s="303">
        <v>320.79296521999999</v>
      </c>
      <c r="L417" s="304">
        <v>26.861361695999999</v>
      </c>
      <c r="M417" s="265">
        <v>168.13433166999999</v>
      </c>
      <c r="N417" s="303">
        <v>20.547807412000001</v>
      </c>
      <c r="O417" s="304">
        <v>3.7621370533</v>
      </c>
      <c r="P417" s="303">
        <v>59.751840620000003</v>
      </c>
      <c r="Q417" s="304">
        <v>8.3643125041000008</v>
      </c>
      <c r="R417" s="303">
        <v>26.068620519</v>
      </c>
      <c r="S417" s="304">
        <v>17.092456990999999</v>
      </c>
      <c r="T417" s="303">
        <v>30.974453643</v>
      </c>
      <c r="U417" s="304">
        <v>4.3567648129999998</v>
      </c>
      <c r="V417" s="303">
        <v>4.6985398862999999</v>
      </c>
      <c r="W417" s="304">
        <v>1.1143816256000001</v>
      </c>
      <c r="X417" s="303">
        <v>2319.9338309</v>
      </c>
      <c r="Y417" s="304">
        <v>528.34546929999999</v>
      </c>
      <c r="Z417" s="303">
        <v>1.1658224168</v>
      </c>
      <c r="AA417" s="304">
        <v>0.51218104870000003</v>
      </c>
      <c r="AB417" s="303">
        <v>61.963418314000002</v>
      </c>
      <c r="AC417" s="304">
        <v>102.21396758</v>
      </c>
      <c r="AD417" s="303">
        <v>5.1689754270000003</v>
      </c>
      <c r="AE417" s="304">
        <v>1.1887353376000001</v>
      </c>
      <c r="AF417" s="265">
        <v>238.32675189</v>
      </c>
      <c r="AG417" s="305">
        <v>339.64932943000002</v>
      </c>
      <c r="AH417" s="265">
        <v>131.74882165</v>
      </c>
      <c r="AI417" s="305">
        <v>191.84377935000001</v>
      </c>
      <c r="AJ417" s="265">
        <v>2.3744330426000002</v>
      </c>
      <c r="AK417" s="306">
        <v>3.7208432518999999</v>
      </c>
      <c r="AL417" s="398">
        <v>206</v>
      </c>
    </row>
    <row r="418" spans="1:38" x14ac:dyDescent="0.25">
      <c r="A418" s="307" t="s">
        <v>1148</v>
      </c>
      <c r="B418" s="300" t="s">
        <v>2242</v>
      </c>
      <c r="C418" s="301">
        <v>10.870113322</v>
      </c>
      <c r="D418" s="58">
        <v>606</v>
      </c>
      <c r="E418" s="302">
        <v>20.45</v>
      </c>
      <c r="F418" s="303">
        <v>54647.477736000001</v>
      </c>
      <c r="G418" s="265">
        <v>43212.933641000003</v>
      </c>
      <c r="H418" s="304">
        <v>11434.544094999999</v>
      </c>
      <c r="I418" s="303">
        <v>4591.4842878999998</v>
      </c>
      <c r="J418" s="304">
        <v>182.0241054</v>
      </c>
      <c r="K418" s="303">
        <v>7493.8807791999998</v>
      </c>
      <c r="L418" s="304">
        <v>504.45760378</v>
      </c>
      <c r="M418" s="265">
        <v>2594.1746896</v>
      </c>
      <c r="N418" s="303">
        <v>1655.6808966000001</v>
      </c>
      <c r="O418" s="304">
        <v>184.31235111000001</v>
      </c>
      <c r="P418" s="303">
        <v>842.37292782999998</v>
      </c>
      <c r="Q418" s="304">
        <v>121.14390152</v>
      </c>
      <c r="R418" s="303">
        <v>1191.9721259</v>
      </c>
      <c r="S418" s="304">
        <v>541.57823430999997</v>
      </c>
      <c r="T418" s="303">
        <v>1378.4273208</v>
      </c>
      <c r="U418" s="304">
        <v>111.59437143</v>
      </c>
      <c r="V418" s="303">
        <v>2383.8264995</v>
      </c>
      <c r="W418" s="304">
        <v>511.71400299999999</v>
      </c>
      <c r="X418" s="303">
        <v>9560.9677866000002</v>
      </c>
      <c r="Y418" s="304">
        <v>2060.7820922999999</v>
      </c>
      <c r="Z418" s="303">
        <v>8.4210907591000002</v>
      </c>
      <c r="AA418" s="304">
        <v>3.2485052360000002</v>
      </c>
      <c r="AB418" s="303">
        <v>1298.0888851</v>
      </c>
      <c r="AC418" s="304">
        <v>1700.8768593</v>
      </c>
      <c r="AD418" s="303">
        <v>26.619322351000001</v>
      </c>
      <c r="AE418" s="304">
        <v>5.1197112112000003</v>
      </c>
      <c r="AF418" s="265">
        <v>8492.4845043999994</v>
      </c>
      <c r="AG418" s="305">
        <v>3303.0129889999998</v>
      </c>
      <c r="AH418" s="265">
        <v>1988.7883932</v>
      </c>
      <c r="AI418" s="305">
        <v>1733.2788943999999</v>
      </c>
      <c r="AJ418" s="265">
        <v>136.28841904000001</v>
      </c>
      <c r="AK418" s="306">
        <v>40.856184851000002</v>
      </c>
      <c r="AL418" s="398">
        <v>87</v>
      </c>
    </row>
    <row r="419" spans="1:38" x14ac:dyDescent="0.25">
      <c r="A419" s="307" t="s">
        <v>1149</v>
      </c>
      <c r="B419" s="300" t="s">
        <v>2243</v>
      </c>
      <c r="C419" s="301">
        <v>6.8538297679999998</v>
      </c>
      <c r="D419" s="58">
        <v>541</v>
      </c>
      <c r="E419" s="302">
        <v>9.9700000000000006</v>
      </c>
      <c r="F419" s="303">
        <v>34456.357405000002</v>
      </c>
      <c r="G419" s="265">
        <v>27932.767086</v>
      </c>
      <c r="H419" s="304">
        <v>6523.5903196999998</v>
      </c>
      <c r="I419" s="303">
        <v>2357.8275272000001</v>
      </c>
      <c r="J419" s="304">
        <v>84.483417872000004</v>
      </c>
      <c r="K419" s="303">
        <v>3171.3407106999998</v>
      </c>
      <c r="L419" s="304">
        <v>213.55915861</v>
      </c>
      <c r="M419" s="265">
        <v>1183.292029</v>
      </c>
      <c r="N419" s="303">
        <v>814.26623829000005</v>
      </c>
      <c r="O419" s="304">
        <v>103.59350062</v>
      </c>
      <c r="P419" s="303">
        <v>325.28767067000001</v>
      </c>
      <c r="Q419" s="304">
        <v>50.046937733999997</v>
      </c>
      <c r="R419" s="303">
        <v>606.67267633999995</v>
      </c>
      <c r="S419" s="304">
        <v>330.83503818999998</v>
      </c>
      <c r="T419" s="303">
        <v>532.16480077999995</v>
      </c>
      <c r="U419" s="304">
        <v>60.978473770999997</v>
      </c>
      <c r="V419" s="303">
        <v>804.01845562000005</v>
      </c>
      <c r="W419" s="304">
        <v>214.19154458</v>
      </c>
      <c r="X419" s="303">
        <v>7756.7092421999996</v>
      </c>
      <c r="Y419" s="304">
        <v>1692.3255902000001</v>
      </c>
      <c r="Z419" s="303">
        <v>2.4398789279000002</v>
      </c>
      <c r="AA419" s="304">
        <v>1.0259027726000001</v>
      </c>
      <c r="AB419" s="303">
        <v>707.95739615000002</v>
      </c>
      <c r="AC419" s="304">
        <v>880.27278646000002</v>
      </c>
      <c r="AD419" s="303">
        <v>23.136869896</v>
      </c>
      <c r="AE419" s="304">
        <v>4.4285696396000001</v>
      </c>
      <c r="AF419" s="265">
        <v>8516.1624374000003</v>
      </c>
      <c r="AG419" s="305">
        <v>1822.1027309000001</v>
      </c>
      <c r="AH419" s="265">
        <v>915.36051831999998</v>
      </c>
      <c r="AI419" s="305">
        <v>1113.6744165</v>
      </c>
      <c r="AJ419" s="265">
        <v>133.31374109000001</v>
      </c>
      <c r="AK419" s="306">
        <v>34.889144608000002</v>
      </c>
      <c r="AL419" s="398">
        <v>92</v>
      </c>
    </row>
    <row r="420" spans="1:38" x14ac:dyDescent="0.25">
      <c r="A420" s="307" t="s">
        <v>1150</v>
      </c>
      <c r="B420" s="300" t="s">
        <v>2244</v>
      </c>
      <c r="C420" s="301">
        <v>5.2758033210999997</v>
      </c>
      <c r="D420" s="58">
        <v>481</v>
      </c>
      <c r="E420" s="302">
        <v>6.83</v>
      </c>
      <c r="F420" s="303">
        <v>26523.122252000001</v>
      </c>
      <c r="G420" s="265">
        <v>21653.526680999999</v>
      </c>
      <c r="H420" s="304">
        <v>4869.5955710999997</v>
      </c>
      <c r="I420" s="303">
        <v>1824.8177344999999</v>
      </c>
      <c r="J420" s="304">
        <v>66.002819376000005</v>
      </c>
      <c r="K420" s="303">
        <v>2370.4616778999998</v>
      </c>
      <c r="L420" s="304">
        <v>166.12611860000001</v>
      </c>
      <c r="M420" s="265">
        <v>899.70007638000004</v>
      </c>
      <c r="N420" s="303">
        <v>381.70875619999998</v>
      </c>
      <c r="O420" s="304">
        <v>68.007458467999996</v>
      </c>
      <c r="P420" s="303">
        <v>222.88734552</v>
      </c>
      <c r="Q420" s="304">
        <v>34.675422472000001</v>
      </c>
      <c r="R420" s="303">
        <v>502.20802027000002</v>
      </c>
      <c r="S420" s="304">
        <v>278.48154319000002</v>
      </c>
      <c r="T420" s="303">
        <v>264.40124164000002</v>
      </c>
      <c r="U420" s="304">
        <v>24.731465782000001</v>
      </c>
      <c r="V420" s="303">
        <v>208.19593345000001</v>
      </c>
      <c r="W420" s="304">
        <v>49.409188507000003</v>
      </c>
      <c r="X420" s="303">
        <v>6452.0056440999997</v>
      </c>
      <c r="Y420" s="304">
        <v>1364.2888981000001</v>
      </c>
      <c r="Z420" s="303">
        <v>6.2850713950000001</v>
      </c>
      <c r="AA420" s="304">
        <v>3.3289691995999999</v>
      </c>
      <c r="AB420" s="303">
        <v>545.29431064000005</v>
      </c>
      <c r="AC420" s="304">
        <v>669.02281598000002</v>
      </c>
      <c r="AD420" s="303">
        <v>5.6565282785999997</v>
      </c>
      <c r="AE420" s="304">
        <v>1.3133012328</v>
      </c>
      <c r="AF420" s="265">
        <v>7213.3853752000005</v>
      </c>
      <c r="AG420" s="305">
        <v>1337.3867201999999</v>
      </c>
      <c r="AH420" s="265">
        <v>673.11165788999995</v>
      </c>
      <c r="AI420" s="305">
        <v>815.27327548999995</v>
      </c>
      <c r="AJ420" s="265">
        <v>59.170204677999998</v>
      </c>
      <c r="AK420" s="306">
        <v>15.784677358</v>
      </c>
      <c r="AL420" s="398">
        <v>93</v>
      </c>
    </row>
    <row r="421" spans="1:38" x14ac:dyDescent="0.25">
      <c r="A421" s="307" t="s">
        <v>1151</v>
      </c>
      <c r="B421" s="300" t="s">
        <v>2245</v>
      </c>
      <c r="C421" s="301">
        <v>9.7363567364999994</v>
      </c>
      <c r="D421" s="58">
        <v>434</v>
      </c>
      <c r="E421" s="302">
        <v>19.309999999999999</v>
      </c>
      <c r="F421" s="303">
        <v>48947.726876000001</v>
      </c>
      <c r="G421" s="265">
        <v>39323.870375999999</v>
      </c>
      <c r="H421" s="304">
        <v>9623.8564993</v>
      </c>
      <c r="I421" s="303">
        <v>4321.6999052000001</v>
      </c>
      <c r="J421" s="304">
        <v>157.30733086999999</v>
      </c>
      <c r="K421" s="303">
        <v>6295.4925721</v>
      </c>
      <c r="L421" s="304">
        <v>415.89898808999999</v>
      </c>
      <c r="M421" s="265">
        <v>2307.1907827</v>
      </c>
      <c r="N421" s="303">
        <v>1275.7326694000001</v>
      </c>
      <c r="O421" s="304">
        <v>143.74817071000001</v>
      </c>
      <c r="P421" s="303">
        <v>515.24798165000004</v>
      </c>
      <c r="Q421" s="304">
        <v>79.462767177000003</v>
      </c>
      <c r="R421" s="303">
        <v>1130.6431703000001</v>
      </c>
      <c r="S421" s="304">
        <v>476.54446038999998</v>
      </c>
      <c r="T421" s="303">
        <v>1565.6493608999999</v>
      </c>
      <c r="U421" s="304">
        <v>121.46119967999999</v>
      </c>
      <c r="V421" s="303">
        <v>1345.7625375</v>
      </c>
      <c r="W421" s="304">
        <v>304.03519947000001</v>
      </c>
      <c r="X421" s="303">
        <v>8067.9817071999996</v>
      </c>
      <c r="Y421" s="304">
        <v>1702.2112271999999</v>
      </c>
      <c r="Z421" s="303">
        <v>11.684951224000001</v>
      </c>
      <c r="AA421" s="304">
        <v>2.8032916060000002</v>
      </c>
      <c r="AB421" s="303">
        <v>1380.7231277000001</v>
      </c>
      <c r="AC421" s="304">
        <v>1510.6741563</v>
      </c>
      <c r="AD421" s="303">
        <v>39.199069934999997</v>
      </c>
      <c r="AE421" s="304">
        <v>2.6171665207000001</v>
      </c>
      <c r="AF421" s="265">
        <v>9807.5112267000004</v>
      </c>
      <c r="AG421" s="305">
        <v>2488.3218490999998</v>
      </c>
      <c r="AH421" s="265">
        <v>1855.4702953000001</v>
      </c>
      <c r="AI421" s="305">
        <v>1476.604321</v>
      </c>
      <c r="AJ421" s="265">
        <v>100.56477051</v>
      </c>
      <c r="AK421" s="306">
        <v>45.482619305999997</v>
      </c>
      <c r="AL421" s="398">
        <v>87</v>
      </c>
    </row>
    <row r="422" spans="1:38" x14ac:dyDescent="0.25">
      <c r="A422" s="307" t="s">
        <v>1152</v>
      </c>
      <c r="B422" s="300" t="s">
        <v>2246</v>
      </c>
      <c r="C422" s="301">
        <v>5.8881822287999999</v>
      </c>
      <c r="D422" s="58">
        <v>697</v>
      </c>
      <c r="E422" s="302">
        <v>7.68</v>
      </c>
      <c r="F422" s="303">
        <v>29601.743580999999</v>
      </c>
      <c r="G422" s="265">
        <v>24531.838812999998</v>
      </c>
      <c r="H422" s="304">
        <v>5069.9047686000004</v>
      </c>
      <c r="I422" s="303">
        <v>2188.9306670999999</v>
      </c>
      <c r="J422" s="304">
        <v>69.794089851999999</v>
      </c>
      <c r="K422" s="303">
        <v>2480.9038968999998</v>
      </c>
      <c r="L422" s="304">
        <v>186.07709725999999</v>
      </c>
      <c r="M422" s="265">
        <v>995.54702287999999</v>
      </c>
      <c r="N422" s="303">
        <v>418.43318800999998</v>
      </c>
      <c r="O422" s="304">
        <v>72.783036009</v>
      </c>
      <c r="P422" s="303">
        <v>175.39265889000001</v>
      </c>
      <c r="Q422" s="304">
        <v>28.781373088999999</v>
      </c>
      <c r="R422" s="303">
        <v>561.97913001999996</v>
      </c>
      <c r="S422" s="304">
        <v>329.28707055000001</v>
      </c>
      <c r="T422" s="303">
        <v>543.16773941999998</v>
      </c>
      <c r="U422" s="304">
        <v>44.461682293000003</v>
      </c>
      <c r="V422" s="303">
        <v>185.46772786</v>
      </c>
      <c r="W422" s="304">
        <v>39.406819032999998</v>
      </c>
      <c r="X422" s="303">
        <v>6147.5934797</v>
      </c>
      <c r="Y422" s="304">
        <v>1334.9637015000001</v>
      </c>
      <c r="Z422" s="303">
        <v>0.25764861550000001</v>
      </c>
      <c r="AA422" s="304">
        <v>5.8844483500000003E-2</v>
      </c>
      <c r="AB422" s="303">
        <v>804.14542241000004</v>
      </c>
      <c r="AC422" s="304">
        <v>703.33593742999994</v>
      </c>
      <c r="AD422" s="303">
        <v>14.47456809</v>
      </c>
      <c r="AE422" s="304">
        <v>0.67283076900000005</v>
      </c>
      <c r="AF422" s="265">
        <v>9298.8452309000004</v>
      </c>
      <c r="AG422" s="305">
        <v>1353.4232109</v>
      </c>
      <c r="AH422" s="265">
        <v>775.07720573999995</v>
      </c>
      <c r="AI422" s="305">
        <v>792.82486601000005</v>
      </c>
      <c r="AJ422" s="265">
        <v>36.123769594999999</v>
      </c>
      <c r="AK422" s="306">
        <v>19.533665939999999</v>
      </c>
      <c r="AL422" s="398">
        <v>108</v>
      </c>
    </row>
    <row r="423" spans="1:38" x14ac:dyDescent="0.25">
      <c r="A423" s="307" t="s">
        <v>1153</v>
      </c>
      <c r="B423" s="300" t="s">
        <v>2247</v>
      </c>
      <c r="C423" s="301">
        <v>5.4182148922</v>
      </c>
      <c r="D423" s="58">
        <v>2112</v>
      </c>
      <c r="E423" s="302">
        <v>7.21</v>
      </c>
      <c r="F423" s="303">
        <v>27239.070001</v>
      </c>
      <c r="G423" s="265">
        <v>22051.479425000001</v>
      </c>
      <c r="H423" s="304">
        <v>5187.5905755000003</v>
      </c>
      <c r="I423" s="303">
        <v>2041.3249163999999</v>
      </c>
      <c r="J423" s="304">
        <v>76.922978506000007</v>
      </c>
      <c r="K423" s="303">
        <v>3061.3017706000001</v>
      </c>
      <c r="L423" s="304">
        <v>210.57984632</v>
      </c>
      <c r="M423" s="265">
        <v>1038.6059442000001</v>
      </c>
      <c r="N423" s="303">
        <v>513.61166160000005</v>
      </c>
      <c r="O423" s="304">
        <v>71.397665212999996</v>
      </c>
      <c r="P423" s="303">
        <v>336.44661063000001</v>
      </c>
      <c r="Q423" s="304">
        <v>52.305679828000002</v>
      </c>
      <c r="R423" s="303">
        <v>680.02092008</v>
      </c>
      <c r="S423" s="304">
        <v>317.6098849</v>
      </c>
      <c r="T423" s="303">
        <v>282.57175543</v>
      </c>
      <c r="U423" s="304">
        <v>31.827547295999999</v>
      </c>
      <c r="V423" s="303">
        <v>783.42402884000001</v>
      </c>
      <c r="W423" s="304">
        <v>181.39676829999999</v>
      </c>
      <c r="X423" s="303">
        <v>5567.3862390000004</v>
      </c>
      <c r="Y423" s="304">
        <v>1243.0727678000001</v>
      </c>
      <c r="Z423" s="303">
        <v>1.1133169418</v>
      </c>
      <c r="AA423" s="304">
        <v>0.26394790909999999</v>
      </c>
      <c r="AB423" s="303">
        <v>617.78832294999995</v>
      </c>
      <c r="AC423" s="304">
        <v>730.52328107999995</v>
      </c>
      <c r="AD423" s="303">
        <v>36.258740484999997</v>
      </c>
      <c r="AE423" s="304">
        <v>3.3011463508999999</v>
      </c>
      <c r="AF423" s="265">
        <v>6215.7499169000002</v>
      </c>
      <c r="AG423" s="305">
        <v>1556.7678025</v>
      </c>
      <c r="AH423" s="265">
        <v>736.34731093000005</v>
      </c>
      <c r="AI423" s="305">
        <v>768.43264244</v>
      </c>
      <c r="AJ423" s="265">
        <v>65.163102103</v>
      </c>
      <c r="AK423" s="306">
        <v>17.553484961999999</v>
      </c>
      <c r="AL423" s="398">
        <v>126</v>
      </c>
    </row>
    <row r="424" spans="1:38" x14ac:dyDescent="0.25">
      <c r="A424" s="307" t="s">
        <v>1154</v>
      </c>
      <c r="B424" s="300" t="s">
        <v>2248</v>
      </c>
      <c r="C424" s="301">
        <v>3.8809126792000002</v>
      </c>
      <c r="D424" s="58">
        <v>9059</v>
      </c>
      <c r="E424" s="302">
        <v>3.78</v>
      </c>
      <c r="F424" s="303">
        <v>19510.568377</v>
      </c>
      <c r="G424" s="265">
        <v>16235.366486999999</v>
      </c>
      <c r="H424" s="304">
        <v>3275.2018901000001</v>
      </c>
      <c r="I424" s="303">
        <v>1255.5452897</v>
      </c>
      <c r="J424" s="304">
        <v>39.014419906999997</v>
      </c>
      <c r="K424" s="303">
        <v>1615.1956553</v>
      </c>
      <c r="L424" s="304">
        <v>115.30913058</v>
      </c>
      <c r="M424" s="265">
        <v>593.70438303000003</v>
      </c>
      <c r="N424" s="303">
        <v>112.89891099</v>
      </c>
      <c r="O424" s="304">
        <v>21.667051067999999</v>
      </c>
      <c r="P424" s="303">
        <v>148.97877167999999</v>
      </c>
      <c r="Q424" s="304">
        <v>22.112396105999998</v>
      </c>
      <c r="R424" s="303">
        <v>421.51403388</v>
      </c>
      <c r="S424" s="304">
        <v>243.61485413</v>
      </c>
      <c r="T424" s="303">
        <v>159.74496902999999</v>
      </c>
      <c r="U424" s="304">
        <v>22.071572368000002</v>
      </c>
      <c r="V424" s="303">
        <v>78.1767526</v>
      </c>
      <c r="W424" s="304">
        <v>18.137418135000001</v>
      </c>
      <c r="X424" s="303">
        <v>4579.2660102</v>
      </c>
      <c r="Y424" s="304">
        <v>1031.6539868</v>
      </c>
      <c r="Z424" s="303">
        <v>0.15882543330000001</v>
      </c>
      <c r="AA424" s="304">
        <v>3.9480030899999997E-2</v>
      </c>
      <c r="AB424" s="303">
        <v>590.02577657999996</v>
      </c>
      <c r="AC424" s="304">
        <v>405.65117742000001</v>
      </c>
      <c r="AD424" s="303">
        <v>5.0151317282000001</v>
      </c>
      <c r="AE424" s="304">
        <v>0.57561633359999997</v>
      </c>
      <c r="AF424" s="265">
        <v>6150.6758710000004</v>
      </c>
      <c r="AG424" s="305">
        <v>956.52280588999997</v>
      </c>
      <c r="AH424" s="265">
        <v>402.38699292000001</v>
      </c>
      <c r="AI424" s="305">
        <v>480.83947805000003</v>
      </c>
      <c r="AJ424" s="265">
        <v>30.135301046999999</v>
      </c>
      <c r="AK424" s="306">
        <v>9.9363150445000006</v>
      </c>
      <c r="AL424" s="398">
        <v>130</v>
      </c>
    </row>
    <row r="425" spans="1:38" x14ac:dyDescent="0.25">
      <c r="A425" s="307" t="s">
        <v>1155</v>
      </c>
      <c r="B425" s="300" t="s">
        <v>2249</v>
      </c>
      <c r="C425" s="301">
        <v>2.5129355104000002</v>
      </c>
      <c r="D425" s="58">
        <v>546</v>
      </c>
      <c r="E425" s="302">
        <v>5.95</v>
      </c>
      <c r="F425" s="303">
        <v>12633.316994000001</v>
      </c>
      <c r="G425" s="265">
        <v>9542.1379250999998</v>
      </c>
      <c r="H425" s="304">
        <v>3091.1790688000001</v>
      </c>
      <c r="I425" s="303">
        <v>1538.8365063000001</v>
      </c>
      <c r="J425" s="304">
        <v>53.994202489000003</v>
      </c>
      <c r="K425" s="303">
        <v>3861.7693282999999</v>
      </c>
      <c r="L425" s="304">
        <v>224.69089185999999</v>
      </c>
      <c r="M425" s="265">
        <v>1008.1301554</v>
      </c>
      <c r="N425" s="303">
        <v>92.113670494999994</v>
      </c>
      <c r="O425" s="304">
        <v>12.938161634</v>
      </c>
      <c r="P425" s="303">
        <v>218.11720084999999</v>
      </c>
      <c r="Q425" s="304">
        <v>34.227057213999998</v>
      </c>
      <c r="R425" s="303">
        <v>531.35572148999995</v>
      </c>
      <c r="S425" s="304">
        <v>175.22164746000001</v>
      </c>
      <c r="T425" s="303">
        <v>141.83434761000001</v>
      </c>
      <c r="U425" s="304">
        <v>16.346952649999999</v>
      </c>
      <c r="V425" s="303">
        <v>63.515235713999999</v>
      </c>
      <c r="W425" s="304">
        <v>15.906693194000001</v>
      </c>
      <c r="X425" s="303">
        <v>1100.5850811</v>
      </c>
      <c r="Y425" s="304">
        <v>226.91582596000001</v>
      </c>
      <c r="Z425" s="303">
        <v>9.3101665860999994</v>
      </c>
      <c r="AA425" s="304">
        <v>2.2574372106</v>
      </c>
      <c r="AB425" s="303">
        <v>612.22772544999998</v>
      </c>
      <c r="AC425" s="304">
        <v>660.23053099000003</v>
      </c>
      <c r="AD425" s="303">
        <v>1.0760615733000001</v>
      </c>
      <c r="AE425" s="304">
        <v>0.19056006040000001</v>
      </c>
      <c r="AF425" s="265">
        <v>78.566379072999993</v>
      </c>
      <c r="AG425" s="305">
        <v>819.55132674000004</v>
      </c>
      <c r="AH425" s="265">
        <v>615.30499591</v>
      </c>
      <c r="AI425" s="305">
        <v>449.32661193000001</v>
      </c>
      <c r="AJ425" s="265">
        <v>55.606670031</v>
      </c>
      <c r="AK425" s="306">
        <v>13.169848711</v>
      </c>
      <c r="AL425" s="398">
        <v>132</v>
      </c>
    </row>
    <row r="426" spans="1:38" x14ac:dyDescent="0.25">
      <c r="A426" s="307" t="s">
        <v>1530</v>
      </c>
      <c r="B426" s="300" t="s">
        <v>2250</v>
      </c>
      <c r="C426" s="301">
        <v>1.982926306</v>
      </c>
      <c r="D426" s="58">
        <v>624</v>
      </c>
      <c r="E426" s="302">
        <v>6.7</v>
      </c>
      <c r="F426" s="303">
        <v>9968.7940643000002</v>
      </c>
      <c r="G426" s="265">
        <v>7486.3093938000002</v>
      </c>
      <c r="H426" s="304">
        <v>2482.4846705</v>
      </c>
      <c r="I426" s="303">
        <v>1293.8737973</v>
      </c>
      <c r="J426" s="304">
        <v>51.189052869999998</v>
      </c>
      <c r="K426" s="303">
        <v>3021.2052665000001</v>
      </c>
      <c r="L426" s="304">
        <v>254.12065794</v>
      </c>
      <c r="M426" s="265">
        <v>1011.8929008</v>
      </c>
      <c r="N426" s="303">
        <v>218.25783842999999</v>
      </c>
      <c r="O426" s="304">
        <v>21.994824253000001</v>
      </c>
      <c r="P426" s="303">
        <v>190.76574919000001</v>
      </c>
      <c r="Q426" s="304">
        <v>28.691710354000001</v>
      </c>
      <c r="R426" s="303">
        <v>457.19842145000001</v>
      </c>
      <c r="S426" s="304">
        <v>130.16873418</v>
      </c>
      <c r="T426" s="303">
        <v>163.53138171000001</v>
      </c>
      <c r="U426" s="304">
        <v>20.945318406999998</v>
      </c>
      <c r="V426" s="303">
        <v>124.00383472999999</v>
      </c>
      <c r="W426" s="304">
        <v>24.609129152000001</v>
      </c>
      <c r="X426" s="303">
        <v>109.63322565</v>
      </c>
      <c r="Y426" s="304">
        <v>24.670669654000001</v>
      </c>
      <c r="Z426" s="303">
        <v>32.396578927999997</v>
      </c>
      <c r="AA426" s="304">
        <v>11.059060263999999</v>
      </c>
      <c r="AB426" s="303">
        <v>410.50855698999999</v>
      </c>
      <c r="AC426" s="304">
        <v>568.86423404000004</v>
      </c>
      <c r="AD426" s="303">
        <v>3.1319380144000002</v>
      </c>
      <c r="AE426" s="304">
        <v>1.0196549423000001</v>
      </c>
      <c r="AF426" s="265">
        <v>125.02792529</v>
      </c>
      <c r="AG426" s="305">
        <v>824.79351886999996</v>
      </c>
      <c r="AH426" s="265">
        <v>451.68795581000001</v>
      </c>
      <c r="AI426" s="305">
        <v>286.83894150999998</v>
      </c>
      <c r="AJ426" s="265">
        <v>88.930345326999998</v>
      </c>
      <c r="AK426" s="306">
        <v>17.782841854000001</v>
      </c>
      <c r="AL426" s="398">
        <v>175</v>
      </c>
    </row>
    <row r="427" spans="1:38" x14ac:dyDescent="0.25">
      <c r="A427" s="307" t="s">
        <v>1156</v>
      </c>
      <c r="B427" s="300" t="s">
        <v>2251</v>
      </c>
      <c r="C427" s="301">
        <v>1.4884935442</v>
      </c>
      <c r="D427" s="58">
        <v>612</v>
      </c>
      <c r="E427" s="302">
        <v>4.7699999999999996</v>
      </c>
      <c r="F427" s="303">
        <v>7483.1250980000004</v>
      </c>
      <c r="G427" s="265">
        <v>5584.1272243000003</v>
      </c>
      <c r="H427" s="304">
        <v>1898.9978736999999</v>
      </c>
      <c r="I427" s="303">
        <v>1014.6593916</v>
      </c>
      <c r="J427" s="304">
        <v>38.108119510999998</v>
      </c>
      <c r="K427" s="303">
        <v>1871.0113538000001</v>
      </c>
      <c r="L427" s="304">
        <v>125.08311123</v>
      </c>
      <c r="M427" s="265">
        <v>720.85234675000004</v>
      </c>
      <c r="N427" s="303">
        <v>143.41671428999999</v>
      </c>
      <c r="O427" s="304">
        <v>15.326334425000001</v>
      </c>
      <c r="P427" s="303">
        <v>249.58342576999999</v>
      </c>
      <c r="Q427" s="304">
        <v>36.057377385999999</v>
      </c>
      <c r="R427" s="303">
        <v>404.92496177999999</v>
      </c>
      <c r="S427" s="304">
        <v>113.35416997</v>
      </c>
      <c r="T427" s="303">
        <v>145.10640201999999</v>
      </c>
      <c r="U427" s="304">
        <v>19.351561105999998</v>
      </c>
      <c r="V427" s="303">
        <v>116.05382997</v>
      </c>
      <c r="W427" s="304">
        <v>27.028279688000001</v>
      </c>
      <c r="X427" s="303">
        <v>392.68061186</v>
      </c>
      <c r="Y427" s="304">
        <v>87.334447775000001</v>
      </c>
      <c r="Z427" s="303">
        <v>24.561909674999999</v>
      </c>
      <c r="AA427" s="304">
        <v>6.9420159918</v>
      </c>
      <c r="AB427" s="303">
        <v>210.08645290000001</v>
      </c>
      <c r="AC427" s="304">
        <v>408.50951927</v>
      </c>
      <c r="AD427" s="303">
        <v>3.3834649591999999</v>
      </c>
      <c r="AE427" s="304">
        <v>0.38666064049999999</v>
      </c>
      <c r="AF427" s="265">
        <v>30.988590646999999</v>
      </c>
      <c r="AG427" s="305">
        <v>601.67312448999996</v>
      </c>
      <c r="AH427" s="265">
        <v>279.25826759</v>
      </c>
      <c r="AI427" s="305">
        <v>234.47209642000001</v>
      </c>
      <c r="AJ427" s="265">
        <v>152.49187598</v>
      </c>
      <c r="AK427" s="306">
        <v>10.438680474</v>
      </c>
      <c r="AL427" s="398">
        <v>154</v>
      </c>
    </row>
    <row r="428" spans="1:38" x14ac:dyDescent="0.25">
      <c r="A428" s="307" t="s">
        <v>1157</v>
      </c>
      <c r="B428" s="300" t="s">
        <v>2252</v>
      </c>
      <c r="C428" s="301">
        <v>0.38533607980000001</v>
      </c>
      <c r="D428" s="58">
        <v>2934</v>
      </c>
      <c r="E428" s="302">
        <v>1.46</v>
      </c>
      <c r="F428" s="303">
        <v>1937.2056407</v>
      </c>
      <c r="G428" s="265">
        <v>1472.0265730000001</v>
      </c>
      <c r="H428" s="304">
        <v>465.17906762000001</v>
      </c>
      <c r="I428" s="303">
        <v>299.99716407</v>
      </c>
      <c r="J428" s="304">
        <v>9.0357390602999992</v>
      </c>
      <c r="K428" s="303">
        <v>427.92270152999998</v>
      </c>
      <c r="L428" s="304">
        <v>28.197389681000001</v>
      </c>
      <c r="M428" s="265">
        <v>179.48668004000001</v>
      </c>
      <c r="N428" s="303">
        <v>16.704219959</v>
      </c>
      <c r="O428" s="304">
        <v>2.6772526192999999</v>
      </c>
      <c r="P428" s="303">
        <v>87.750435906000007</v>
      </c>
      <c r="Q428" s="304">
        <v>12.645678459000001</v>
      </c>
      <c r="R428" s="303">
        <v>115.14292322</v>
      </c>
      <c r="S428" s="304">
        <v>31.952814127</v>
      </c>
      <c r="T428" s="303">
        <v>32.841508030999996</v>
      </c>
      <c r="U428" s="304">
        <v>6.0417112303999998</v>
      </c>
      <c r="V428" s="303">
        <v>4.4665853988000004</v>
      </c>
      <c r="W428" s="304">
        <v>1.6181711725000001</v>
      </c>
      <c r="X428" s="303">
        <v>107.86153817</v>
      </c>
      <c r="Y428" s="304">
        <v>26.559499253999999</v>
      </c>
      <c r="Z428" s="303">
        <v>52.468316887</v>
      </c>
      <c r="AA428" s="304">
        <v>15.299098724</v>
      </c>
      <c r="AB428" s="303">
        <v>61.703222580000002</v>
      </c>
      <c r="AC428" s="304">
        <v>94.948934174000001</v>
      </c>
      <c r="AD428" s="303">
        <v>1.2636442498</v>
      </c>
      <c r="AE428" s="304">
        <v>0.27511018129999998</v>
      </c>
      <c r="AF428" s="265">
        <v>19.722206203999999</v>
      </c>
      <c r="AG428" s="305">
        <v>145.28514919</v>
      </c>
      <c r="AH428" s="265">
        <v>61.199717319999998</v>
      </c>
      <c r="AI428" s="305">
        <v>63.584189782999999</v>
      </c>
      <c r="AJ428" s="265">
        <v>27.062253900999998</v>
      </c>
      <c r="AK428" s="306">
        <v>3.4917855256000001</v>
      </c>
      <c r="AL428" s="398">
        <v>216</v>
      </c>
    </row>
    <row r="429" spans="1:38" x14ac:dyDescent="0.25">
      <c r="A429" s="307" t="s">
        <v>1158</v>
      </c>
      <c r="B429" s="300" t="s">
        <v>2253</v>
      </c>
      <c r="C429" s="301">
        <v>3.6429151098000001</v>
      </c>
      <c r="D429" s="58">
        <v>1851</v>
      </c>
      <c r="E429" s="302">
        <v>14.21</v>
      </c>
      <c r="F429" s="303">
        <v>18314.079758</v>
      </c>
      <c r="G429" s="265">
        <v>13721.308916</v>
      </c>
      <c r="H429" s="304">
        <v>4592.7708419999999</v>
      </c>
      <c r="I429" s="303">
        <v>3131.9525614999998</v>
      </c>
      <c r="J429" s="304">
        <v>103.98094854999999</v>
      </c>
      <c r="K429" s="303">
        <v>4647.6866640999997</v>
      </c>
      <c r="L429" s="304">
        <v>325.07757580999998</v>
      </c>
      <c r="M429" s="265">
        <v>1763.9858369999999</v>
      </c>
      <c r="N429" s="303">
        <v>464.02958006</v>
      </c>
      <c r="O429" s="304">
        <v>84.289767855999997</v>
      </c>
      <c r="P429" s="303">
        <v>576.68992527</v>
      </c>
      <c r="Q429" s="304">
        <v>90.933919309999993</v>
      </c>
      <c r="R429" s="303">
        <v>577.71175919999996</v>
      </c>
      <c r="S429" s="304">
        <v>177.61235181000001</v>
      </c>
      <c r="T429" s="303">
        <v>1135.7848947</v>
      </c>
      <c r="U429" s="304">
        <v>99.762176370000006</v>
      </c>
      <c r="V429" s="303">
        <v>186.28025201</v>
      </c>
      <c r="W429" s="304">
        <v>43.242705829000002</v>
      </c>
      <c r="X429" s="303">
        <v>164.14323039999999</v>
      </c>
      <c r="Y429" s="304">
        <v>36.047251840000001</v>
      </c>
      <c r="Z429" s="303">
        <v>23.010795771000002</v>
      </c>
      <c r="AA429" s="304">
        <v>7.1240503847000003</v>
      </c>
      <c r="AB429" s="303">
        <v>730.02716413999997</v>
      </c>
      <c r="AC429" s="304">
        <v>1077.5374985999999</v>
      </c>
      <c r="AD429" s="303">
        <v>46.033183620999999</v>
      </c>
      <c r="AE429" s="304">
        <v>10.312856318</v>
      </c>
      <c r="AF429" s="265">
        <v>17.863810362999999</v>
      </c>
      <c r="AG429" s="305">
        <v>1355.3068788</v>
      </c>
      <c r="AH429" s="265">
        <v>714.20094395000001</v>
      </c>
      <c r="AI429" s="305">
        <v>589.41714262999994</v>
      </c>
      <c r="AJ429" s="265">
        <v>109.16427493</v>
      </c>
      <c r="AK429" s="306">
        <v>24.869757162999999</v>
      </c>
      <c r="AL429" s="398">
        <v>213</v>
      </c>
    </row>
    <row r="430" spans="1:38" x14ac:dyDescent="0.25">
      <c r="A430" s="307" t="s">
        <v>1159</v>
      </c>
      <c r="B430" s="300" t="s">
        <v>2254</v>
      </c>
      <c r="C430" s="301">
        <v>1.2610292672000001</v>
      </c>
      <c r="D430" s="58">
        <v>3048</v>
      </c>
      <c r="E430" s="302">
        <v>5.71</v>
      </c>
      <c r="F430" s="303">
        <v>6339.5906520999997</v>
      </c>
      <c r="G430" s="265">
        <v>4791.8010327000002</v>
      </c>
      <c r="H430" s="304">
        <v>1547.7896194</v>
      </c>
      <c r="I430" s="303">
        <v>1126.4796268</v>
      </c>
      <c r="J430" s="304">
        <v>39.655471773999999</v>
      </c>
      <c r="K430" s="303">
        <v>1513.9173086000001</v>
      </c>
      <c r="L430" s="304">
        <v>107.74399398</v>
      </c>
      <c r="M430" s="265">
        <v>600.84798429</v>
      </c>
      <c r="N430" s="303">
        <v>146.30446558</v>
      </c>
      <c r="O430" s="304">
        <v>25.113312112999999</v>
      </c>
      <c r="P430" s="303">
        <v>177.93151831</v>
      </c>
      <c r="Q430" s="304">
        <v>29.371348729000001</v>
      </c>
      <c r="R430" s="303">
        <v>136.60344086999999</v>
      </c>
      <c r="S430" s="304">
        <v>44.614969397000003</v>
      </c>
      <c r="T430" s="303">
        <v>412.48635315000001</v>
      </c>
      <c r="U430" s="304">
        <v>40.633801814000002</v>
      </c>
      <c r="V430" s="303">
        <v>8.5096330164000005</v>
      </c>
      <c r="W430" s="304">
        <v>1.6268081050000001</v>
      </c>
      <c r="X430" s="303">
        <v>103.40279945</v>
      </c>
      <c r="Y430" s="304">
        <v>22.267584884000001</v>
      </c>
      <c r="Z430" s="303">
        <v>7.7748319091000004</v>
      </c>
      <c r="AA430" s="304">
        <v>1.6777524518</v>
      </c>
      <c r="AB430" s="303">
        <v>303.77730117999999</v>
      </c>
      <c r="AC430" s="304">
        <v>367.08462608999997</v>
      </c>
      <c r="AD430" s="303">
        <v>123.83550873999999</v>
      </c>
      <c r="AE430" s="304">
        <v>39.092780495</v>
      </c>
      <c r="AF430" s="265">
        <v>6.9138294737999999</v>
      </c>
      <c r="AG430" s="305">
        <v>479.27604363</v>
      </c>
      <c r="AH430" s="265">
        <v>186.61478303000001</v>
      </c>
      <c r="AI430" s="305">
        <v>222.29916431000001</v>
      </c>
      <c r="AJ430" s="265">
        <v>55.322500697999999</v>
      </c>
      <c r="AK430" s="306">
        <v>8.4111092060000008</v>
      </c>
      <c r="AL430" s="398">
        <v>233</v>
      </c>
    </row>
    <row r="431" spans="1:38" x14ac:dyDescent="0.25">
      <c r="A431" s="307" t="s">
        <v>1160</v>
      </c>
      <c r="B431" s="300" t="s">
        <v>2255</v>
      </c>
      <c r="C431" s="301">
        <v>3.4308262808999999</v>
      </c>
      <c r="D431" s="58">
        <v>1386</v>
      </c>
      <c r="E431" s="302">
        <v>9.42</v>
      </c>
      <c r="F431" s="303">
        <v>17247.842525</v>
      </c>
      <c r="G431" s="265">
        <v>12940.942880000001</v>
      </c>
      <c r="H431" s="304">
        <v>4306.8996445000002</v>
      </c>
      <c r="I431" s="303">
        <v>2217.1727996</v>
      </c>
      <c r="J431" s="304">
        <v>90.397717727</v>
      </c>
      <c r="K431" s="303">
        <v>4434.9103715000001</v>
      </c>
      <c r="L431" s="304">
        <v>309.67995388000003</v>
      </c>
      <c r="M431" s="265">
        <v>1720.0761459</v>
      </c>
      <c r="N431" s="303">
        <v>577.67993395999997</v>
      </c>
      <c r="O431" s="304">
        <v>83.676382240999999</v>
      </c>
      <c r="P431" s="303">
        <v>583.44567873999995</v>
      </c>
      <c r="Q431" s="304">
        <v>95.816277197999995</v>
      </c>
      <c r="R431" s="303">
        <v>929.83497743999999</v>
      </c>
      <c r="S431" s="304">
        <v>238.44720154999999</v>
      </c>
      <c r="T431" s="303">
        <v>1235.3664748000001</v>
      </c>
      <c r="U431" s="304">
        <v>74.676253262000003</v>
      </c>
      <c r="V431" s="303">
        <v>123.08957992000001</v>
      </c>
      <c r="W431" s="304">
        <v>25.586082532999999</v>
      </c>
      <c r="X431" s="303">
        <v>93.928213726999999</v>
      </c>
      <c r="Y431" s="304">
        <v>20.111214400000001</v>
      </c>
      <c r="Z431" s="303">
        <v>4.4411698571000002</v>
      </c>
      <c r="AA431" s="304">
        <v>2.0459244473</v>
      </c>
      <c r="AB431" s="303">
        <v>609.01674965999996</v>
      </c>
      <c r="AC431" s="304">
        <v>1011.8451672</v>
      </c>
      <c r="AD431" s="303">
        <v>141.74094425999999</v>
      </c>
      <c r="AE431" s="304">
        <v>19.248552627999999</v>
      </c>
      <c r="AF431" s="265">
        <v>18.566142377999999</v>
      </c>
      <c r="AG431" s="305">
        <v>1279.6772685000001</v>
      </c>
      <c r="AH431" s="265">
        <v>670.40182980999998</v>
      </c>
      <c r="AI431" s="305">
        <v>547.06074779999994</v>
      </c>
      <c r="AJ431" s="265">
        <v>72.018569675999998</v>
      </c>
      <c r="AK431" s="306">
        <v>17.884200320000001</v>
      </c>
      <c r="AL431" s="398">
        <v>146</v>
      </c>
    </row>
    <row r="432" spans="1:38" x14ac:dyDescent="0.25">
      <c r="A432" s="307" t="s">
        <v>1161</v>
      </c>
      <c r="B432" s="300" t="s">
        <v>2256</v>
      </c>
      <c r="C432" s="301">
        <v>1.4998852747</v>
      </c>
      <c r="D432" s="58">
        <v>3819</v>
      </c>
      <c r="E432" s="302">
        <v>3.92</v>
      </c>
      <c r="F432" s="303">
        <v>7540.3949093000001</v>
      </c>
      <c r="G432" s="265">
        <v>5679.0817512000003</v>
      </c>
      <c r="H432" s="304">
        <v>1861.3131581</v>
      </c>
      <c r="I432" s="303">
        <v>983.70587226999999</v>
      </c>
      <c r="J432" s="304">
        <v>39.389228985999999</v>
      </c>
      <c r="K432" s="303">
        <v>1840.3977407</v>
      </c>
      <c r="L432" s="304">
        <v>135.48104425</v>
      </c>
      <c r="M432" s="265">
        <v>737.47556813999995</v>
      </c>
      <c r="N432" s="303">
        <v>187.08538347999999</v>
      </c>
      <c r="O432" s="304">
        <v>30.063448432000001</v>
      </c>
      <c r="P432" s="303">
        <v>336.84216471000002</v>
      </c>
      <c r="Q432" s="304">
        <v>59.415178544</v>
      </c>
      <c r="R432" s="303">
        <v>300.73900249000002</v>
      </c>
      <c r="S432" s="304">
        <v>84.805443542999996</v>
      </c>
      <c r="T432" s="303">
        <v>671.04632423999999</v>
      </c>
      <c r="U432" s="304">
        <v>41.944642369</v>
      </c>
      <c r="V432" s="303">
        <v>11.371430471</v>
      </c>
      <c r="W432" s="304">
        <v>2.7698357410000001</v>
      </c>
      <c r="X432" s="303">
        <v>119.58484755000001</v>
      </c>
      <c r="Y432" s="304">
        <v>29.694744995000001</v>
      </c>
      <c r="Z432" s="303">
        <v>8.3162015714000006</v>
      </c>
      <c r="AA432" s="304">
        <v>2.3049031599999998</v>
      </c>
      <c r="AB432" s="303">
        <v>243.92316292000001</v>
      </c>
      <c r="AC432" s="304">
        <v>442.45433917000003</v>
      </c>
      <c r="AD432" s="303">
        <v>94.017482876000003</v>
      </c>
      <c r="AE432" s="304">
        <v>9.3237111290999994</v>
      </c>
      <c r="AF432" s="265">
        <v>14.391530045</v>
      </c>
      <c r="AG432" s="305">
        <v>565.15012744000001</v>
      </c>
      <c r="AH432" s="265">
        <v>248.80941845999999</v>
      </c>
      <c r="AI432" s="305">
        <v>229.05001012</v>
      </c>
      <c r="AJ432" s="265">
        <v>62.660805932999999</v>
      </c>
      <c r="AK432" s="306">
        <v>8.1813155181999999</v>
      </c>
      <c r="AL432" s="398">
        <v>226</v>
      </c>
    </row>
    <row r="433" spans="1:38" x14ac:dyDescent="0.25">
      <c r="A433" s="307" t="s">
        <v>1162</v>
      </c>
      <c r="B433" s="300" t="s">
        <v>2257</v>
      </c>
      <c r="C433" s="301">
        <v>2.7417355723000001</v>
      </c>
      <c r="D433" s="58">
        <v>2393</v>
      </c>
      <c r="E433" s="302">
        <v>6.95</v>
      </c>
      <c r="F433" s="303">
        <v>13783.566851</v>
      </c>
      <c r="G433" s="265">
        <v>10455.324968000001</v>
      </c>
      <c r="H433" s="304">
        <v>3328.2418831999998</v>
      </c>
      <c r="I433" s="303">
        <v>2146.9923383999999</v>
      </c>
      <c r="J433" s="304">
        <v>73.554410829999995</v>
      </c>
      <c r="K433" s="303">
        <v>3003.6519008999999</v>
      </c>
      <c r="L433" s="304">
        <v>211.03821818</v>
      </c>
      <c r="M433" s="265">
        <v>1164.114583</v>
      </c>
      <c r="N433" s="303">
        <v>1134.6309793</v>
      </c>
      <c r="O433" s="304">
        <v>121.24408007</v>
      </c>
      <c r="P433" s="303">
        <v>412.92069765000002</v>
      </c>
      <c r="Q433" s="304">
        <v>65.571352149999996</v>
      </c>
      <c r="R433" s="303">
        <v>410.58377788000001</v>
      </c>
      <c r="S433" s="304">
        <v>128.56132840999999</v>
      </c>
      <c r="T433" s="303">
        <v>697.70313163000003</v>
      </c>
      <c r="U433" s="304">
        <v>57.126382614999997</v>
      </c>
      <c r="V433" s="303">
        <v>480.58787494000001</v>
      </c>
      <c r="W433" s="304">
        <v>113.21001072</v>
      </c>
      <c r="X433" s="303">
        <v>214.53336146999999</v>
      </c>
      <c r="Y433" s="304">
        <v>48.540516572999998</v>
      </c>
      <c r="Z433" s="303">
        <v>6.5156032594999997</v>
      </c>
      <c r="AA433" s="304">
        <v>1.9761154618000001</v>
      </c>
      <c r="AB433" s="303">
        <v>358.45705478000002</v>
      </c>
      <c r="AC433" s="304">
        <v>746.95357531000002</v>
      </c>
      <c r="AD433" s="303">
        <v>91.891543303000006</v>
      </c>
      <c r="AE433" s="304">
        <v>17.288808396</v>
      </c>
      <c r="AF433" s="265">
        <v>9.5209928947000009</v>
      </c>
      <c r="AG433" s="305">
        <v>1036.0987666999999</v>
      </c>
      <c r="AH433" s="265">
        <v>474.89205293999999</v>
      </c>
      <c r="AI433" s="305">
        <v>459.47400952999999</v>
      </c>
      <c r="AJ433" s="265">
        <v>84.791541558000006</v>
      </c>
      <c r="AK433" s="306">
        <v>11.141841931</v>
      </c>
      <c r="AL433" s="398">
        <v>200</v>
      </c>
    </row>
    <row r="434" spans="1:38" x14ac:dyDescent="0.25">
      <c r="A434" s="307" t="s">
        <v>1163</v>
      </c>
      <c r="B434" s="300" t="s">
        <v>2258</v>
      </c>
      <c r="C434" s="301">
        <v>0.4769980633</v>
      </c>
      <c r="D434" s="58">
        <v>16352</v>
      </c>
      <c r="E434" s="302">
        <v>1.32</v>
      </c>
      <c r="F434" s="303">
        <v>2398.0192542999998</v>
      </c>
      <c r="G434" s="265">
        <v>1954.6967027999999</v>
      </c>
      <c r="H434" s="304">
        <v>443.32255144999999</v>
      </c>
      <c r="I434" s="303">
        <v>332.21516971</v>
      </c>
      <c r="J434" s="304">
        <v>12.076114565999999</v>
      </c>
      <c r="K434" s="303">
        <v>375.54006446</v>
      </c>
      <c r="L434" s="304">
        <v>26.178037004</v>
      </c>
      <c r="M434" s="265">
        <v>171.76452698</v>
      </c>
      <c r="N434" s="303">
        <v>251.28462568</v>
      </c>
      <c r="O434" s="304">
        <v>16.235971192000001</v>
      </c>
      <c r="P434" s="303">
        <v>37.412924209000003</v>
      </c>
      <c r="Q434" s="304">
        <v>6.1197205085000004</v>
      </c>
      <c r="R434" s="303">
        <v>27.990169474000002</v>
      </c>
      <c r="S434" s="304">
        <v>12.563068331</v>
      </c>
      <c r="T434" s="303">
        <v>570.50499987000001</v>
      </c>
      <c r="U434" s="304">
        <v>34.051499604999997</v>
      </c>
      <c r="V434" s="303">
        <v>5.7423143145999997</v>
      </c>
      <c r="W434" s="304">
        <v>1.3079691682000001</v>
      </c>
      <c r="X434" s="303">
        <v>80.757247801000005</v>
      </c>
      <c r="Y434" s="304">
        <v>21.197466707</v>
      </c>
      <c r="Z434" s="303">
        <v>2.2782428537000001</v>
      </c>
      <c r="AA434" s="304">
        <v>0.69224511010000001</v>
      </c>
      <c r="AB434" s="303">
        <v>64.105802397000005</v>
      </c>
      <c r="AC434" s="304">
        <v>96.614535469000003</v>
      </c>
      <c r="AD434" s="303">
        <v>6.3810262340000001</v>
      </c>
      <c r="AE434" s="304">
        <v>1.1095250808999999</v>
      </c>
      <c r="AF434" s="265">
        <v>2.1484732711999999</v>
      </c>
      <c r="AG434" s="305">
        <v>135.29498809</v>
      </c>
      <c r="AH434" s="265">
        <v>46.070380694999997</v>
      </c>
      <c r="AI434" s="305">
        <v>54.945596500999997</v>
      </c>
      <c r="AJ434" s="265">
        <v>4.1062259493999997</v>
      </c>
      <c r="AK434" s="306">
        <v>1.3303230351999999</v>
      </c>
      <c r="AL434" s="398">
        <v>247</v>
      </c>
    </row>
    <row r="435" spans="1:38" x14ac:dyDescent="0.25">
      <c r="A435" s="307" t="s">
        <v>1164</v>
      </c>
      <c r="B435" s="300" t="s">
        <v>2259</v>
      </c>
      <c r="C435" s="301">
        <v>3.4225682416000001</v>
      </c>
      <c r="D435" s="58">
        <v>549</v>
      </c>
      <c r="E435" s="302">
        <v>12.5</v>
      </c>
      <c r="F435" s="303">
        <v>17206.326765000002</v>
      </c>
      <c r="G435" s="265">
        <v>13055.835297</v>
      </c>
      <c r="H435" s="304">
        <v>4150.4914680000002</v>
      </c>
      <c r="I435" s="303">
        <v>2602.0387144000001</v>
      </c>
      <c r="J435" s="304">
        <v>95.686675984000004</v>
      </c>
      <c r="K435" s="303">
        <v>4604.4759573000001</v>
      </c>
      <c r="L435" s="304">
        <v>328.65258258</v>
      </c>
      <c r="M435" s="265">
        <v>1636.447825</v>
      </c>
      <c r="N435" s="303">
        <v>419.64072546</v>
      </c>
      <c r="O435" s="304">
        <v>69.466902816000001</v>
      </c>
      <c r="P435" s="303">
        <v>519.22864045999995</v>
      </c>
      <c r="Q435" s="304">
        <v>66.450438110999997</v>
      </c>
      <c r="R435" s="303">
        <v>527.06370076999997</v>
      </c>
      <c r="S435" s="304">
        <v>149.49299680999999</v>
      </c>
      <c r="T435" s="303">
        <v>1139.2152318999999</v>
      </c>
      <c r="U435" s="304">
        <v>93.257119699</v>
      </c>
      <c r="V435" s="303">
        <v>306.57107144999998</v>
      </c>
      <c r="W435" s="304">
        <v>64.194324301999998</v>
      </c>
      <c r="X435" s="303">
        <v>120.95109818</v>
      </c>
      <c r="Y435" s="304">
        <v>27.284786077</v>
      </c>
      <c r="Z435" s="303">
        <v>43.167417485999998</v>
      </c>
      <c r="AA435" s="304">
        <v>16.108079235000002</v>
      </c>
      <c r="AB435" s="303">
        <v>701.34681272</v>
      </c>
      <c r="AC435" s="304">
        <v>930.59375726999997</v>
      </c>
      <c r="AD435" s="303">
        <v>23.358485518999998</v>
      </c>
      <c r="AE435" s="304">
        <v>3.9157313077999998</v>
      </c>
      <c r="AF435" s="265">
        <v>13.326223452000001</v>
      </c>
      <c r="AG435" s="305">
        <v>1305.6098446000001</v>
      </c>
      <c r="AH435" s="265">
        <v>634.65155743000003</v>
      </c>
      <c r="AI435" s="305">
        <v>539.93277396999997</v>
      </c>
      <c r="AJ435" s="265">
        <v>194.85722908</v>
      </c>
      <c r="AK435" s="306">
        <v>29.340061250000002</v>
      </c>
      <c r="AL435" s="398">
        <v>168</v>
      </c>
    </row>
    <row r="436" spans="1:38" x14ac:dyDescent="0.25">
      <c r="A436" s="307" t="s">
        <v>1165</v>
      </c>
      <c r="B436" s="300" t="s">
        <v>2260</v>
      </c>
      <c r="C436" s="301">
        <v>1.0898545878000001</v>
      </c>
      <c r="D436" s="58">
        <v>999</v>
      </c>
      <c r="E436" s="302">
        <v>4.72</v>
      </c>
      <c r="F436" s="303">
        <v>5479.0417134999998</v>
      </c>
      <c r="G436" s="265">
        <v>4113.7706251</v>
      </c>
      <c r="H436" s="304">
        <v>1365.2710884000001</v>
      </c>
      <c r="I436" s="303">
        <v>881.84998280000002</v>
      </c>
      <c r="J436" s="304">
        <v>33.084985257</v>
      </c>
      <c r="K436" s="303">
        <v>1408.6551196999999</v>
      </c>
      <c r="L436" s="304">
        <v>101.6184901</v>
      </c>
      <c r="M436" s="265">
        <v>542.11447321000003</v>
      </c>
      <c r="N436" s="303">
        <v>96.571089702999998</v>
      </c>
      <c r="O436" s="304">
        <v>15.888014559</v>
      </c>
      <c r="P436" s="303">
        <v>126.54921025</v>
      </c>
      <c r="Q436" s="304">
        <v>20.218845593000001</v>
      </c>
      <c r="R436" s="303">
        <v>123.36227633999999</v>
      </c>
      <c r="S436" s="304">
        <v>37.222825536999999</v>
      </c>
      <c r="T436" s="303">
        <v>376.03392016999999</v>
      </c>
      <c r="U436" s="304">
        <v>32.187346019000003</v>
      </c>
      <c r="V436" s="303">
        <v>1.3665108709</v>
      </c>
      <c r="W436" s="304">
        <v>0.465201001</v>
      </c>
      <c r="X436" s="303">
        <v>117.17668101</v>
      </c>
      <c r="Y436" s="304">
        <v>29.42653632</v>
      </c>
      <c r="Z436" s="303">
        <v>21.322711813000002</v>
      </c>
      <c r="AA436" s="304">
        <v>5.0886773794</v>
      </c>
      <c r="AB436" s="303">
        <v>227.39677402000001</v>
      </c>
      <c r="AC436" s="304">
        <v>344.68597500999999</v>
      </c>
      <c r="AD436" s="303">
        <v>3.6234577527999998</v>
      </c>
      <c r="AE436" s="304">
        <v>0.68062538640000003</v>
      </c>
      <c r="AF436" s="265">
        <v>3.6478998648999998</v>
      </c>
      <c r="AG436" s="305">
        <v>385.35053627999997</v>
      </c>
      <c r="AH436" s="265">
        <v>187.00452430000001</v>
      </c>
      <c r="AI436" s="305">
        <v>182.90890451999999</v>
      </c>
      <c r="AJ436" s="265">
        <v>161.52623586000001</v>
      </c>
      <c r="AK436" s="306">
        <v>12.013882899</v>
      </c>
      <c r="AL436" s="398">
        <v>226</v>
      </c>
    </row>
    <row r="437" spans="1:38" x14ac:dyDescent="0.25">
      <c r="A437" s="307" t="s">
        <v>1166</v>
      </c>
      <c r="B437" s="300" t="s">
        <v>2261</v>
      </c>
      <c r="C437" s="301">
        <v>1.6234691629</v>
      </c>
      <c r="D437" s="58">
        <v>14740</v>
      </c>
      <c r="E437" s="302">
        <v>5.37</v>
      </c>
      <c r="F437" s="303">
        <v>8161.6899757000001</v>
      </c>
      <c r="G437" s="265">
        <v>6050.6415932999998</v>
      </c>
      <c r="H437" s="304">
        <v>2111.0483823999998</v>
      </c>
      <c r="I437" s="303">
        <v>1179.8251313000001</v>
      </c>
      <c r="J437" s="304">
        <v>44.620690609999997</v>
      </c>
      <c r="K437" s="303">
        <v>2212.7598079999998</v>
      </c>
      <c r="L437" s="304">
        <v>151.37618524999999</v>
      </c>
      <c r="M437" s="265">
        <v>778.63967176000006</v>
      </c>
      <c r="N437" s="303">
        <v>166.51770331</v>
      </c>
      <c r="O437" s="304">
        <v>25.100696241000001</v>
      </c>
      <c r="P437" s="303">
        <v>329.61541242999999</v>
      </c>
      <c r="Q437" s="304">
        <v>52.221937572999998</v>
      </c>
      <c r="R437" s="303">
        <v>464.18422018000001</v>
      </c>
      <c r="S437" s="304">
        <v>127.81158628999999</v>
      </c>
      <c r="T437" s="303">
        <v>200.30065198</v>
      </c>
      <c r="U437" s="304">
        <v>22.251233196000001</v>
      </c>
      <c r="V437" s="303">
        <v>116.55700718</v>
      </c>
      <c r="W437" s="304">
        <v>25.688292518000001</v>
      </c>
      <c r="X437" s="303">
        <v>51.722532753000003</v>
      </c>
      <c r="Y437" s="304">
        <v>10.206012318999999</v>
      </c>
      <c r="Z437" s="303">
        <v>36.144599605000003</v>
      </c>
      <c r="AA437" s="304">
        <v>12.076477713999999</v>
      </c>
      <c r="AB437" s="303">
        <v>264.62563473</v>
      </c>
      <c r="AC437" s="304">
        <v>465.81234462999998</v>
      </c>
      <c r="AD437" s="303">
        <v>8.7529260822000001</v>
      </c>
      <c r="AE437" s="304">
        <v>2.3148352052000001</v>
      </c>
      <c r="AF437" s="265">
        <v>13.075737707</v>
      </c>
      <c r="AG437" s="305">
        <v>669.59908367000003</v>
      </c>
      <c r="AH437" s="265">
        <v>356.40204433999997</v>
      </c>
      <c r="AI437" s="305">
        <v>262.33239444999998</v>
      </c>
      <c r="AJ437" s="265">
        <v>99.528353189000001</v>
      </c>
      <c r="AK437" s="306">
        <v>11.626771554999999</v>
      </c>
      <c r="AL437" s="398">
        <v>272</v>
      </c>
    </row>
    <row r="438" spans="1:38" x14ac:dyDescent="0.25">
      <c r="A438" s="307" t="s">
        <v>1167</v>
      </c>
      <c r="B438" s="300" t="s">
        <v>2262</v>
      </c>
      <c r="C438" s="301">
        <v>0.39516058259999998</v>
      </c>
      <c r="D438" s="58">
        <v>44503</v>
      </c>
      <c r="E438" s="302">
        <v>1.58</v>
      </c>
      <c r="F438" s="303">
        <v>1986.5965053</v>
      </c>
      <c r="G438" s="265">
        <v>1492.5017237</v>
      </c>
      <c r="H438" s="304">
        <v>494.09478159999998</v>
      </c>
      <c r="I438" s="303">
        <v>309.30847986999999</v>
      </c>
      <c r="J438" s="304">
        <v>10.140789549999999</v>
      </c>
      <c r="K438" s="303">
        <v>458.97733191999998</v>
      </c>
      <c r="L438" s="304">
        <v>33.811084714000003</v>
      </c>
      <c r="M438" s="265">
        <v>191.61381309999999</v>
      </c>
      <c r="N438" s="303">
        <v>23.503878416999999</v>
      </c>
      <c r="O438" s="304">
        <v>3.6664725171999999</v>
      </c>
      <c r="P438" s="303">
        <v>119.67503918</v>
      </c>
      <c r="Q438" s="304">
        <v>18.558310465999998</v>
      </c>
      <c r="R438" s="303">
        <v>96.840938141999999</v>
      </c>
      <c r="S438" s="304">
        <v>26.730357647999998</v>
      </c>
      <c r="T438" s="303">
        <v>38.833257109000002</v>
      </c>
      <c r="U438" s="304">
        <v>5.6415227211000003</v>
      </c>
      <c r="V438" s="303">
        <v>2.6667872144999998</v>
      </c>
      <c r="W438" s="304">
        <v>0.75167327750000001</v>
      </c>
      <c r="X438" s="303">
        <v>60.294325395000001</v>
      </c>
      <c r="Y438" s="304">
        <v>13.192254631000001</v>
      </c>
      <c r="Z438" s="303">
        <v>50.778522357</v>
      </c>
      <c r="AA438" s="304">
        <v>16.259361299999998</v>
      </c>
      <c r="AB438" s="303">
        <v>63.698642349000004</v>
      </c>
      <c r="AC438" s="304">
        <v>106.95258112</v>
      </c>
      <c r="AD438" s="303">
        <v>2.9915194840999999</v>
      </c>
      <c r="AE438" s="304">
        <v>0.5345405325</v>
      </c>
      <c r="AF438" s="265">
        <v>4.7072419916000001</v>
      </c>
      <c r="AG438" s="305">
        <v>165.46983463000001</v>
      </c>
      <c r="AH438" s="265">
        <v>68.995444711000005</v>
      </c>
      <c r="AI438" s="305">
        <v>64.279713005999994</v>
      </c>
      <c r="AJ438" s="265">
        <v>24.641269985000001</v>
      </c>
      <c r="AK438" s="306">
        <v>3.0815179982999998</v>
      </c>
      <c r="AL438" s="398">
        <v>303</v>
      </c>
    </row>
    <row r="439" spans="1:38" x14ac:dyDescent="0.25">
      <c r="A439" s="307" t="s">
        <v>1168</v>
      </c>
      <c r="B439" s="300" t="s">
        <v>2263</v>
      </c>
      <c r="C439" s="301">
        <v>1.591225203</v>
      </c>
      <c r="D439" s="58">
        <v>5945</v>
      </c>
      <c r="E439" s="302">
        <v>4.99</v>
      </c>
      <c r="F439" s="303">
        <v>7999.5894503</v>
      </c>
      <c r="G439" s="265">
        <v>6039.5071282999997</v>
      </c>
      <c r="H439" s="304">
        <v>1960.082322</v>
      </c>
      <c r="I439" s="303">
        <v>1163.4559518999999</v>
      </c>
      <c r="J439" s="304">
        <v>42.632061958000001</v>
      </c>
      <c r="K439" s="303">
        <v>1946.315724</v>
      </c>
      <c r="L439" s="304">
        <v>137.71885304</v>
      </c>
      <c r="M439" s="265">
        <v>748.63451703999999</v>
      </c>
      <c r="N439" s="303">
        <v>850.81512529999998</v>
      </c>
      <c r="O439" s="304">
        <v>37.024091407999997</v>
      </c>
      <c r="P439" s="303">
        <v>233.05470457000001</v>
      </c>
      <c r="Q439" s="304">
        <v>37.000876484000003</v>
      </c>
      <c r="R439" s="303">
        <v>363.86741896000001</v>
      </c>
      <c r="S439" s="304">
        <v>107.14092749</v>
      </c>
      <c r="T439" s="303">
        <v>206.89057263999999</v>
      </c>
      <c r="U439" s="304">
        <v>22.546653897999999</v>
      </c>
      <c r="V439" s="303">
        <v>52.924544728999997</v>
      </c>
      <c r="W439" s="304">
        <v>13.257325264</v>
      </c>
      <c r="X439" s="303">
        <v>61.560497466000001</v>
      </c>
      <c r="Y439" s="304">
        <v>14.74710945</v>
      </c>
      <c r="Z439" s="303">
        <v>17.648672722000001</v>
      </c>
      <c r="AA439" s="304">
        <v>6.2421371753999999</v>
      </c>
      <c r="AB439" s="303">
        <v>243.29886531</v>
      </c>
      <c r="AC439" s="304">
        <v>449.23917557999999</v>
      </c>
      <c r="AD439" s="303">
        <v>9.9811043485000006</v>
      </c>
      <c r="AE439" s="304">
        <v>1.5348932511</v>
      </c>
      <c r="AF439" s="265">
        <v>11.410158035</v>
      </c>
      <c r="AG439" s="305">
        <v>612.22844181999994</v>
      </c>
      <c r="AH439" s="265">
        <v>318.93080077000002</v>
      </c>
      <c r="AI439" s="305">
        <v>242.99148896</v>
      </c>
      <c r="AJ439" s="265">
        <v>37.698433643999998</v>
      </c>
      <c r="AK439" s="306">
        <v>8.7983230822999996</v>
      </c>
      <c r="AL439" s="398">
        <v>266</v>
      </c>
    </row>
    <row r="440" spans="1:38" x14ac:dyDescent="0.25">
      <c r="A440" s="307" t="s">
        <v>1169</v>
      </c>
      <c r="B440" s="300" t="s">
        <v>2264</v>
      </c>
      <c r="C440" s="301">
        <v>0.41366645439999999</v>
      </c>
      <c r="D440" s="58">
        <v>12126</v>
      </c>
      <c r="E440" s="302">
        <v>1.68</v>
      </c>
      <c r="F440" s="303">
        <v>2079.6313420000001</v>
      </c>
      <c r="G440" s="265">
        <v>1573.497601</v>
      </c>
      <c r="H440" s="304">
        <v>506.13374098999998</v>
      </c>
      <c r="I440" s="303">
        <v>358.13488617000002</v>
      </c>
      <c r="J440" s="304">
        <v>11.897338743000001</v>
      </c>
      <c r="K440" s="303">
        <v>473.96188598999998</v>
      </c>
      <c r="L440" s="304">
        <v>36.237829845</v>
      </c>
      <c r="M440" s="265">
        <v>216.27628804</v>
      </c>
      <c r="N440" s="303">
        <v>47.701668322000003</v>
      </c>
      <c r="O440" s="304">
        <v>7.4853195112000002</v>
      </c>
      <c r="P440" s="303">
        <v>57.926832261000001</v>
      </c>
      <c r="Q440" s="304">
        <v>9.1531550132999993</v>
      </c>
      <c r="R440" s="303">
        <v>82.296282860999995</v>
      </c>
      <c r="S440" s="304">
        <v>24.870007964999999</v>
      </c>
      <c r="T440" s="303">
        <v>146.57198378000001</v>
      </c>
      <c r="U440" s="304">
        <v>10.159898768</v>
      </c>
      <c r="V440" s="303">
        <v>3.1420087892000002</v>
      </c>
      <c r="W440" s="304">
        <v>0.78186702360000004</v>
      </c>
      <c r="X440" s="303">
        <v>40.901498893000003</v>
      </c>
      <c r="Y440" s="304">
        <v>10.378028762</v>
      </c>
      <c r="Z440" s="303">
        <v>22.464751466999999</v>
      </c>
      <c r="AA440" s="304">
        <v>7.4958161811000004</v>
      </c>
      <c r="AB440" s="303">
        <v>73.340800508000001</v>
      </c>
      <c r="AC440" s="304">
        <v>117.23879967000001</v>
      </c>
      <c r="AD440" s="303">
        <v>2.8032435483000002</v>
      </c>
      <c r="AE440" s="304">
        <v>0.60958266149999996</v>
      </c>
      <c r="AF440" s="265">
        <v>5.7977721753999996</v>
      </c>
      <c r="AG440" s="305">
        <v>167.79620932</v>
      </c>
      <c r="AH440" s="265">
        <v>68.850773935000007</v>
      </c>
      <c r="AI440" s="305">
        <v>61.548472885999999</v>
      </c>
      <c r="AJ440" s="265">
        <v>11.459590133000001</v>
      </c>
      <c r="AK440" s="306">
        <v>2.3487487970999998</v>
      </c>
      <c r="AL440" s="398">
        <v>277</v>
      </c>
    </row>
    <row r="441" spans="1:38" x14ac:dyDescent="0.25">
      <c r="A441" s="307" t="s">
        <v>1170</v>
      </c>
      <c r="B441" s="300" t="s">
        <v>2265</v>
      </c>
      <c r="C441" s="301">
        <v>1.3182956981</v>
      </c>
      <c r="D441" s="58">
        <v>2894</v>
      </c>
      <c r="E441" s="302">
        <v>4.2699999999999996</v>
      </c>
      <c r="F441" s="303">
        <v>6627.4870076999996</v>
      </c>
      <c r="G441" s="265">
        <v>4924.0962332999998</v>
      </c>
      <c r="H441" s="304">
        <v>1703.3907744000001</v>
      </c>
      <c r="I441" s="303">
        <v>1014.0535384999999</v>
      </c>
      <c r="J441" s="304">
        <v>36.577144953999998</v>
      </c>
      <c r="K441" s="303">
        <v>1674.3037459</v>
      </c>
      <c r="L441" s="304">
        <v>114.79468466</v>
      </c>
      <c r="M441" s="265">
        <v>658.79129885999998</v>
      </c>
      <c r="N441" s="303">
        <v>236.55674060000001</v>
      </c>
      <c r="O441" s="304">
        <v>30.245039186</v>
      </c>
      <c r="P441" s="303">
        <v>254.31937145000001</v>
      </c>
      <c r="Q441" s="304">
        <v>39.697344061999999</v>
      </c>
      <c r="R441" s="303">
        <v>307.77150010999998</v>
      </c>
      <c r="S441" s="304">
        <v>90.045634664000005</v>
      </c>
      <c r="T441" s="303">
        <v>229.67657037000001</v>
      </c>
      <c r="U441" s="304">
        <v>21.210845553999999</v>
      </c>
      <c r="V441" s="303">
        <v>92.356102567999997</v>
      </c>
      <c r="W441" s="304">
        <v>21.409415895999999</v>
      </c>
      <c r="X441" s="303">
        <v>59.079852434999999</v>
      </c>
      <c r="Y441" s="304">
        <v>14.68030386</v>
      </c>
      <c r="Z441" s="303">
        <v>26.776666124999998</v>
      </c>
      <c r="AA441" s="304">
        <v>9.1702542580999999</v>
      </c>
      <c r="AB441" s="303">
        <v>201.07105448999999</v>
      </c>
      <c r="AC441" s="304">
        <v>396.25148813999999</v>
      </c>
      <c r="AD441" s="303">
        <v>15.813750315</v>
      </c>
      <c r="AE441" s="304">
        <v>4.8427120310999996</v>
      </c>
      <c r="AF441" s="265">
        <v>5.2152251845000004</v>
      </c>
      <c r="AG441" s="305">
        <v>560.09664131</v>
      </c>
      <c r="AH441" s="265">
        <v>257.18471806999997</v>
      </c>
      <c r="AI441" s="305">
        <v>207.4234501</v>
      </c>
      <c r="AJ441" s="265">
        <v>40.009889696999998</v>
      </c>
      <c r="AK441" s="306">
        <v>8.0620243780000003</v>
      </c>
      <c r="AL441" s="398">
        <v>226</v>
      </c>
    </row>
    <row r="442" spans="1:38" x14ac:dyDescent="0.25">
      <c r="A442" s="307" t="s">
        <v>1171</v>
      </c>
      <c r="B442" s="300" t="s">
        <v>2266</v>
      </c>
      <c r="C442" s="301">
        <v>0.34414383910000002</v>
      </c>
      <c r="D442" s="58">
        <v>16365</v>
      </c>
      <c r="E442" s="302">
        <v>1.44</v>
      </c>
      <c r="F442" s="303">
        <v>1730.1192939</v>
      </c>
      <c r="G442" s="265">
        <v>1314.3462155</v>
      </c>
      <c r="H442" s="304">
        <v>415.77307843</v>
      </c>
      <c r="I442" s="303">
        <v>271.73990092999998</v>
      </c>
      <c r="J442" s="304">
        <v>8.6766277447999993</v>
      </c>
      <c r="K442" s="303">
        <v>361.24548277000002</v>
      </c>
      <c r="L442" s="304">
        <v>26.394862497999998</v>
      </c>
      <c r="M442" s="265">
        <v>165.36347988</v>
      </c>
      <c r="N442" s="303">
        <v>89.533919871999998</v>
      </c>
      <c r="O442" s="304">
        <v>5.8078320394</v>
      </c>
      <c r="P442" s="303">
        <v>98.280511249</v>
      </c>
      <c r="Q442" s="304">
        <v>15.489671222</v>
      </c>
      <c r="R442" s="303">
        <v>63.587445049000003</v>
      </c>
      <c r="S442" s="304">
        <v>18.798916014</v>
      </c>
      <c r="T442" s="303">
        <v>42.523497261000003</v>
      </c>
      <c r="U442" s="304">
        <v>5.1377214839000001</v>
      </c>
      <c r="V442" s="303">
        <v>3.667178871</v>
      </c>
      <c r="W442" s="304">
        <v>1.1083845884000001</v>
      </c>
      <c r="X442" s="303">
        <v>65.597775190999997</v>
      </c>
      <c r="Y442" s="304">
        <v>14.904183311000001</v>
      </c>
      <c r="Z442" s="303">
        <v>39.070408809</v>
      </c>
      <c r="AA442" s="304">
        <v>12.012445611</v>
      </c>
      <c r="AB442" s="303">
        <v>51.635994332999999</v>
      </c>
      <c r="AC442" s="304">
        <v>91.851233754999996</v>
      </c>
      <c r="AD442" s="303">
        <v>5.1783288113000001</v>
      </c>
      <c r="AE442" s="304">
        <v>1.0630217897000001</v>
      </c>
      <c r="AF442" s="265">
        <v>2.9508619872000001</v>
      </c>
      <c r="AG442" s="305">
        <v>144.43410903</v>
      </c>
      <c r="AH442" s="265">
        <v>53.812133662000001</v>
      </c>
      <c r="AI442" s="305">
        <v>52.681549863000001</v>
      </c>
      <c r="AJ442" s="265">
        <v>15.409163088</v>
      </c>
      <c r="AK442" s="306">
        <v>2.1626532246000001</v>
      </c>
      <c r="AL442" s="398">
        <v>294</v>
      </c>
    </row>
    <row r="443" spans="1:38" x14ac:dyDescent="0.25">
      <c r="A443" s="307" t="s">
        <v>1172</v>
      </c>
      <c r="B443" s="300" t="s">
        <v>2267</v>
      </c>
      <c r="C443" s="301">
        <v>1.6503137674999999</v>
      </c>
      <c r="D443" s="58">
        <v>4016</v>
      </c>
      <c r="E443" s="302">
        <v>5.59</v>
      </c>
      <c r="F443" s="303">
        <v>8296.6462439999996</v>
      </c>
      <c r="G443" s="265">
        <v>6141.4495376000004</v>
      </c>
      <c r="H443" s="304">
        <v>2155.1967064</v>
      </c>
      <c r="I443" s="303">
        <v>1226.0829621</v>
      </c>
      <c r="J443" s="304">
        <v>46.961142494000001</v>
      </c>
      <c r="K443" s="303">
        <v>2260.2674661000001</v>
      </c>
      <c r="L443" s="304">
        <v>151.30865046</v>
      </c>
      <c r="M443" s="265">
        <v>804.17586068000003</v>
      </c>
      <c r="N443" s="303">
        <v>273.49843577000001</v>
      </c>
      <c r="O443" s="304">
        <v>33.620633142999999</v>
      </c>
      <c r="P443" s="303">
        <v>215.95918136</v>
      </c>
      <c r="Q443" s="304">
        <v>33.466784670999999</v>
      </c>
      <c r="R443" s="303">
        <v>413.89298551000002</v>
      </c>
      <c r="S443" s="304">
        <v>117.59560276000001</v>
      </c>
      <c r="T443" s="303">
        <v>235.1282673</v>
      </c>
      <c r="U443" s="304">
        <v>23.414132555999998</v>
      </c>
      <c r="V443" s="303">
        <v>163.24745387999999</v>
      </c>
      <c r="W443" s="304">
        <v>35.144472096999998</v>
      </c>
      <c r="X443" s="303">
        <v>92.986386125999999</v>
      </c>
      <c r="Y443" s="304">
        <v>21.393048280999999</v>
      </c>
      <c r="Z443" s="303">
        <v>21.285361905999999</v>
      </c>
      <c r="AA443" s="304">
        <v>7.5372327995999999</v>
      </c>
      <c r="AB443" s="303">
        <v>263.25883687999999</v>
      </c>
      <c r="AC443" s="304">
        <v>488.95715525999998</v>
      </c>
      <c r="AD443" s="303">
        <v>7.3111472195999996</v>
      </c>
      <c r="AE443" s="304">
        <v>1.725948182</v>
      </c>
      <c r="AF443" s="265">
        <v>5.4122126371999997</v>
      </c>
      <c r="AG443" s="305">
        <v>651.74101217999998</v>
      </c>
      <c r="AH443" s="265">
        <v>355.47236723999998</v>
      </c>
      <c r="AI443" s="305">
        <v>281.30864415000002</v>
      </c>
      <c r="AJ443" s="265">
        <v>51.788993040000001</v>
      </c>
      <c r="AK443" s="306">
        <v>12.703867222</v>
      </c>
      <c r="AL443" s="398">
        <v>252</v>
      </c>
    </row>
    <row r="444" spans="1:38" x14ac:dyDescent="0.25">
      <c r="A444" s="307" t="s">
        <v>1173</v>
      </c>
      <c r="B444" s="300" t="s">
        <v>2268</v>
      </c>
      <c r="C444" s="301">
        <v>0.4526635551</v>
      </c>
      <c r="D444" s="58">
        <v>6644</v>
      </c>
      <c r="E444" s="302">
        <v>1.84</v>
      </c>
      <c r="F444" s="303">
        <v>2275.6820296999999</v>
      </c>
      <c r="G444" s="265">
        <v>1707.3497746999999</v>
      </c>
      <c r="H444" s="304">
        <v>568.33225505999997</v>
      </c>
      <c r="I444" s="303">
        <v>386.33080295000002</v>
      </c>
      <c r="J444" s="304">
        <v>13.167502418</v>
      </c>
      <c r="K444" s="303">
        <v>557.67631741000002</v>
      </c>
      <c r="L444" s="304">
        <v>38.638449254000001</v>
      </c>
      <c r="M444" s="265">
        <v>234.53736495999999</v>
      </c>
      <c r="N444" s="303">
        <v>45.654077672</v>
      </c>
      <c r="O444" s="304">
        <v>8.6816065108</v>
      </c>
      <c r="P444" s="303">
        <v>87.189546591999999</v>
      </c>
      <c r="Q444" s="304">
        <v>13.458852839</v>
      </c>
      <c r="R444" s="303">
        <v>80.152581302000002</v>
      </c>
      <c r="S444" s="304">
        <v>24.964283311999999</v>
      </c>
      <c r="T444" s="303">
        <v>58.873333183</v>
      </c>
      <c r="U444" s="304">
        <v>7.2568703036000004</v>
      </c>
      <c r="V444" s="303">
        <v>7.7250696314000002</v>
      </c>
      <c r="W444" s="304">
        <v>1.9562645002000001</v>
      </c>
      <c r="X444" s="303">
        <v>86.603442287999997</v>
      </c>
      <c r="Y444" s="304">
        <v>21.359271221</v>
      </c>
      <c r="Z444" s="303">
        <v>32.570918106000001</v>
      </c>
      <c r="AA444" s="304">
        <v>9.7863337070000007</v>
      </c>
      <c r="AB444" s="303">
        <v>74.960729122999993</v>
      </c>
      <c r="AC444" s="304">
        <v>129.75684813999999</v>
      </c>
      <c r="AD444" s="303">
        <v>3.0622696004000001</v>
      </c>
      <c r="AE444" s="304">
        <v>0.78719748590000005</v>
      </c>
      <c r="AF444" s="265">
        <v>2.7543240551000001</v>
      </c>
      <c r="AG444" s="305">
        <v>183.64605829000001</v>
      </c>
      <c r="AH444" s="265">
        <v>78.040718596999994</v>
      </c>
      <c r="AI444" s="305">
        <v>70.474632227000001</v>
      </c>
      <c r="AJ444" s="265">
        <v>12.753574002000001</v>
      </c>
      <c r="AK444" s="306">
        <v>2.8627900504000001</v>
      </c>
      <c r="AL444" s="398">
        <v>254</v>
      </c>
    </row>
    <row r="445" spans="1:38" x14ac:dyDescent="0.25">
      <c r="A445" s="307" t="s">
        <v>1174</v>
      </c>
      <c r="B445" s="300" t="s">
        <v>2269</v>
      </c>
      <c r="C445" s="301">
        <v>2.0944496134000001</v>
      </c>
      <c r="D445" s="58">
        <v>2286</v>
      </c>
      <c r="E445" s="302">
        <v>8.94</v>
      </c>
      <c r="F445" s="303">
        <v>10529.456797999999</v>
      </c>
      <c r="G445" s="265">
        <v>7910.9733790999999</v>
      </c>
      <c r="H445" s="304">
        <v>2618.4834191999998</v>
      </c>
      <c r="I445" s="303">
        <v>1558.9480732</v>
      </c>
      <c r="J445" s="304">
        <v>53.096527580999997</v>
      </c>
      <c r="K445" s="303">
        <v>2647.0724955999999</v>
      </c>
      <c r="L445" s="304">
        <v>192.64749904999999</v>
      </c>
      <c r="M445" s="265">
        <v>1052.4761323</v>
      </c>
      <c r="N445" s="303">
        <v>214.98834819000001</v>
      </c>
      <c r="O445" s="304">
        <v>30.976109654999998</v>
      </c>
      <c r="P445" s="303">
        <v>216.15319144</v>
      </c>
      <c r="Q445" s="304">
        <v>30.95979685</v>
      </c>
      <c r="R445" s="303">
        <v>375.83444606</v>
      </c>
      <c r="S445" s="304">
        <v>109.98525352999999</v>
      </c>
      <c r="T445" s="303">
        <v>712.96444750000001</v>
      </c>
      <c r="U445" s="304">
        <v>63.348051818000002</v>
      </c>
      <c r="V445" s="303">
        <v>84.508614460000004</v>
      </c>
      <c r="W445" s="304">
        <v>20.106364436</v>
      </c>
      <c r="X445" s="303">
        <v>236.86234687000001</v>
      </c>
      <c r="Y445" s="304">
        <v>51.054781317</v>
      </c>
      <c r="Z445" s="303">
        <v>9.9114869974000008</v>
      </c>
      <c r="AA445" s="304">
        <v>3.573973343</v>
      </c>
      <c r="AB445" s="303">
        <v>502.39710363</v>
      </c>
      <c r="AC445" s="304">
        <v>605.44492747000004</v>
      </c>
      <c r="AD445" s="303">
        <v>11.255170667</v>
      </c>
      <c r="AE445" s="304">
        <v>1.8140742864999999</v>
      </c>
      <c r="AF445" s="265">
        <v>42.728098848000002</v>
      </c>
      <c r="AG445" s="305">
        <v>760.64808556000003</v>
      </c>
      <c r="AH445" s="265">
        <v>474.14908029999998</v>
      </c>
      <c r="AI445" s="305">
        <v>332.57261104999998</v>
      </c>
      <c r="AJ445" s="265">
        <v>118.54303555</v>
      </c>
      <c r="AK445" s="306">
        <v>14.436670671</v>
      </c>
      <c r="AL445" s="398">
        <v>229</v>
      </c>
    </row>
    <row r="446" spans="1:38" x14ac:dyDescent="0.25">
      <c r="A446" s="307" t="s">
        <v>1175</v>
      </c>
      <c r="B446" s="300" t="s">
        <v>2270</v>
      </c>
      <c r="C446" s="301">
        <v>0.72771396249999998</v>
      </c>
      <c r="D446" s="58">
        <v>3554</v>
      </c>
      <c r="E446" s="302">
        <v>2.99</v>
      </c>
      <c r="F446" s="303">
        <v>3658.4469162</v>
      </c>
      <c r="G446" s="265">
        <v>2796.4550773999999</v>
      </c>
      <c r="H446" s="304">
        <v>861.99183889000005</v>
      </c>
      <c r="I446" s="303">
        <v>573.75394566</v>
      </c>
      <c r="J446" s="304">
        <v>15.663838212</v>
      </c>
      <c r="K446" s="303">
        <v>693.47754052000005</v>
      </c>
      <c r="L446" s="304">
        <v>52.158052095000002</v>
      </c>
      <c r="M446" s="265">
        <v>336.15796839000001</v>
      </c>
      <c r="N446" s="303">
        <v>43.494596461999997</v>
      </c>
      <c r="O446" s="304">
        <v>6.8339904328000003</v>
      </c>
      <c r="P446" s="303">
        <v>61.388170361999997</v>
      </c>
      <c r="Q446" s="304">
        <v>9.8723257247999996</v>
      </c>
      <c r="R446" s="303">
        <v>112.89721999</v>
      </c>
      <c r="S446" s="304">
        <v>35.438393322000003</v>
      </c>
      <c r="T446" s="303">
        <v>171.99807023</v>
      </c>
      <c r="U446" s="304">
        <v>14.794222095</v>
      </c>
      <c r="V446" s="303">
        <v>3.4329131646</v>
      </c>
      <c r="W446" s="304">
        <v>1.0019539924</v>
      </c>
      <c r="X446" s="303">
        <v>421.65752541000001</v>
      </c>
      <c r="Y446" s="304">
        <v>96.772107281000004</v>
      </c>
      <c r="Z446" s="303">
        <v>13.368586694999999</v>
      </c>
      <c r="AA446" s="304">
        <v>4.2678062881000001</v>
      </c>
      <c r="AB446" s="303">
        <v>174.95043755</v>
      </c>
      <c r="AC446" s="304">
        <v>192.58181995999999</v>
      </c>
      <c r="AD446" s="303">
        <v>7.9164904113999999</v>
      </c>
      <c r="AE446" s="304">
        <v>2.0602042385999999</v>
      </c>
      <c r="AF446" s="265">
        <v>8.8771233491999997</v>
      </c>
      <c r="AG446" s="305">
        <v>254.05763121000001</v>
      </c>
      <c r="AH446" s="265">
        <v>110.53616309</v>
      </c>
      <c r="AI446" s="305">
        <v>128.63392543000001</v>
      </c>
      <c r="AJ446" s="265">
        <v>105.71381264</v>
      </c>
      <c r="AK446" s="306">
        <v>4.6900820310000002</v>
      </c>
      <c r="AL446" s="398">
        <v>223</v>
      </c>
    </row>
    <row r="447" spans="1:38" x14ac:dyDescent="0.25">
      <c r="A447" s="307" t="s">
        <v>1176</v>
      </c>
      <c r="B447" s="300" t="s">
        <v>2271</v>
      </c>
      <c r="C447" s="301">
        <v>0.93092306359999999</v>
      </c>
      <c r="D447" s="58">
        <v>5269</v>
      </c>
      <c r="E447" s="302">
        <v>3.29</v>
      </c>
      <c r="F447" s="303">
        <v>4680.0429658000003</v>
      </c>
      <c r="G447" s="265">
        <v>3410.7508882000002</v>
      </c>
      <c r="H447" s="304">
        <v>1269.2920776999999</v>
      </c>
      <c r="I447" s="303">
        <v>666.31932938</v>
      </c>
      <c r="J447" s="304">
        <v>28.521370807</v>
      </c>
      <c r="K447" s="303">
        <v>1184.9246258000001</v>
      </c>
      <c r="L447" s="304">
        <v>83.453152231999994</v>
      </c>
      <c r="M447" s="265">
        <v>466.33630316</v>
      </c>
      <c r="N447" s="303">
        <v>77.436088280999996</v>
      </c>
      <c r="O447" s="304">
        <v>11.845137333</v>
      </c>
      <c r="P447" s="303">
        <v>144.44372612000001</v>
      </c>
      <c r="Q447" s="304">
        <v>24.725202467999999</v>
      </c>
      <c r="R447" s="303">
        <v>262.66137792000001</v>
      </c>
      <c r="S447" s="304">
        <v>76.202934458000001</v>
      </c>
      <c r="T447" s="303">
        <v>87.313427601000001</v>
      </c>
      <c r="U447" s="304">
        <v>11.276060528</v>
      </c>
      <c r="V447" s="303">
        <v>26.448475256999998</v>
      </c>
      <c r="W447" s="304">
        <v>6.8165831596000004</v>
      </c>
      <c r="X447" s="303">
        <v>168.86603199999999</v>
      </c>
      <c r="Y447" s="304">
        <v>39.670540784000003</v>
      </c>
      <c r="Z447" s="303">
        <v>41.165045993</v>
      </c>
      <c r="AA447" s="304">
        <v>16.062879225</v>
      </c>
      <c r="AB447" s="303">
        <v>139.33519292</v>
      </c>
      <c r="AC447" s="304">
        <v>287.10012955000002</v>
      </c>
      <c r="AD447" s="303">
        <v>3.6588139049000001</v>
      </c>
      <c r="AE447" s="304">
        <v>0.69965634899999996</v>
      </c>
      <c r="AF447" s="265">
        <v>16.412363549999998</v>
      </c>
      <c r="AG447" s="305">
        <v>395.72610761999999</v>
      </c>
      <c r="AH447" s="265">
        <v>179.84605585</v>
      </c>
      <c r="AI447" s="305">
        <v>157.14493060000001</v>
      </c>
      <c r="AJ447" s="265">
        <v>69.376325088000002</v>
      </c>
      <c r="AK447" s="306">
        <v>6.2550979496999997</v>
      </c>
      <c r="AL447" s="398">
        <v>250</v>
      </c>
    </row>
    <row r="448" spans="1:38" x14ac:dyDescent="0.25">
      <c r="A448" s="307" t="s">
        <v>1177</v>
      </c>
      <c r="B448" s="300" t="s">
        <v>2272</v>
      </c>
      <c r="C448" s="301">
        <v>0.33581278790000002</v>
      </c>
      <c r="D448" s="58">
        <v>25132</v>
      </c>
      <c r="E448" s="302">
        <v>1.1499999999999999</v>
      </c>
      <c r="F448" s="303">
        <v>1688.23648</v>
      </c>
      <c r="G448" s="265">
        <v>1272.3002346000001</v>
      </c>
      <c r="H448" s="304">
        <v>415.93624539000001</v>
      </c>
      <c r="I448" s="303">
        <v>227.99276040000001</v>
      </c>
      <c r="J448" s="304">
        <v>7.0525942699000002</v>
      </c>
      <c r="K448" s="303">
        <v>260.76574004000003</v>
      </c>
      <c r="L448" s="304">
        <v>19.856071823000001</v>
      </c>
      <c r="M448" s="265">
        <v>127.71333512</v>
      </c>
      <c r="N448" s="303">
        <v>6.3761250086999999</v>
      </c>
      <c r="O448" s="304">
        <v>1.0694652338999999</v>
      </c>
      <c r="P448" s="303">
        <v>71.773262301000003</v>
      </c>
      <c r="Q448" s="304">
        <v>12.398226366999999</v>
      </c>
      <c r="R448" s="303">
        <v>38.710158004999997</v>
      </c>
      <c r="S448" s="304">
        <v>12.859510919</v>
      </c>
      <c r="T448" s="303">
        <v>17.766542661999999</v>
      </c>
      <c r="U448" s="304">
        <v>3.3796031919999998</v>
      </c>
      <c r="V448" s="303">
        <v>1.0310535202</v>
      </c>
      <c r="W448" s="304">
        <v>0.2345585654</v>
      </c>
      <c r="X448" s="303">
        <v>363.07854033000001</v>
      </c>
      <c r="Y448" s="304">
        <v>84.515338623000005</v>
      </c>
      <c r="Z448" s="303">
        <v>24.555738954999999</v>
      </c>
      <c r="AA448" s="304">
        <v>7.9240466851000004</v>
      </c>
      <c r="AB448" s="303">
        <v>40.745038804000004</v>
      </c>
      <c r="AC448" s="304">
        <v>75.902958957999999</v>
      </c>
      <c r="AD448" s="303">
        <v>2.0367901675</v>
      </c>
      <c r="AE448" s="304">
        <v>0.50712957579999995</v>
      </c>
      <c r="AF448" s="265">
        <v>25.737234920999999</v>
      </c>
      <c r="AG448" s="305">
        <v>123.52626287</v>
      </c>
      <c r="AH448" s="265">
        <v>48.499799607</v>
      </c>
      <c r="AI448" s="305">
        <v>64.180555674000004</v>
      </c>
      <c r="AJ448" s="265">
        <v>16.127023479000002</v>
      </c>
      <c r="AK448" s="306">
        <v>1.9210139522</v>
      </c>
      <c r="AL448" s="398">
        <v>276</v>
      </c>
    </row>
    <row r="449" spans="1:38" x14ac:dyDescent="0.25">
      <c r="A449" s="307" t="s">
        <v>1178</v>
      </c>
      <c r="B449" s="300" t="s">
        <v>2273</v>
      </c>
      <c r="C449" s="301">
        <v>2.1136103134000002</v>
      </c>
      <c r="D449" s="58">
        <v>4908</v>
      </c>
      <c r="E449" s="302">
        <v>7.43</v>
      </c>
      <c r="F449" s="303">
        <v>10625.783662</v>
      </c>
      <c r="G449" s="265">
        <v>7766.2389629999998</v>
      </c>
      <c r="H449" s="304">
        <v>2859.5446995000002</v>
      </c>
      <c r="I449" s="303">
        <v>1466.4848793000001</v>
      </c>
      <c r="J449" s="304">
        <v>58.812561369999997</v>
      </c>
      <c r="K449" s="303">
        <v>2953.3283083000001</v>
      </c>
      <c r="L449" s="304">
        <v>220.92228034999999</v>
      </c>
      <c r="M449" s="265">
        <v>1093.8922050000001</v>
      </c>
      <c r="N449" s="303">
        <v>215.39338677999999</v>
      </c>
      <c r="O449" s="304">
        <v>29.076970726999999</v>
      </c>
      <c r="P449" s="303">
        <v>257.57699973000001</v>
      </c>
      <c r="Q449" s="304">
        <v>40.111585621000003</v>
      </c>
      <c r="R449" s="303">
        <v>625.99127612999996</v>
      </c>
      <c r="S449" s="304">
        <v>173.11272291</v>
      </c>
      <c r="T449" s="303">
        <v>213.96644839999999</v>
      </c>
      <c r="U449" s="304">
        <v>26.921903391000001</v>
      </c>
      <c r="V449" s="303">
        <v>138.97616876000001</v>
      </c>
      <c r="W449" s="304">
        <v>30.314265832</v>
      </c>
      <c r="X449" s="303">
        <v>123.99188365000001</v>
      </c>
      <c r="Y449" s="304">
        <v>27.629646562000001</v>
      </c>
      <c r="Z449" s="303">
        <v>25.622755408</v>
      </c>
      <c r="AA449" s="304">
        <v>9.3075259622999997</v>
      </c>
      <c r="AB449" s="303">
        <v>369.46297862</v>
      </c>
      <c r="AC449" s="304">
        <v>644.82311812</v>
      </c>
      <c r="AD449" s="303">
        <v>8.2717526845999991</v>
      </c>
      <c r="AE449" s="304">
        <v>1.8490817011</v>
      </c>
      <c r="AF449" s="265">
        <v>42.178585863999999</v>
      </c>
      <c r="AG449" s="305">
        <v>873.92367345000002</v>
      </c>
      <c r="AH449" s="265">
        <v>485.44450029000001</v>
      </c>
      <c r="AI449" s="305">
        <v>352.68573315999998</v>
      </c>
      <c r="AJ449" s="265">
        <v>99.630855992999997</v>
      </c>
      <c r="AK449" s="306">
        <v>16.079608367999999</v>
      </c>
      <c r="AL449" s="398">
        <v>260</v>
      </c>
    </row>
    <row r="450" spans="1:38" x14ac:dyDescent="0.25">
      <c r="A450" s="307" t="s">
        <v>1179</v>
      </c>
      <c r="B450" s="300" t="s">
        <v>2274</v>
      </c>
      <c r="C450" s="301">
        <v>0.6568955568</v>
      </c>
      <c r="D450" s="58">
        <v>12339</v>
      </c>
      <c r="E450" s="302">
        <v>2.25</v>
      </c>
      <c r="F450" s="303">
        <v>3302.4205225999999</v>
      </c>
      <c r="G450" s="265">
        <v>2478.9066561999998</v>
      </c>
      <c r="H450" s="304">
        <v>823.51386639999998</v>
      </c>
      <c r="I450" s="303">
        <v>466.32220649999999</v>
      </c>
      <c r="J450" s="304">
        <v>17.668236496999999</v>
      </c>
      <c r="K450" s="303">
        <v>778.15442713000004</v>
      </c>
      <c r="L450" s="304">
        <v>55.906085535999999</v>
      </c>
      <c r="M450" s="265">
        <v>321.15616365</v>
      </c>
      <c r="N450" s="303">
        <v>88.750276525000004</v>
      </c>
      <c r="O450" s="304">
        <v>4.8641224119000004</v>
      </c>
      <c r="P450" s="303">
        <v>101.11209753</v>
      </c>
      <c r="Q450" s="304">
        <v>16.909186405</v>
      </c>
      <c r="R450" s="303">
        <v>176.90961793</v>
      </c>
      <c r="S450" s="304">
        <v>51.3208433</v>
      </c>
      <c r="T450" s="303">
        <v>53.404308288000003</v>
      </c>
      <c r="U450" s="304">
        <v>7.4252356106999997</v>
      </c>
      <c r="V450" s="303">
        <v>8.1044587698000008</v>
      </c>
      <c r="W450" s="304">
        <v>1.7241228729</v>
      </c>
      <c r="X450" s="303">
        <v>155.15860382</v>
      </c>
      <c r="Y450" s="304">
        <v>36.249519364000001</v>
      </c>
      <c r="Z450" s="303">
        <v>36.758553900000003</v>
      </c>
      <c r="AA450" s="304">
        <v>11.762766647999999</v>
      </c>
      <c r="AB450" s="303">
        <v>124.50682307</v>
      </c>
      <c r="AC450" s="304">
        <v>185.96619054000001</v>
      </c>
      <c r="AD450" s="303">
        <v>3.2000284928</v>
      </c>
      <c r="AE450" s="304">
        <v>0.63419390620000005</v>
      </c>
      <c r="AF450" s="265">
        <v>32.512035752999999</v>
      </c>
      <c r="AG450" s="305">
        <v>257.57254395000001</v>
      </c>
      <c r="AH450" s="265">
        <v>117.76568331999999</v>
      </c>
      <c r="AI450" s="305">
        <v>109.99181615000001</v>
      </c>
      <c r="AJ450" s="265">
        <v>74.950671765999999</v>
      </c>
      <c r="AK450" s="306">
        <v>5.6597029366999996</v>
      </c>
      <c r="AL450" s="398">
        <v>291</v>
      </c>
    </row>
    <row r="451" spans="1:38" x14ac:dyDescent="0.25">
      <c r="A451" s="307" t="s">
        <v>1180</v>
      </c>
      <c r="B451" s="300" t="s">
        <v>2275</v>
      </c>
      <c r="C451" s="301">
        <v>0.30044016870000001</v>
      </c>
      <c r="D451" s="58">
        <v>12882</v>
      </c>
      <c r="E451" s="302">
        <v>1.33</v>
      </c>
      <c r="F451" s="303">
        <v>1510.4072003000001</v>
      </c>
      <c r="G451" s="265">
        <v>1133.1019664999999</v>
      </c>
      <c r="H451" s="304">
        <v>377.30523387</v>
      </c>
      <c r="I451" s="303">
        <v>234.15707252000001</v>
      </c>
      <c r="J451" s="304">
        <v>7.4808286776999999</v>
      </c>
      <c r="K451" s="303">
        <v>322.29607712000001</v>
      </c>
      <c r="L451" s="304">
        <v>23.685850344999999</v>
      </c>
      <c r="M451" s="265">
        <v>145.51306944000001</v>
      </c>
      <c r="N451" s="303">
        <v>18.774593169999999</v>
      </c>
      <c r="O451" s="304">
        <v>2.0457482360000001</v>
      </c>
      <c r="P451" s="303">
        <v>76.097933647999994</v>
      </c>
      <c r="Q451" s="304">
        <v>13.655250663</v>
      </c>
      <c r="R451" s="303">
        <v>79.073507194000001</v>
      </c>
      <c r="S451" s="304">
        <v>22.079028848</v>
      </c>
      <c r="T451" s="303">
        <v>23.731241756999999</v>
      </c>
      <c r="U451" s="304">
        <v>4.2997224117000004</v>
      </c>
      <c r="V451" s="303">
        <v>2.6626069497999998</v>
      </c>
      <c r="W451" s="304">
        <v>0.72795042669999999</v>
      </c>
      <c r="X451" s="303">
        <v>80.35085918</v>
      </c>
      <c r="Y451" s="304">
        <v>18.430900423000001</v>
      </c>
      <c r="Z451" s="303">
        <v>38.483633369000003</v>
      </c>
      <c r="AA451" s="304">
        <v>11.742603644000001</v>
      </c>
      <c r="AB451" s="303">
        <v>47.214160313000001</v>
      </c>
      <c r="AC451" s="304">
        <v>81.704296550999999</v>
      </c>
      <c r="AD451" s="303">
        <v>0.90985460490000003</v>
      </c>
      <c r="AE451" s="304">
        <v>0.16553719140000001</v>
      </c>
      <c r="AF451" s="265">
        <v>4.3380462264000004</v>
      </c>
      <c r="AG451" s="305">
        <v>119.51353942999999</v>
      </c>
      <c r="AH451" s="265">
        <v>48.863576936000001</v>
      </c>
      <c r="AI451" s="305">
        <v>51.534230704999999</v>
      </c>
      <c r="AJ451" s="265">
        <v>28.616175804000001</v>
      </c>
      <c r="AK451" s="306">
        <v>2.259304572</v>
      </c>
      <c r="AL451" s="398">
        <v>282</v>
      </c>
    </row>
    <row r="452" spans="1:38" x14ac:dyDescent="0.25">
      <c r="A452" s="307" t="s">
        <v>1181</v>
      </c>
      <c r="B452" s="300" t="s">
        <v>2276</v>
      </c>
      <c r="C452" s="301">
        <v>1.7148746119</v>
      </c>
      <c r="D452" s="58">
        <v>3314</v>
      </c>
      <c r="E452" s="302">
        <v>5.5</v>
      </c>
      <c r="F452" s="303">
        <v>8621.2139100999993</v>
      </c>
      <c r="G452" s="265">
        <v>6385.3939401999996</v>
      </c>
      <c r="H452" s="304">
        <v>2235.8199699000002</v>
      </c>
      <c r="I452" s="303">
        <v>1235.9920271999999</v>
      </c>
      <c r="J452" s="304">
        <v>45.120883435000003</v>
      </c>
      <c r="K452" s="303">
        <v>2164.5648427000001</v>
      </c>
      <c r="L452" s="304">
        <v>143.80316096000001</v>
      </c>
      <c r="M452" s="265">
        <v>778.09174732999998</v>
      </c>
      <c r="N452" s="303">
        <v>224.24240875000001</v>
      </c>
      <c r="O452" s="304">
        <v>32.783674695000002</v>
      </c>
      <c r="P452" s="303">
        <v>279.24013106000001</v>
      </c>
      <c r="Q452" s="304">
        <v>44.166493991000003</v>
      </c>
      <c r="R452" s="303">
        <v>461.17813486</v>
      </c>
      <c r="S452" s="304">
        <v>129.87790268000001</v>
      </c>
      <c r="T452" s="303">
        <v>198.11435731</v>
      </c>
      <c r="U452" s="304">
        <v>23.2860771</v>
      </c>
      <c r="V452" s="303">
        <v>259.63859112</v>
      </c>
      <c r="W452" s="304">
        <v>59.148006600999999</v>
      </c>
      <c r="X452" s="303">
        <v>298.72089111000003</v>
      </c>
      <c r="Y452" s="304">
        <v>66.436038167999996</v>
      </c>
      <c r="Z452" s="303">
        <v>16.135774734999998</v>
      </c>
      <c r="AA452" s="304">
        <v>5.4351076328000003</v>
      </c>
      <c r="AB452" s="303">
        <v>245.56149181999999</v>
      </c>
      <c r="AC452" s="304">
        <v>487.35114646</v>
      </c>
      <c r="AD452" s="303">
        <v>21.523018282999999</v>
      </c>
      <c r="AE452" s="304">
        <v>5.0133702492000003</v>
      </c>
      <c r="AF452" s="265">
        <v>13.052133371</v>
      </c>
      <c r="AG452" s="305">
        <v>690.81884441</v>
      </c>
      <c r="AH452" s="265">
        <v>333.34345191</v>
      </c>
      <c r="AI452" s="305">
        <v>299.03847512999999</v>
      </c>
      <c r="AJ452" s="265">
        <v>49.778153412000002</v>
      </c>
      <c r="AK452" s="306">
        <v>9.7575735672999997</v>
      </c>
      <c r="AL452" s="398">
        <v>223</v>
      </c>
    </row>
    <row r="453" spans="1:38" x14ac:dyDescent="0.25">
      <c r="A453" s="307" t="s">
        <v>1182</v>
      </c>
      <c r="B453" s="300" t="s">
        <v>2277</v>
      </c>
      <c r="C453" s="301">
        <v>0.40469011989999998</v>
      </c>
      <c r="D453" s="58">
        <v>8135</v>
      </c>
      <c r="E453" s="302">
        <v>1.48</v>
      </c>
      <c r="F453" s="303">
        <v>2034.5044862</v>
      </c>
      <c r="G453" s="265">
        <v>1527.8494177</v>
      </c>
      <c r="H453" s="304">
        <v>506.65506857000003</v>
      </c>
      <c r="I453" s="303">
        <v>329.84028525999997</v>
      </c>
      <c r="J453" s="304">
        <v>11.003572721999999</v>
      </c>
      <c r="K453" s="303">
        <v>423.80841614000002</v>
      </c>
      <c r="L453" s="304">
        <v>33.029547520000001</v>
      </c>
      <c r="M453" s="265">
        <v>185.16190205999999</v>
      </c>
      <c r="N453" s="303">
        <v>34.797965722999997</v>
      </c>
      <c r="O453" s="304">
        <v>5.5717131970000002</v>
      </c>
      <c r="P453" s="303">
        <v>110.58647515</v>
      </c>
      <c r="Q453" s="304">
        <v>19.711739142999999</v>
      </c>
      <c r="R453" s="303">
        <v>72.879783654999997</v>
      </c>
      <c r="S453" s="304">
        <v>22.570485353999999</v>
      </c>
      <c r="T453" s="303">
        <v>48.431049852000001</v>
      </c>
      <c r="U453" s="304">
        <v>6.1315284127999998</v>
      </c>
      <c r="V453" s="303">
        <v>14.972067916</v>
      </c>
      <c r="W453" s="304">
        <v>3.6971434057999999</v>
      </c>
      <c r="X453" s="303">
        <v>138.81932266999999</v>
      </c>
      <c r="Y453" s="304">
        <v>31.155923210000001</v>
      </c>
      <c r="Z453" s="303">
        <v>26.724436927999999</v>
      </c>
      <c r="AA453" s="304">
        <v>9.0609419469999999</v>
      </c>
      <c r="AB453" s="303">
        <v>61.549515024999998</v>
      </c>
      <c r="AC453" s="304">
        <v>107.6079074</v>
      </c>
      <c r="AD453" s="303">
        <v>14.716986016</v>
      </c>
      <c r="AE453" s="304">
        <v>3.8536224869</v>
      </c>
      <c r="AF453" s="265">
        <v>4.8860695291000003</v>
      </c>
      <c r="AG453" s="305">
        <v>153.46548430999999</v>
      </c>
      <c r="AH453" s="265">
        <v>62.753461975</v>
      </c>
      <c r="AI453" s="305">
        <v>71.738941925000006</v>
      </c>
      <c r="AJ453" s="265">
        <v>23.332114115</v>
      </c>
      <c r="AK453" s="306">
        <v>2.6460831878</v>
      </c>
      <c r="AL453" s="398">
        <v>268</v>
      </c>
    </row>
    <row r="454" spans="1:38" x14ac:dyDescent="0.25">
      <c r="A454" s="307" t="s">
        <v>1183</v>
      </c>
      <c r="B454" s="300" t="s">
        <v>2278</v>
      </c>
      <c r="C454" s="301">
        <v>2.5040620139</v>
      </c>
      <c r="D454" s="58">
        <v>2346</v>
      </c>
      <c r="E454" s="302">
        <v>8.59</v>
      </c>
      <c r="F454" s="303">
        <v>12588.707136999999</v>
      </c>
      <c r="G454" s="265">
        <v>9183.1147528000001</v>
      </c>
      <c r="H454" s="304">
        <v>3405.5923843999999</v>
      </c>
      <c r="I454" s="303">
        <v>1687.9393030000001</v>
      </c>
      <c r="J454" s="304">
        <v>69.909995554000005</v>
      </c>
      <c r="K454" s="303">
        <v>3744.4175823</v>
      </c>
      <c r="L454" s="304">
        <v>250.59478514</v>
      </c>
      <c r="M454" s="265">
        <v>1258.3412493999999</v>
      </c>
      <c r="N454" s="303">
        <v>267.81961591999999</v>
      </c>
      <c r="O454" s="304">
        <v>37.487285213</v>
      </c>
      <c r="P454" s="303">
        <v>301.96040848000001</v>
      </c>
      <c r="Q454" s="304">
        <v>49.512155899</v>
      </c>
      <c r="R454" s="303">
        <v>726.47478636999995</v>
      </c>
      <c r="S454" s="304">
        <v>217.08994430999999</v>
      </c>
      <c r="T454" s="303">
        <v>264.92587169000001</v>
      </c>
      <c r="U454" s="304">
        <v>31.287583146999999</v>
      </c>
      <c r="V454" s="303">
        <v>157.40207534999999</v>
      </c>
      <c r="W454" s="304">
        <v>40.166585196</v>
      </c>
      <c r="X454" s="303">
        <v>45.257478898000002</v>
      </c>
      <c r="Y454" s="304">
        <v>8.7599621031999995</v>
      </c>
      <c r="Z454" s="303">
        <v>28.863509070999999</v>
      </c>
      <c r="AA454" s="304">
        <v>10.110052863</v>
      </c>
      <c r="AB454" s="303">
        <v>441.99743532000002</v>
      </c>
      <c r="AC454" s="304">
        <v>755.43005869000001</v>
      </c>
      <c r="AD454" s="303">
        <v>4.9126352592</v>
      </c>
      <c r="AE454" s="304">
        <v>0.86872045480000004</v>
      </c>
      <c r="AF454" s="265">
        <v>5.5054213453000003</v>
      </c>
      <c r="AG454" s="305">
        <v>966.77994008999997</v>
      </c>
      <c r="AH454" s="265">
        <v>637.92629107000005</v>
      </c>
      <c r="AI454" s="305">
        <v>432.79407345999999</v>
      </c>
      <c r="AJ454" s="265">
        <v>126.02977227</v>
      </c>
      <c r="AK454" s="306">
        <v>18.142559381000002</v>
      </c>
      <c r="AL454" s="398">
        <v>216</v>
      </c>
    </row>
    <row r="455" spans="1:38" x14ac:dyDescent="0.25">
      <c r="A455" s="307" t="s">
        <v>1184</v>
      </c>
      <c r="B455" s="300" t="s">
        <v>2279</v>
      </c>
      <c r="C455" s="301">
        <v>0.94905139599999999</v>
      </c>
      <c r="D455" s="58">
        <v>3078</v>
      </c>
      <c r="E455" s="302">
        <v>3.5</v>
      </c>
      <c r="F455" s="303">
        <v>4771.1797935000004</v>
      </c>
      <c r="G455" s="265">
        <v>3498.8800279000002</v>
      </c>
      <c r="H455" s="304">
        <v>1272.2997656</v>
      </c>
      <c r="I455" s="303">
        <v>691.85048503999997</v>
      </c>
      <c r="J455" s="304">
        <v>25.603603408000001</v>
      </c>
      <c r="K455" s="303">
        <v>1305.8971615999999</v>
      </c>
      <c r="L455" s="304">
        <v>92.226987968000003</v>
      </c>
      <c r="M455" s="265">
        <v>507.04084395000001</v>
      </c>
      <c r="N455" s="303">
        <v>71.760829505000004</v>
      </c>
      <c r="O455" s="304">
        <v>11.284342019</v>
      </c>
      <c r="P455" s="303">
        <v>130.81249030000001</v>
      </c>
      <c r="Q455" s="304">
        <v>20.040887056999999</v>
      </c>
      <c r="R455" s="303">
        <v>284.62252567000002</v>
      </c>
      <c r="S455" s="304">
        <v>80.825578789000005</v>
      </c>
      <c r="T455" s="303">
        <v>93.955768775999999</v>
      </c>
      <c r="U455" s="304">
        <v>13.016899326000001</v>
      </c>
      <c r="V455" s="303">
        <v>5.9438597349000002</v>
      </c>
      <c r="W455" s="304">
        <v>2.1820941841999999</v>
      </c>
      <c r="X455" s="303">
        <v>13.647739357000001</v>
      </c>
      <c r="Y455" s="304">
        <v>3.6616365159000002</v>
      </c>
      <c r="Z455" s="303">
        <v>45.176535043000001</v>
      </c>
      <c r="AA455" s="304">
        <v>14.515067303</v>
      </c>
      <c r="AB455" s="303">
        <v>168.23817790999999</v>
      </c>
      <c r="AC455" s="304">
        <v>296.63449154</v>
      </c>
      <c r="AD455" s="303">
        <v>1.0970914539000001</v>
      </c>
      <c r="AE455" s="304">
        <v>0.24270198600000001</v>
      </c>
      <c r="AF455" s="265">
        <v>2.6247771322000002</v>
      </c>
      <c r="AG455" s="305">
        <v>381.99889503000003</v>
      </c>
      <c r="AH455" s="265">
        <v>223.01411021000001</v>
      </c>
      <c r="AI455" s="305">
        <v>162.08706215999999</v>
      </c>
      <c r="AJ455" s="265">
        <v>112.61627851999999</v>
      </c>
      <c r="AK455" s="306">
        <v>8.5608719710999992</v>
      </c>
      <c r="AL455" s="398">
        <v>233</v>
      </c>
    </row>
    <row r="456" spans="1:38" x14ac:dyDescent="0.25">
      <c r="A456" s="307" t="s">
        <v>1185</v>
      </c>
      <c r="B456" s="300" t="s">
        <v>2280</v>
      </c>
      <c r="C456" s="301">
        <v>2.3478251396999998</v>
      </c>
      <c r="D456" s="58">
        <v>983</v>
      </c>
      <c r="E456" s="302">
        <v>8.3000000000000007</v>
      </c>
      <c r="F456" s="303">
        <v>11803.255241999999</v>
      </c>
      <c r="G456" s="265">
        <v>8673.0957715000004</v>
      </c>
      <c r="H456" s="304">
        <v>3130.1594706000001</v>
      </c>
      <c r="I456" s="303">
        <v>1505.5985797000001</v>
      </c>
      <c r="J456" s="304">
        <v>65.818574282</v>
      </c>
      <c r="K456" s="303">
        <v>3486.9376118</v>
      </c>
      <c r="L456" s="304">
        <v>261.33778160999998</v>
      </c>
      <c r="M456" s="265">
        <v>1239.0339197999999</v>
      </c>
      <c r="N456" s="303">
        <v>278.06000739000001</v>
      </c>
      <c r="O456" s="304">
        <v>32.626166904999998</v>
      </c>
      <c r="P456" s="303">
        <v>234.66934201999999</v>
      </c>
      <c r="Q456" s="304">
        <v>35.049757724999999</v>
      </c>
      <c r="R456" s="303">
        <v>682.86987854999995</v>
      </c>
      <c r="S456" s="304">
        <v>207.52586511999999</v>
      </c>
      <c r="T456" s="303">
        <v>237.65346994000001</v>
      </c>
      <c r="U456" s="304">
        <v>28.410860886999998</v>
      </c>
      <c r="V456" s="303">
        <v>133.5323195</v>
      </c>
      <c r="W456" s="304">
        <v>30.718601345</v>
      </c>
      <c r="X456" s="303">
        <v>126.822627</v>
      </c>
      <c r="Y456" s="304">
        <v>28.250053454</v>
      </c>
      <c r="Z456" s="303">
        <v>11.936302431</v>
      </c>
      <c r="AA456" s="304">
        <v>4.6802402208</v>
      </c>
      <c r="AB456" s="303">
        <v>417.62292099000001</v>
      </c>
      <c r="AC456" s="304">
        <v>703.63756364000005</v>
      </c>
      <c r="AD456" s="303">
        <v>1.5849934404999999</v>
      </c>
      <c r="AE456" s="304">
        <v>0.69891607020000002</v>
      </c>
      <c r="AF456" s="265">
        <v>20.606559433000001</v>
      </c>
      <c r="AG456" s="305">
        <v>947.80890070999999</v>
      </c>
      <c r="AH456" s="265">
        <v>554.24774881999997</v>
      </c>
      <c r="AI456" s="305">
        <v>393.01800785</v>
      </c>
      <c r="AJ456" s="265">
        <v>113.65811789999999</v>
      </c>
      <c r="AK456" s="306">
        <v>18.839553703</v>
      </c>
      <c r="AL456" s="398">
        <v>191</v>
      </c>
    </row>
    <row r="457" spans="1:38" x14ac:dyDescent="0.25">
      <c r="A457" s="307" t="s">
        <v>1186</v>
      </c>
      <c r="B457" s="300" t="s">
        <v>2281</v>
      </c>
      <c r="C457" s="301">
        <v>0.99079122259999997</v>
      </c>
      <c r="D457" s="58">
        <v>1428</v>
      </c>
      <c r="E457" s="302">
        <v>3.56</v>
      </c>
      <c r="F457" s="303">
        <v>4981.0190269000004</v>
      </c>
      <c r="G457" s="265">
        <v>3688.6011899</v>
      </c>
      <c r="H457" s="304">
        <v>1292.4178369000001</v>
      </c>
      <c r="I457" s="303">
        <v>694.20694992999995</v>
      </c>
      <c r="J457" s="304">
        <v>26.216793429999999</v>
      </c>
      <c r="K457" s="303">
        <v>1410.1952888999999</v>
      </c>
      <c r="L457" s="304">
        <v>101.26092755000001</v>
      </c>
      <c r="M457" s="265">
        <v>532.80873589999999</v>
      </c>
      <c r="N457" s="303">
        <v>78.114178826</v>
      </c>
      <c r="O457" s="304">
        <v>12.558349341</v>
      </c>
      <c r="P457" s="303">
        <v>120.99795975000001</v>
      </c>
      <c r="Q457" s="304">
        <v>18.222213739000001</v>
      </c>
      <c r="R457" s="303">
        <v>255.31963132000001</v>
      </c>
      <c r="S457" s="304">
        <v>81.409904804999996</v>
      </c>
      <c r="T457" s="303">
        <v>84.512651505999997</v>
      </c>
      <c r="U457" s="304">
        <v>12.097441738000001</v>
      </c>
      <c r="V457" s="303">
        <v>15.710467695</v>
      </c>
      <c r="W457" s="304">
        <v>3.5903157779999999</v>
      </c>
      <c r="X457" s="303">
        <v>94.31093534</v>
      </c>
      <c r="Y457" s="304">
        <v>21.234688476999999</v>
      </c>
      <c r="Z457" s="303">
        <v>21.359358825000001</v>
      </c>
      <c r="AA457" s="304">
        <v>6.1286096610999996</v>
      </c>
      <c r="AB457" s="303">
        <v>184.51004323000001</v>
      </c>
      <c r="AC457" s="304">
        <v>299.76020707999999</v>
      </c>
      <c r="AD457" s="303">
        <v>2.462436458</v>
      </c>
      <c r="AE457" s="304">
        <v>0.44744719820000001</v>
      </c>
      <c r="AF457" s="265">
        <v>28.682343042999999</v>
      </c>
      <c r="AG457" s="305">
        <v>412.85995631999998</v>
      </c>
      <c r="AH457" s="265">
        <v>209.19595272999999</v>
      </c>
      <c r="AI457" s="305">
        <v>154.59416683000001</v>
      </c>
      <c r="AJ457" s="265">
        <v>85.416879234000007</v>
      </c>
      <c r="AK457" s="306">
        <v>12.834192237</v>
      </c>
      <c r="AL457" s="398">
        <v>234</v>
      </c>
    </row>
    <row r="458" spans="1:38" x14ac:dyDescent="0.25">
      <c r="A458" s="307" t="s">
        <v>1187</v>
      </c>
      <c r="B458" s="300" t="s">
        <v>2282</v>
      </c>
      <c r="C458" s="301">
        <v>3.0885748069000001</v>
      </c>
      <c r="D458" s="58">
        <v>1326</v>
      </c>
      <c r="E458" s="302">
        <v>9.4700000000000006</v>
      </c>
      <c r="F458" s="303">
        <v>15527.236745</v>
      </c>
      <c r="G458" s="265">
        <v>11643.687771999999</v>
      </c>
      <c r="H458" s="304">
        <v>3883.5489733999998</v>
      </c>
      <c r="I458" s="303">
        <v>1981.2819414999999</v>
      </c>
      <c r="J458" s="304">
        <v>75.900411142999999</v>
      </c>
      <c r="K458" s="303">
        <v>4889.6796542000002</v>
      </c>
      <c r="L458" s="304">
        <v>319.68057339000001</v>
      </c>
      <c r="M458" s="265">
        <v>1379.9667419</v>
      </c>
      <c r="N458" s="303">
        <v>436.98777825000002</v>
      </c>
      <c r="O458" s="304">
        <v>58.242122146</v>
      </c>
      <c r="P458" s="303">
        <v>501.26741007999999</v>
      </c>
      <c r="Q458" s="304">
        <v>74.62693702</v>
      </c>
      <c r="R458" s="303">
        <v>866.75978020000002</v>
      </c>
      <c r="S458" s="304">
        <v>240.43357191999999</v>
      </c>
      <c r="T458" s="303">
        <v>552.83677334000004</v>
      </c>
      <c r="U458" s="304">
        <v>49.791728927000001</v>
      </c>
      <c r="V458" s="303">
        <v>183.30432467</v>
      </c>
      <c r="W458" s="304">
        <v>44.907591707000002</v>
      </c>
      <c r="X458" s="303">
        <v>27.403862071999999</v>
      </c>
      <c r="Y458" s="304">
        <v>6.8902702722000004</v>
      </c>
      <c r="Z458" s="303">
        <v>16.308313694999999</v>
      </c>
      <c r="AA458" s="304">
        <v>5.2675252051000001</v>
      </c>
      <c r="AB458" s="303">
        <v>498.60717801999999</v>
      </c>
      <c r="AC458" s="304">
        <v>848.82599782</v>
      </c>
      <c r="AD458" s="303">
        <v>21.318796533</v>
      </c>
      <c r="AE458" s="304">
        <v>3.1363665369999998</v>
      </c>
      <c r="AF458" s="265">
        <v>9.2539380287000004</v>
      </c>
      <c r="AG458" s="305">
        <v>1089.0272090000001</v>
      </c>
      <c r="AH458" s="265">
        <v>730.85458228000005</v>
      </c>
      <c r="AI458" s="305">
        <v>491.88107439999999</v>
      </c>
      <c r="AJ458" s="265">
        <v>102.92182113</v>
      </c>
      <c r="AK458" s="306">
        <v>19.872470041</v>
      </c>
      <c r="AL458" s="398">
        <v>191</v>
      </c>
    </row>
    <row r="459" spans="1:38" x14ac:dyDescent="0.25">
      <c r="A459" s="307" t="s">
        <v>1188</v>
      </c>
      <c r="B459" s="300" t="s">
        <v>2283</v>
      </c>
      <c r="C459" s="301">
        <v>1.2770342555</v>
      </c>
      <c r="D459" s="58">
        <v>2128</v>
      </c>
      <c r="E459" s="302">
        <v>4.2300000000000004</v>
      </c>
      <c r="F459" s="303">
        <v>6420.0527610999998</v>
      </c>
      <c r="G459" s="265">
        <v>4748.6829692000001</v>
      </c>
      <c r="H459" s="304">
        <v>1671.3697918</v>
      </c>
      <c r="I459" s="303">
        <v>896.20510786</v>
      </c>
      <c r="J459" s="304">
        <v>31.813767989999999</v>
      </c>
      <c r="K459" s="303">
        <v>1829.8400038</v>
      </c>
      <c r="L459" s="304">
        <v>132.86086605</v>
      </c>
      <c r="M459" s="265">
        <v>633.91364933</v>
      </c>
      <c r="N459" s="303">
        <v>128.15720733000001</v>
      </c>
      <c r="O459" s="304">
        <v>17.931937297000001</v>
      </c>
      <c r="P459" s="303">
        <v>256.89216948000001</v>
      </c>
      <c r="Q459" s="304">
        <v>38.448069558</v>
      </c>
      <c r="R459" s="303">
        <v>310.37952822</v>
      </c>
      <c r="S459" s="304">
        <v>90.646133517999999</v>
      </c>
      <c r="T459" s="303">
        <v>206.15580229</v>
      </c>
      <c r="U459" s="304">
        <v>19.874453816999999</v>
      </c>
      <c r="V459" s="303">
        <v>18.342019282999999</v>
      </c>
      <c r="W459" s="304">
        <v>5.0754816757999999</v>
      </c>
      <c r="X459" s="303">
        <v>29.116155405000001</v>
      </c>
      <c r="Y459" s="304">
        <v>6.6893894366</v>
      </c>
      <c r="Z459" s="303">
        <v>32.906970086999998</v>
      </c>
      <c r="AA459" s="304">
        <v>11.410027722000001</v>
      </c>
      <c r="AB459" s="303">
        <v>218.03540035</v>
      </c>
      <c r="AC459" s="304">
        <v>381.45684119999999</v>
      </c>
      <c r="AD459" s="303">
        <v>26.860715826</v>
      </c>
      <c r="AE459" s="304">
        <v>6.0262906419000002</v>
      </c>
      <c r="AF459" s="265">
        <v>7.4221031001000002</v>
      </c>
      <c r="AG459" s="305">
        <v>529.83267507000005</v>
      </c>
      <c r="AH459" s="265">
        <v>257.60636717</v>
      </c>
      <c r="AI459" s="305">
        <v>216.70473261999999</v>
      </c>
      <c r="AJ459" s="265">
        <v>70.304483355000002</v>
      </c>
      <c r="AK459" s="306">
        <v>9.1444116100000006</v>
      </c>
      <c r="AL459" s="398">
        <v>219</v>
      </c>
    </row>
    <row r="460" spans="1:38" x14ac:dyDescent="0.25">
      <c r="A460" s="307" t="s">
        <v>1189</v>
      </c>
      <c r="B460" s="300" t="s">
        <v>2284</v>
      </c>
      <c r="C460" s="301">
        <v>0.32036718679999998</v>
      </c>
      <c r="D460" s="58">
        <v>2220</v>
      </c>
      <c r="E460" s="302">
        <v>1</v>
      </c>
      <c r="F460" s="303">
        <v>1610.5865862999999</v>
      </c>
      <c r="G460" s="265">
        <v>1288.3530636</v>
      </c>
      <c r="H460" s="304">
        <v>322.23352274000001</v>
      </c>
      <c r="I460" s="303">
        <v>192.64997288000001</v>
      </c>
      <c r="J460" s="304">
        <v>6.8349654409999996</v>
      </c>
      <c r="K460" s="303">
        <v>266.52782891999999</v>
      </c>
      <c r="L460" s="304">
        <v>22.954761284</v>
      </c>
      <c r="M460" s="265">
        <v>133.19340093</v>
      </c>
      <c r="N460" s="303">
        <v>35.364981567000001</v>
      </c>
      <c r="O460" s="304">
        <v>4.5605409125999996</v>
      </c>
      <c r="P460" s="303">
        <v>72.088755316999993</v>
      </c>
      <c r="Q460" s="304">
        <v>13.31326904</v>
      </c>
      <c r="R460" s="303">
        <v>21.743333637999999</v>
      </c>
      <c r="S460" s="304">
        <v>9.1706113991000002</v>
      </c>
      <c r="T460" s="303">
        <v>26.302726523</v>
      </c>
      <c r="U460" s="304">
        <v>5.9338509383</v>
      </c>
      <c r="V460" s="303">
        <v>2.2791936482000001</v>
      </c>
      <c r="W460" s="304">
        <v>0.44522501129999997</v>
      </c>
      <c r="X460" s="303">
        <v>9.8689705518000004</v>
      </c>
      <c r="Y460" s="304">
        <v>2.6066061378000001</v>
      </c>
      <c r="Z460" s="303">
        <v>28.572887081000001</v>
      </c>
      <c r="AA460" s="304">
        <v>6.1062550455000002</v>
      </c>
      <c r="AB460" s="303">
        <v>106.12949885</v>
      </c>
      <c r="AC460" s="304">
        <v>82.305593611999996</v>
      </c>
      <c r="AD460" s="303">
        <v>0.44717878919999998</v>
      </c>
      <c r="AE460" s="304">
        <v>8.37280631E-2</v>
      </c>
      <c r="AF460" s="265">
        <v>13.001801537</v>
      </c>
      <c r="AG460" s="305">
        <v>80.555872281999996</v>
      </c>
      <c r="AH460" s="265">
        <v>38.065191339999998</v>
      </c>
      <c r="AI460" s="305">
        <v>48.256555185000003</v>
      </c>
      <c r="AJ460" s="265">
        <v>368.63966198999998</v>
      </c>
      <c r="AK460" s="306">
        <v>12.583368399999999</v>
      </c>
      <c r="AL460" s="398">
        <v>235</v>
      </c>
    </row>
    <row r="461" spans="1:38" x14ac:dyDescent="0.25">
      <c r="A461" s="307" t="s">
        <v>1190</v>
      </c>
      <c r="B461" s="300" t="s">
        <v>2285</v>
      </c>
      <c r="C461" s="301">
        <v>12.747768809</v>
      </c>
      <c r="D461" s="58">
        <v>160</v>
      </c>
      <c r="E461" s="302">
        <v>15.93</v>
      </c>
      <c r="F461" s="303">
        <v>64087.042292999999</v>
      </c>
      <c r="G461" s="265">
        <v>50126.163539000001</v>
      </c>
      <c r="H461" s="304">
        <v>13960.878753999999</v>
      </c>
      <c r="I461" s="303">
        <v>4308.5882368000002</v>
      </c>
      <c r="J461" s="304">
        <v>201.76365763000001</v>
      </c>
      <c r="K461" s="303">
        <v>7592.7462520999998</v>
      </c>
      <c r="L461" s="304">
        <v>488.09146212000002</v>
      </c>
      <c r="M461" s="265">
        <v>2523.7481988999998</v>
      </c>
      <c r="N461" s="303">
        <v>1555.0986879</v>
      </c>
      <c r="O461" s="304">
        <v>166.84498342000001</v>
      </c>
      <c r="P461" s="303">
        <v>487.93537499000001</v>
      </c>
      <c r="Q461" s="304">
        <v>77.461747281000001</v>
      </c>
      <c r="R461" s="303">
        <v>992.46894680000003</v>
      </c>
      <c r="S461" s="304">
        <v>359.81228991</v>
      </c>
      <c r="T461" s="303">
        <v>616.20813025999996</v>
      </c>
      <c r="U461" s="304">
        <v>55.443609162999998</v>
      </c>
      <c r="V461" s="303">
        <v>3241.8589382999999</v>
      </c>
      <c r="W461" s="304">
        <v>708.60912754000003</v>
      </c>
      <c r="X461" s="303">
        <v>22675.140630000002</v>
      </c>
      <c r="Y461" s="304">
        <v>4619.0971937000004</v>
      </c>
      <c r="Z461" s="303">
        <v>0</v>
      </c>
      <c r="AA461" s="304">
        <v>0</v>
      </c>
      <c r="AB461" s="303">
        <v>1284.3642087000001</v>
      </c>
      <c r="AC461" s="304">
        <v>1531.9207629</v>
      </c>
      <c r="AD461" s="303">
        <v>86.545692325000005</v>
      </c>
      <c r="AE461" s="304">
        <v>35.410419994000002</v>
      </c>
      <c r="AF461" s="265">
        <v>1727.5461118999999</v>
      </c>
      <c r="AG461" s="305">
        <v>4514.8527612999997</v>
      </c>
      <c r="AH461" s="265">
        <v>1842.6071869</v>
      </c>
      <c r="AI461" s="305">
        <v>2242.7497334</v>
      </c>
      <c r="AJ461" s="265">
        <v>125.77340252</v>
      </c>
      <c r="AK461" s="306">
        <v>24.354546074999998</v>
      </c>
      <c r="AL461" s="398">
        <v>36</v>
      </c>
    </row>
    <row r="462" spans="1:38" x14ac:dyDescent="0.25">
      <c r="A462" s="307" t="s">
        <v>1191</v>
      </c>
      <c r="B462" s="300" t="s">
        <v>2286</v>
      </c>
      <c r="C462" s="301">
        <v>7.9710835487000002</v>
      </c>
      <c r="D462" s="58">
        <v>490</v>
      </c>
      <c r="E462" s="302">
        <v>7.77</v>
      </c>
      <c r="F462" s="303">
        <v>40073.143476999998</v>
      </c>
      <c r="G462" s="265">
        <v>31416.980603</v>
      </c>
      <c r="H462" s="304">
        <v>8656.1628739000007</v>
      </c>
      <c r="I462" s="303">
        <v>2595.5106765</v>
      </c>
      <c r="J462" s="304">
        <v>98.866082894000002</v>
      </c>
      <c r="K462" s="303">
        <v>3235.4730383000001</v>
      </c>
      <c r="L462" s="304">
        <v>240.84901038999999</v>
      </c>
      <c r="M462" s="265">
        <v>1214.9343116</v>
      </c>
      <c r="N462" s="303">
        <v>598.04115522999996</v>
      </c>
      <c r="O462" s="304">
        <v>116.71530969</v>
      </c>
      <c r="P462" s="303">
        <v>123.19718528999999</v>
      </c>
      <c r="Q462" s="304">
        <v>24.085567810000001</v>
      </c>
      <c r="R462" s="303">
        <v>364.30042336999998</v>
      </c>
      <c r="S462" s="304">
        <v>136.45389965000001</v>
      </c>
      <c r="T462" s="303">
        <v>264.1539009</v>
      </c>
      <c r="U462" s="304">
        <v>24.319761567</v>
      </c>
      <c r="V462" s="303">
        <v>755.24162420000005</v>
      </c>
      <c r="W462" s="304">
        <v>220.30023303999999</v>
      </c>
      <c r="X462" s="303">
        <v>16907.468773000001</v>
      </c>
      <c r="Y462" s="304">
        <v>3565.4114725999998</v>
      </c>
      <c r="Z462" s="303">
        <v>0</v>
      </c>
      <c r="AA462" s="304">
        <v>0</v>
      </c>
      <c r="AB462" s="303">
        <v>1192.6850357999999</v>
      </c>
      <c r="AC462" s="304">
        <v>817.01551066000002</v>
      </c>
      <c r="AD462" s="303">
        <v>50.599961632999999</v>
      </c>
      <c r="AE462" s="304">
        <v>11.243240816</v>
      </c>
      <c r="AF462" s="265">
        <v>1603.8488253999999</v>
      </c>
      <c r="AG462" s="305">
        <v>3381.9452422999998</v>
      </c>
      <c r="AH462" s="265">
        <v>1070.9792844999999</v>
      </c>
      <c r="AI462" s="305">
        <v>1443.2339367</v>
      </c>
      <c r="AJ462" s="265">
        <v>5.3869566244999998</v>
      </c>
      <c r="AK462" s="306">
        <v>10.883056721999999</v>
      </c>
      <c r="AL462" s="398">
        <v>42</v>
      </c>
    </row>
    <row r="463" spans="1:38" x14ac:dyDescent="0.25">
      <c r="A463" s="307" t="s">
        <v>1192</v>
      </c>
      <c r="B463" s="300" t="s">
        <v>2287</v>
      </c>
      <c r="C463" s="301">
        <v>3.6348549374000001</v>
      </c>
      <c r="D463" s="58">
        <v>1013</v>
      </c>
      <c r="E463" s="302">
        <v>6.32</v>
      </c>
      <c r="F463" s="303">
        <v>18273.558736999999</v>
      </c>
      <c r="G463" s="265">
        <v>14179.354514000001</v>
      </c>
      <c r="H463" s="304">
        <v>4094.2042230000002</v>
      </c>
      <c r="I463" s="303">
        <v>1817.9922274</v>
      </c>
      <c r="J463" s="304">
        <v>57.602633163999997</v>
      </c>
      <c r="K463" s="303">
        <v>2312.9418516999999</v>
      </c>
      <c r="L463" s="304">
        <v>165.46390926000001</v>
      </c>
      <c r="M463" s="265">
        <v>926.53529644000002</v>
      </c>
      <c r="N463" s="303">
        <v>952.45245522000005</v>
      </c>
      <c r="O463" s="304">
        <v>142.45123318</v>
      </c>
      <c r="P463" s="303">
        <v>268.66521994999999</v>
      </c>
      <c r="Q463" s="304">
        <v>39.606117009999998</v>
      </c>
      <c r="R463" s="303">
        <v>198.17416843999999</v>
      </c>
      <c r="S463" s="304">
        <v>83.163320030999998</v>
      </c>
      <c r="T463" s="303">
        <v>296.73770652000002</v>
      </c>
      <c r="U463" s="304">
        <v>21.744370114999999</v>
      </c>
      <c r="V463" s="303">
        <v>324.16199447999998</v>
      </c>
      <c r="W463" s="304">
        <v>71.874531251999997</v>
      </c>
      <c r="X463" s="303">
        <v>5564.7612073999999</v>
      </c>
      <c r="Y463" s="304">
        <v>1192.9401964000001</v>
      </c>
      <c r="Z463" s="303">
        <v>1.7101808006000001</v>
      </c>
      <c r="AA463" s="304">
        <v>0.37273504149999998</v>
      </c>
      <c r="AB463" s="303">
        <v>339.37230228999999</v>
      </c>
      <c r="AC463" s="304">
        <v>577.69103427000005</v>
      </c>
      <c r="AD463" s="303">
        <v>1.8442223099999999</v>
      </c>
      <c r="AE463" s="304">
        <v>0.53175844130000005</v>
      </c>
      <c r="AF463" s="265">
        <v>397.84340800000001</v>
      </c>
      <c r="AG463" s="305">
        <v>1458.0908577</v>
      </c>
      <c r="AH463" s="265">
        <v>473.82768428999998</v>
      </c>
      <c r="AI463" s="305">
        <v>558.01538425000001</v>
      </c>
      <c r="AJ463" s="265">
        <v>12.270673314</v>
      </c>
      <c r="AK463" s="306">
        <v>14.720058295999999</v>
      </c>
      <c r="AL463" s="398">
        <v>114</v>
      </c>
    </row>
    <row r="464" spans="1:38" x14ac:dyDescent="0.25">
      <c r="A464" s="307" t="s">
        <v>1193</v>
      </c>
      <c r="B464" s="300" t="s">
        <v>2288</v>
      </c>
      <c r="C464" s="301">
        <v>2.3310149899999999</v>
      </c>
      <c r="D464" s="58">
        <v>6841</v>
      </c>
      <c r="E464" s="302">
        <v>2.85</v>
      </c>
      <c r="F464" s="303">
        <v>11718.745333999999</v>
      </c>
      <c r="G464" s="265">
        <v>9074.9274100999992</v>
      </c>
      <c r="H464" s="304">
        <v>2643.8179236000001</v>
      </c>
      <c r="I464" s="303">
        <v>1036.3116078</v>
      </c>
      <c r="J464" s="304">
        <v>33.969310061999998</v>
      </c>
      <c r="K464" s="303">
        <v>1096.7809528</v>
      </c>
      <c r="L464" s="304">
        <v>92.301187687999999</v>
      </c>
      <c r="M464" s="265">
        <v>469.29258699000002</v>
      </c>
      <c r="N464" s="303">
        <v>518.80965438999999</v>
      </c>
      <c r="O464" s="304">
        <v>97.868959814999997</v>
      </c>
      <c r="P464" s="303">
        <v>141.78963572000001</v>
      </c>
      <c r="Q464" s="304">
        <v>22.073331731</v>
      </c>
      <c r="R464" s="303">
        <v>76.839866967999995</v>
      </c>
      <c r="S464" s="304">
        <v>45.145602897000003</v>
      </c>
      <c r="T464" s="303">
        <v>98.062940358000006</v>
      </c>
      <c r="U464" s="304">
        <v>10.299487572</v>
      </c>
      <c r="V464" s="303">
        <v>26.826354039999998</v>
      </c>
      <c r="W464" s="304">
        <v>5.5771724377999998</v>
      </c>
      <c r="X464" s="303">
        <v>4454.3271113999999</v>
      </c>
      <c r="Y464" s="304">
        <v>994.68046942000001</v>
      </c>
      <c r="Z464" s="303">
        <v>0.19771368219999999</v>
      </c>
      <c r="AA464" s="304">
        <v>5.8604575399999997E-2</v>
      </c>
      <c r="AB464" s="303">
        <v>193.96090676</v>
      </c>
      <c r="AC464" s="304">
        <v>312.66344907000001</v>
      </c>
      <c r="AD464" s="303">
        <v>3.0121950256000001</v>
      </c>
      <c r="AE464" s="304">
        <v>0.6718936164</v>
      </c>
      <c r="AF464" s="265">
        <v>465.5849394</v>
      </c>
      <c r="AG464" s="305">
        <v>834.63836031000005</v>
      </c>
      <c r="AH464" s="265">
        <v>290.19207347000003</v>
      </c>
      <c r="AI464" s="305">
        <v>384.75144804000001</v>
      </c>
      <c r="AJ464" s="265">
        <v>3.7150528574999999</v>
      </c>
      <c r="AK464" s="306">
        <v>8.3424646045999999</v>
      </c>
      <c r="AL464" s="398">
        <v>157</v>
      </c>
    </row>
    <row r="465" spans="1:38" x14ac:dyDescent="0.25">
      <c r="A465" s="307" t="s">
        <v>1194</v>
      </c>
      <c r="B465" s="300" t="s">
        <v>2289</v>
      </c>
      <c r="C465" s="301">
        <v>1.1824830811</v>
      </c>
      <c r="D465" s="58">
        <v>10579</v>
      </c>
      <c r="E465" s="302">
        <v>1.1000000000000001</v>
      </c>
      <c r="F465" s="303">
        <v>5944.7142762000003</v>
      </c>
      <c r="G465" s="265">
        <v>4650.4775964999999</v>
      </c>
      <c r="H465" s="304">
        <v>1294.2366797</v>
      </c>
      <c r="I465" s="303">
        <v>391.54700775999999</v>
      </c>
      <c r="J465" s="304">
        <v>11.713672729000001</v>
      </c>
      <c r="K465" s="303">
        <v>287.90973573999997</v>
      </c>
      <c r="L465" s="304">
        <v>29.402580673999999</v>
      </c>
      <c r="M465" s="265">
        <v>164.76568233</v>
      </c>
      <c r="N465" s="303">
        <v>550.99669316999996</v>
      </c>
      <c r="O465" s="304">
        <v>102.70839948</v>
      </c>
      <c r="P465" s="303">
        <v>252.88602322</v>
      </c>
      <c r="Q465" s="304">
        <v>35.600373259999998</v>
      </c>
      <c r="R465" s="303">
        <v>27.464897176000001</v>
      </c>
      <c r="S465" s="304">
        <v>13.015297759999999</v>
      </c>
      <c r="T465" s="303">
        <v>24.741446793000001</v>
      </c>
      <c r="U465" s="304">
        <v>3.8899416180999999</v>
      </c>
      <c r="V465" s="303">
        <v>17.772122904</v>
      </c>
      <c r="W465" s="304">
        <v>3.7201945213999998</v>
      </c>
      <c r="X465" s="303">
        <v>2475.9412063999998</v>
      </c>
      <c r="Y465" s="304">
        <v>546.10972895999998</v>
      </c>
      <c r="Z465" s="303">
        <v>0.32825323839999998</v>
      </c>
      <c r="AA465" s="304">
        <v>7.8294051000000003E-2</v>
      </c>
      <c r="AB465" s="303">
        <v>60.611683122000002</v>
      </c>
      <c r="AC465" s="304">
        <v>107.35651519</v>
      </c>
      <c r="AD465" s="303">
        <v>1.0969707819000001</v>
      </c>
      <c r="AE465" s="304">
        <v>0.27001057220000002</v>
      </c>
      <c r="AF465" s="265">
        <v>70.362218952999996</v>
      </c>
      <c r="AG465" s="305">
        <v>439.02378389</v>
      </c>
      <c r="AH465" s="265">
        <v>123.87731683</v>
      </c>
      <c r="AI465" s="305">
        <v>196.00446633999999</v>
      </c>
      <c r="AJ465" s="265">
        <v>1.1030153326000001</v>
      </c>
      <c r="AK465" s="306">
        <v>4.4167433412000001</v>
      </c>
      <c r="AL465" s="398">
        <v>184</v>
      </c>
    </row>
    <row r="466" spans="1:38" x14ac:dyDescent="0.25">
      <c r="A466" s="307" t="s">
        <v>1195</v>
      </c>
      <c r="B466" s="300" t="s">
        <v>2290</v>
      </c>
      <c r="C466" s="301">
        <v>5.3500592364999999</v>
      </c>
      <c r="D466" s="58">
        <v>2434</v>
      </c>
      <c r="E466" s="302">
        <v>13.25</v>
      </c>
      <c r="F466" s="303">
        <v>26896.430088000001</v>
      </c>
      <c r="G466" s="265">
        <v>20319.193574000001</v>
      </c>
      <c r="H466" s="304">
        <v>6577.2365139000003</v>
      </c>
      <c r="I466" s="303">
        <v>2915.1851434</v>
      </c>
      <c r="J466" s="304">
        <v>111.71275448</v>
      </c>
      <c r="K466" s="303">
        <v>6029.6580475000001</v>
      </c>
      <c r="L466" s="304">
        <v>356.74995044000002</v>
      </c>
      <c r="M466" s="265">
        <v>2105.9011583000001</v>
      </c>
      <c r="N466" s="303">
        <v>664.4259065</v>
      </c>
      <c r="O466" s="304">
        <v>90.657601299999996</v>
      </c>
      <c r="P466" s="303">
        <v>283.44985043999998</v>
      </c>
      <c r="Q466" s="304">
        <v>45.278089088000002</v>
      </c>
      <c r="R466" s="303">
        <v>680.13406470999996</v>
      </c>
      <c r="S466" s="304">
        <v>232.21110644000001</v>
      </c>
      <c r="T466" s="303">
        <v>661.21412363000002</v>
      </c>
      <c r="U466" s="304">
        <v>61.101042741999997</v>
      </c>
      <c r="V466" s="303">
        <v>766.95624556999996</v>
      </c>
      <c r="W466" s="304">
        <v>165.43463771</v>
      </c>
      <c r="X466" s="303">
        <v>4496.6744557000002</v>
      </c>
      <c r="Y466" s="304">
        <v>962.81170823000002</v>
      </c>
      <c r="Z466" s="303">
        <v>6.2960605373999998</v>
      </c>
      <c r="AA466" s="304">
        <v>3.0096400250999999</v>
      </c>
      <c r="AB466" s="303">
        <v>761.51426254</v>
      </c>
      <c r="AC466" s="304">
        <v>1237.6654374</v>
      </c>
      <c r="AD466" s="303">
        <v>37.578020043999999</v>
      </c>
      <c r="AE466" s="304">
        <v>7.7545223672999999</v>
      </c>
      <c r="AF466" s="265">
        <v>125.59722741</v>
      </c>
      <c r="AG466" s="305">
        <v>2066.1821203</v>
      </c>
      <c r="AH466" s="265">
        <v>927.78068532999998</v>
      </c>
      <c r="AI466" s="305">
        <v>1004.7512405</v>
      </c>
      <c r="AJ466" s="265">
        <v>68.793740196000002</v>
      </c>
      <c r="AK466" s="306">
        <v>19.951245444000001</v>
      </c>
      <c r="AL466" s="398">
        <v>162</v>
      </c>
    </row>
    <row r="467" spans="1:38" x14ac:dyDescent="0.25">
      <c r="A467" s="307" t="s">
        <v>1196</v>
      </c>
      <c r="B467" s="300" t="s">
        <v>2291</v>
      </c>
      <c r="C467" s="301">
        <v>1.5056961153999999</v>
      </c>
      <c r="D467" s="58">
        <v>5727</v>
      </c>
      <c r="E467" s="302">
        <v>2.9</v>
      </c>
      <c r="F467" s="303">
        <v>7569.6078325999997</v>
      </c>
      <c r="G467" s="265">
        <v>5738.2986649000004</v>
      </c>
      <c r="H467" s="304">
        <v>1831.3091678000001</v>
      </c>
      <c r="I467" s="303">
        <v>809.09528064999995</v>
      </c>
      <c r="J467" s="304">
        <v>27.686435214999999</v>
      </c>
      <c r="K467" s="303">
        <v>1085.9192582000001</v>
      </c>
      <c r="L467" s="304">
        <v>81.817999169000004</v>
      </c>
      <c r="M467" s="265">
        <v>434.53287591999998</v>
      </c>
      <c r="N467" s="303">
        <v>223.83832093999999</v>
      </c>
      <c r="O467" s="304">
        <v>26.751856914000001</v>
      </c>
      <c r="P467" s="303">
        <v>38.816947861999999</v>
      </c>
      <c r="Q467" s="304">
        <v>5.2634756611000002</v>
      </c>
      <c r="R467" s="303">
        <v>68.483697128000003</v>
      </c>
      <c r="S467" s="304">
        <v>28.704070300000001</v>
      </c>
      <c r="T467" s="303">
        <v>104.14121043</v>
      </c>
      <c r="U467" s="304">
        <v>10.920335270000001</v>
      </c>
      <c r="V467" s="303">
        <v>22.922991718999999</v>
      </c>
      <c r="W467" s="304">
        <v>5.3964811209999999</v>
      </c>
      <c r="X467" s="303">
        <v>2497.8288763</v>
      </c>
      <c r="Y467" s="304">
        <v>567.62046921000001</v>
      </c>
      <c r="Z467" s="303">
        <v>4.0703057587</v>
      </c>
      <c r="AA467" s="304">
        <v>2.2452082038999999</v>
      </c>
      <c r="AB467" s="303">
        <v>157.09861516000001</v>
      </c>
      <c r="AC467" s="304">
        <v>268.48612423999998</v>
      </c>
      <c r="AD467" s="303">
        <v>9.3962044549999995</v>
      </c>
      <c r="AE467" s="304">
        <v>1.9564796305000001</v>
      </c>
      <c r="AF467" s="265">
        <v>41.767247394999998</v>
      </c>
      <c r="AG467" s="305">
        <v>537.37629617000005</v>
      </c>
      <c r="AH467" s="265">
        <v>226.67238177999999</v>
      </c>
      <c r="AI467" s="305">
        <v>264.25373797999998</v>
      </c>
      <c r="AJ467" s="265">
        <v>10.065648383999999</v>
      </c>
      <c r="AK467" s="306">
        <v>6.4790014455999998</v>
      </c>
      <c r="AL467" s="398">
        <v>209</v>
      </c>
    </row>
    <row r="468" spans="1:38" x14ac:dyDescent="0.25">
      <c r="A468" s="307" t="s">
        <v>1197</v>
      </c>
      <c r="B468" s="300" t="s">
        <v>2292</v>
      </c>
      <c r="C468" s="301">
        <v>0.93150758249999999</v>
      </c>
      <c r="D468" s="58">
        <v>12153</v>
      </c>
      <c r="E468" s="302">
        <v>1.43</v>
      </c>
      <c r="F468" s="303">
        <v>4682.9815263</v>
      </c>
      <c r="G468" s="265">
        <v>3560.6051075</v>
      </c>
      <c r="H468" s="304">
        <v>1122.3764188</v>
      </c>
      <c r="I468" s="303">
        <v>457.97047156000002</v>
      </c>
      <c r="J468" s="304">
        <v>15.123223954</v>
      </c>
      <c r="K468" s="303">
        <v>387.14257228000002</v>
      </c>
      <c r="L468" s="304">
        <v>33.036174340999999</v>
      </c>
      <c r="M468" s="265">
        <v>186.99630898000001</v>
      </c>
      <c r="N468" s="303">
        <v>111.31510006000001</v>
      </c>
      <c r="O468" s="304">
        <v>18.719561427999999</v>
      </c>
      <c r="P468" s="303">
        <v>22.572213456</v>
      </c>
      <c r="Q468" s="304">
        <v>2.2284893324000001</v>
      </c>
      <c r="R468" s="303">
        <v>26.784909103</v>
      </c>
      <c r="S468" s="304">
        <v>11.942699660000001</v>
      </c>
      <c r="T468" s="303">
        <v>39.405963481000001</v>
      </c>
      <c r="U468" s="304">
        <v>5.7607810071000003</v>
      </c>
      <c r="V468" s="303">
        <v>5.8478165780999998</v>
      </c>
      <c r="W468" s="304">
        <v>1.4320786676999999</v>
      </c>
      <c r="X468" s="303">
        <v>2008.5939738</v>
      </c>
      <c r="Y468" s="304">
        <v>481.63608338</v>
      </c>
      <c r="Z468" s="303">
        <v>1.5682038558</v>
      </c>
      <c r="AA468" s="304">
        <v>0.50362069409999999</v>
      </c>
      <c r="AB468" s="303">
        <v>67.781379672</v>
      </c>
      <c r="AC468" s="304">
        <v>119.86686688</v>
      </c>
      <c r="AD468" s="303">
        <v>4.9937663302999997</v>
      </c>
      <c r="AE468" s="304">
        <v>1.0873771737</v>
      </c>
      <c r="AF468" s="265">
        <v>33.536838793999998</v>
      </c>
      <c r="AG468" s="305">
        <v>333.53760567</v>
      </c>
      <c r="AH468" s="265">
        <v>123.88713542000001</v>
      </c>
      <c r="AI468" s="305">
        <v>171.95503145999999</v>
      </c>
      <c r="AJ468" s="265">
        <v>4.0324076411999998</v>
      </c>
      <c r="AK468" s="306">
        <v>3.722871584</v>
      </c>
      <c r="AL468" s="398">
        <v>228</v>
      </c>
    </row>
    <row r="469" spans="1:38" x14ac:dyDescent="0.25">
      <c r="A469" s="307" t="s">
        <v>1198</v>
      </c>
      <c r="B469" s="300" t="s">
        <v>2293</v>
      </c>
      <c r="C469" s="301">
        <v>1.0144683604</v>
      </c>
      <c r="D469" s="58">
        <v>2081</v>
      </c>
      <c r="E469" s="302">
        <v>2.2000000000000002</v>
      </c>
      <c r="F469" s="303">
        <v>5100.0514432999998</v>
      </c>
      <c r="G469" s="265">
        <v>3907.2917726999999</v>
      </c>
      <c r="H469" s="304">
        <v>1192.7596705999999</v>
      </c>
      <c r="I469" s="303">
        <v>561.96941789000005</v>
      </c>
      <c r="J469" s="304">
        <v>16.182154338</v>
      </c>
      <c r="K469" s="303">
        <v>572.35424152999997</v>
      </c>
      <c r="L469" s="304">
        <v>49.035721793999997</v>
      </c>
      <c r="M469" s="265">
        <v>262.53256238</v>
      </c>
      <c r="N469" s="303">
        <v>106.83070318</v>
      </c>
      <c r="O469" s="304">
        <v>21.687080258000002</v>
      </c>
      <c r="P469" s="303">
        <v>9.3017741802000007</v>
      </c>
      <c r="Q469" s="304">
        <v>1.1249353873000001</v>
      </c>
      <c r="R469" s="303">
        <v>18.864682765000001</v>
      </c>
      <c r="S469" s="304">
        <v>11.342409607</v>
      </c>
      <c r="T469" s="303">
        <v>56.796225176</v>
      </c>
      <c r="U469" s="304">
        <v>6.2943855319999997</v>
      </c>
      <c r="V469" s="303">
        <v>5.1623197982000004</v>
      </c>
      <c r="W469" s="304">
        <v>1.0866531062</v>
      </c>
      <c r="X469" s="303">
        <v>1965.0340513000001</v>
      </c>
      <c r="Y469" s="304">
        <v>440.40709469000001</v>
      </c>
      <c r="Z469" s="303">
        <v>0.25237318600000003</v>
      </c>
      <c r="AA469" s="304">
        <v>0.80862897649999999</v>
      </c>
      <c r="AB469" s="303">
        <v>117.18844458</v>
      </c>
      <c r="AC469" s="304">
        <v>153.92770497000001</v>
      </c>
      <c r="AD469" s="303">
        <v>3.4175755022000001</v>
      </c>
      <c r="AE469" s="304">
        <v>0.75138430079999996</v>
      </c>
      <c r="AF469" s="265">
        <v>21.942626123</v>
      </c>
      <c r="AG469" s="305">
        <v>400.51396197000003</v>
      </c>
      <c r="AH469" s="265">
        <v>135.91222048</v>
      </c>
      <c r="AI469" s="305">
        <v>150.46666958</v>
      </c>
      <c r="AJ469" s="265">
        <v>3.7244885493000002</v>
      </c>
      <c r="AK469" s="306">
        <v>5.1389521893000003</v>
      </c>
      <c r="AL469" s="398">
        <v>198</v>
      </c>
    </row>
    <row r="470" spans="1:38" x14ac:dyDescent="0.25">
      <c r="A470" s="307" t="s">
        <v>1199</v>
      </c>
      <c r="B470" s="300" t="s">
        <v>2294</v>
      </c>
      <c r="C470" s="301">
        <v>1.6269858336</v>
      </c>
      <c r="D470" s="58">
        <v>1412</v>
      </c>
      <c r="E470" s="302">
        <v>2.3199999999999998</v>
      </c>
      <c r="F470" s="303">
        <v>8179.369385</v>
      </c>
      <c r="G470" s="265">
        <v>6266.184784</v>
      </c>
      <c r="H470" s="304">
        <v>1913.1846011</v>
      </c>
      <c r="I470" s="303">
        <v>734.61352319000002</v>
      </c>
      <c r="J470" s="304">
        <v>28.258085283</v>
      </c>
      <c r="K470" s="303">
        <v>802.53377310999997</v>
      </c>
      <c r="L470" s="304">
        <v>66.724284482000002</v>
      </c>
      <c r="M470" s="265">
        <v>357.85213461000001</v>
      </c>
      <c r="N470" s="303">
        <v>190.73677215999999</v>
      </c>
      <c r="O470" s="304">
        <v>32.523907428999998</v>
      </c>
      <c r="P470" s="303">
        <v>57.309043537000001</v>
      </c>
      <c r="Q470" s="304">
        <v>8.0650646360000007</v>
      </c>
      <c r="R470" s="303">
        <v>74.863250468999993</v>
      </c>
      <c r="S470" s="304">
        <v>25.452931431</v>
      </c>
      <c r="T470" s="303">
        <v>117.52793431000001</v>
      </c>
      <c r="U470" s="304">
        <v>9.1248786402000004</v>
      </c>
      <c r="V470" s="303">
        <v>83.726883036000004</v>
      </c>
      <c r="W470" s="304">
        <v>15.573065013000001</v>
      </c>
      <c r="X470" s="303">
        <v>3277.8534122999999</v>
      </c>
      <c r="Y470" s="304">
        <v>747.47524002</v>
      </c>
      <c r="Z470" s="303">
        <v>0.5338520538</v>
      </c>
      <c r="AA470" s="304">
        <v>0.56433533989999995</v>
      </c>
      <c r="AB470" s="303">
        <v>128.05734587000001</v>
      </c>
      <c r="AC470" s="304">
        <v>214.37370010000001</v>
      </c>
      <c r="AD470" s="303">
        <v>7.9321405907000004</v>
      </c>
      <c r="AE470" s="304">
        <v>1.7817429511</v>
      </c>
      <c r="AF470" s="265">
        <v>60.003105572999999</v>
      </c>
      <c r="AG470" s="305">
        <v>600.93063557999994</v>
      </c>
      <c r="AH470" s="265">
        <v>224.31853633</v>
      </c>
      <c r="AI470" s="305">
        <v>300.46537606999999</v>
      </c>
      <c r="AJ470" s="265">
        <v>4.9747050517</v>
      </c>
      <c r="AK470" s="306">
        <v>5.2197258604999996</v>
      </c>
      <c r="AL470" s="398">
        <v>160</v>
      </c>
    </row>
    <row r="471" spans="1:38" x14ac:dyDescent="0.25">
      <c r="A471" s="307" t="s">
        <v>1200</v>
      </c>
      <c r="B471" s="300" t="s">
        <v>2295</v>
      </c>
      <c r="C471" s="301">
        <v>0.75879784179999998</v>
      </c>
      <c r="D471" s="58">
        <v>9990</v>
      </c>
      <c r="E471" s="302">
        <v>1.05</v>
      </c>
      <c r="F471" s="303">
        <v>3814.7153521</v>
      </c>
      <c r="G471" s="265">
        <v>2920.3884119999998</v>
      </c>
      <c r="H471" s="304">
        <v>894.32694012000002</v>
      </c>
      <c r="I471" s="303">
        <v>344.00007346000001</v>
      </c>
      <c r="J471" s="304">
        <v>9.4202054910000008</v>
      </c>
      <c r="K471" s="303">
        <v>158.68705761999999</v>
      </c>
      <c r="L471" s="304">
        <v>16.490616782</v>
      </c>
      <c r="M471" s="265">
        <v>111.48656329000001</v>
      </c>
      <c r="N471" s="303">
        <v>110.10042826</v>
      </c>
      <c r="O471" s="304">
        <v>17.527567040000001</v>
      </c>
      <c r="P471" s="303">
        <v>19.713351894999999</v>
      </c>
      <c r="Q471" s="304">
        <v>0.68076346870000004</v>
      </c>
      <c r="R471" s="303">
        <v>16.863967118000001</v>
      </c>
      <c r="S471" s="304">
        <v>7.3470707112999998</v>
      </c>
      <c r="T471" s="303">
        <v>19.368033332</v>
      </c>
      <c r="U471" s="304">
        <v>3.4355404705999999</v>
      </c>
      <c r="V471" s="303">
        <v>1.4214666531</v>
      </c>
      <c r="W471" s="304">
        <v>0.37937838260000001</v>
      </c>
      <c r="X471" s="303">
        <v>1893.3743942000001</v>
      </c>
      <c r="Y471" s="304">
        <v>457.93474874999998</v>
      </c>
      <c r="Z471" s="303">
        <v>0</v>
      </c>
      <c r="AA471" s="304">
        <v>0</v>
      </c>
      <c r="AB471" s="303">
        <v>47.345235567000003</v>
      </c>
      <c r="AC471" s="304">
        <v>70.683047216999995</v>
      </c>
      <c r="AD471" s="303">
        <v>1.4532971719000001</v>
      </c>
      <c r="AE471" s="304">
        <v>0.3420638352</v>
      </c>
      <c r="AF471" s="265">
        <v>15.640588012</v>
      </c>
      <c r="AG471" s="305">
        <v>247.4590364</v>
      </c>
      <c r="AH471" s="265">
        <v>91.250157575000003</v>
      </c>
      <c r="AI471" s="305">
        <v>147.47606719999999</v>
      </c>
      <c r="AJ471" s="265">
        <v>1.6250666767999999</v>
      </c>
      <c r="AK471" s="306">
        <v>3.2095655475</v>
      </c>
      <c r="AL471" s="398">
        <v>213</v>
      </c>
    </row>
    <row r="472" spans="1:38" x14ac:dyDescent="0.25">
      <c r="A472" s="307" t="s">
        <v>1201</v>
      </c>
      <c r="B472" s="300" t="s">
        <v>2296</v>
      </c>
      <c r="C472" s="301">
        <v>1.1317092565</v>
      </c>
      <c r="D472" s="58">
        <v>8893</v>
      </c>
      <c r="E472" s="302">
        <v>2.2000000000000002</v>
      </c>
      <c r="F472" s="303">
        <v>5689.4582941999997</v>
      </c>
      <c r="G472" s="265">
        <v>4280.7163934999999</v>
      </c>
      <c r="H472" s="304">
        <v>1408.7419007000001</v>
      </c>
      <c r="I472" s="303">
        <v>639.07337859999996</v>
      </c>
      <c r="J472" s="304">
        <v>18.648482303000002</v>
      </c>
      <c r="K472" s="303">
        <v>672.06601064999995</v>
      </c>
      <c r="L472" s="304">
        <v>53.944495891000003</v>
      </c>
      <c r="M472" s="265">
        <v>318.63763986999999</v>
      </c>
      <c r="N472" s="303">
        <v>190.75824653999999</v>
      </c>
      <c r="O472" s="304">
        <v>35.821901040999997</v>
      </c>
      <c r="P472" s="303">
        <v>85.039630071999994</v>
      </c>
      <c r="Q472" s="304">
        <v>13.570606896999999</v>
      </c>
      <c r="R472" s="303">
        <v>55.360830108000002</v>
      </c>
      <c r="S472" s="304">
        <v>21.361870226000001</v>
      </c>
      <c r="T472" s="303">
        <v>100.64243623</v>
      </c>
      <c r="U472" s="304">
        <v>9.2205128796999993</v>
      </c>
      <c r="V472" s="303">
        <v>72.716884133999997</v>
      </c>
      <c r="W472" s="304">
        <v>15.710864035</v>
      </c>
      <c r="X472" s="303">
        <v>1788.5919411</v>
      </c>
      <c r="Y472" s="304">
        <v>433.58411232999998</v>
      </c>
      <c r="Z472" s="303">
        <v>1.4022688462999999</v>
      </c>
      <c r="AA472" s="304">
        <v>0.5299031984</v>
      </c>
      <c r="AB472" s="303">
        <v>118.75223083</v>
      </c>
      <c r="AC472" s="304">
        <v>208.21755544000001</v>
      </c>
      <c r="AD472" s="303">
        <v>8.6161536567999999</v>
      </c>
      <c r="AE472" s="304">
        <v>1.5944069421</v>
      </c>
      <c r="AF472" s="265">
        <v>34.351548111</v>
      </c>
      <c r="AG472" s="305">
        <v>413.21806085999998</v>
      </c>
      <c r="AH472" s="265">
        <v>153.00441773</v>
      </c>
      <c r="AI472" s="305">
        <v>211.75836219999999</v>
      </c>
      <c r="AJ472" s="265">
        <v>8.6181273545000003</v>
      </c>
      <c r="AK472" s="306">
        <v>4.6454162276000002</v>
      </c>
      <c r="AL472" s="398">
        <v>233</v>
      </c>
    </row>
    <row r="473" spans="1:38" x14ac:dyDescent="0.25">
      <c r="A473" s="307" t="s">
        <v>1202</v>
      </c>
      <c r="B473" s="300" t="s">
        <v>2297</v>
      </c>
      <c r="C473" s="301">
        <v>0.55727410470000005</v>
      </c>
      <c r="D473" s="58">
        <v>28020</v>
      </c>
      <c r="E473" s="302">
        <v>1.05</v>
      </c>
      <c r="F473" s="303">
        <v>2801.5921570999999</v>
      </c>
      <c r="G473" s="265">
        <v>2152.2741552000002</v>
      </c>
      <c r="H473" s="304">
        <v>649.31800194000004</v>
      </c>
      <c r="I473" s="303">
        <v>274.78553113999999</v>
      </c>
      <c r="J473" s="304">
        <v>7.3816207586999996</v>
      </c>
      <c r="K473" s="303">
        <v>133.55254674</v>
      </c>
      <c r="L473" s="304">
        <v>13.350108844999999</v>
      </c>
      <c r="M473" s="265">
        <v>106.9307227</v>
      </c>
      <c r="N473" s="303">
        <v>118.42960404</v>
      </c>
      <c r="O473" s="304">
        <v>19.621326363000001</v>
      </c>
      <c r="P473" s="303">
        <v>23.482214193000001</v>
      </c>
      <c r="Q473" s="304">
        <v>2.1892694422000001</v>
      </c>
      <c r="R473" s="303">
        <v>22.888271837000001</v>
      </c>
      <c r="S473" s="304">
        <v>8.1242654286999993</v>
      </c>
      <c r="T473" s="303">
        <v>18.661031304000002</v>
      </c>
      <c r="U473" s="304">
        <v>2.6218097823000002</v>
      </c>
      <c r="V473" s="303">
        <v>1.2187565972000001</v>
      </c>
      <c r="W473" s="304">
        <v>0.2469535796</v>
      </c>
      <c r="X473" s="303">
        <v>1265.0288459999999</v>
      </c>
      <c r="Y473" s="304">
        <v>304.37059252</v>
      </c>
      <c r="Z473" s="303">
        <v>5.7520005899999997E-2</v>
      </c>
      <c r="AA473" s="304">
        <v>2.1916388700000001E-2</v>
      </c>
      <c r="AB473" s="303">
        <v>47.922492726000002</v>
      </c>
      <c r="AC473" s="304">
        <v>60.727745235999997</v>
      </c>
      <c r="AD473" s="303">
        <v>2.7060558124999998</v>
      </c>
      <c r="AE473" s="304">
        <v>0.60526816059999999</v>
      </c>
      <c r="AF473" s="265">
        <v>12.768953207999999</v>
      </c>
      <c r="AG473" s="305">
        <v>177.27460324</v>
      </c>
      <c r="AH473" s="265">
        <v>63.431556475000001</v>
      </c>
      <c r="AI473" s="305">
        <v>108.84198523000001</v>
      </c>
      <c r="AJ473" s="265">
        <v>1.5631660424</v>
      </c>
      <c r="AK473" s="306">
        <v>2.7874233021000001</v>
      </c>
      <c r="AL473" s="398">
        <v>238</v>
      </c>
    </row>
    <row r="474" spans="1:38" x14ac:dyDescent="0.25">
      <c r="A474" s="307" t="s">
        <v>1203</v>
      </c>
      <c r="B474" s="300" t="s">
        <v>2298</v>
      </c>
      <c r="C474" s="301">
        <v>5.7021580638999998</v>
      </c>
      <c r="D474" s="58">
        <v>962</v>
      </c>
      <c r="E474" s="302">
        <v>15.8</v>
      </c>
      <c r="F474" s="303">
        <v>28666.54161</v>
      </c>
      <c r="G474" s="265">
        <v>21597.625368000001</v>
      </c>
      <c r="H474" s="304">
        <v>7068.9162417999996</v>
      </c>
      <c r="I474" s="303">
        <v>3645.8759835000001</v>
      </c>
      <c r="J474" s="304">
        <v>135.59794568999999</v>
      </c>
      <c r="K474" s="303">
        <v>6399.2223285999999</v>
      </c>
      <c r="L474" s="304">
        <v>421.27694815000001</v>
      </c>
      <c r="M474" s="265">
        <v>2231.6570341000001</v>
      </c>
      <c r="N474" s="303">
        <v>823.42310540000005</v>
      </c>
      <c r="O474" s="304">
        <v>120.87209876999999</v>
      </c>
      <c r="P474" s="303">
        <v>509.21156007000002</v>
      </c>
      <c r="Q474" s="304">
        <v>71.343716411000003</v>
      </c>
      <c r="R474" s="303">
        <v>871.15597937999996</v>
      </c>
      <c r="S474" s="304">
        <v>250.25984896</v>
      </c>
      <c r="T474" s="303">
        <v>1093.0082901999999</v>
      </c>
      <c r="U474" s="304">
        <v>95.177174535999995</v>
      </c>
      <c r="V474" s="303">
        <v>978.58374642000001</v>
      </c>
      <c r="W474" s="304">
        <v>193.47556444</v>
      </c>
      <c r="X474" s="303">
        <v>3000.8067528000001</v>
      </c>
      <c r="Y474" s="304">
        <v>662.56429705999994</v>
      </c>
      <c r="Z474" s="303">
        <v>5.9669468959999996</v>
      </c>
      <c r="AA474" s="304">
        <v>1.4039376091</v>
      </c>
      <c r="AB474" s="303">
        <v>1068.2052862999999</v>
      </c>
      <c r="AC474" s="304">
        <v>1364.3685362000001</v>
      </c>
      <c r="AD474" s="303">
        <v>119.38996912</v>
      </c>
      <c r="AE474" s="304">
        <v>20.781481136</v>
      </c>
      <c r="AF474" s="265">
        <v>157.08018086000001</v>
      </c>
      <c r="AG474" s="305">
        <v>2009.1779303999999</v>
      </c>
      <c r="AH474" s="265">
        <v>1332.8039088999999</v>
      </c>
      <c r="AI474" s="305">
        <v>999.87590967000006</v>
      </c>
      <c r="AJ474" s="265">
        <v>58.004086414</v>
      </c>
      <c r="AK474" s="306">
        <v>25.971061758000001</v>
      </c>
      <c r="AL474" s="398">
        <v>140</v>
      </c>
    </row>
    <row r="475" spans="1:38" x14ac:dyDescent="0.25">
      <c r="A475" s="307" t="s">
        <v>1204</v>
      </c>
      <c r="B475" s="300" t="s">
        <v>2299</v>
      </c>
      <c r="C475" s="301">
        <v>1.9383499425999999</v>
      </c>
      <c r="D475" s="58">
        <v>1515</v>
      </c>
      <c r="E475" s="302">
        <v>5.64</v>
      </c>
      <c r="F475" s="303">
        <v>9744.6946687</v>
      </c>
      <c r="G475" s="265">
        <v>7322.8520773</v>
      </c>
      <c r="H475" s="304">
        <v>2421.8425913999999</v>
      </c>
      <c r="I475" s="303">
        <v>1335.8864584</v>
      </c>
      <c r="J475" s="304">
        <v>46.49252311</v>
      </c>
      <c r="K475" s="303">
        <v>2218.8550181000001</v>
      </c>
      <c r="L475" s="304">
        <v>146.49698384999999</v>
      </c>
      <c r="M475" s="265">
        <v>797.72172032000003</v>
      </c>
      <c r="N475" s="303">
        <v>203.69872771000001</v>
      </c>
      <c r="O475" s="304">
        <v>35.859757436000002</v>
      </c>
      <c r="P475" s="303">
        <v>128.69244814000001</v>
      </c>
      <c r="Q475" s="304">
        <v>19.513999941000002</v>
      </c>
      <c r="R475" s="303">
        <v>211.69219557</v>
      </c>
      <c r="S475" s="304">
        <v>72.579069039999993</v>
      </c>
      <c r="T475" s="303">
        <v>268.27529521000002</v>
      </c>
      <c r="U475" s="304">
        <v>28.862364686999999</v>
      </c>
      <c r="V475" s="303">
        <v>23.553322694999999</v>
      </c>
      <c r="W475" s="304">
        <v>6.4094427544999997</v>
      </c>
      <c r="X475" s="303">
        <v>1427.8742076999999</v>
      </c>
      <c r="Y475" s="304">
        <v>319.31191775999997</v>
      </c>
      <c r="Z475" s="303">
        <v>12.668531775</v>
      </c>
      <c r="AA475" s="304">
        <v>2.8477494541000001</v>
      </c>
      <c r="AB475" s="303">
        <v>384.47377893999999</v>
      </c>
      <c r="AC475" s="304">
        <v>467.32442672000002</v>
      </c>
      <c r="AD475" s="303">
        <v>12.578073310000001</v>
      </c>
      <c r="AE475" s="304">
        <v>2.6460410435999999</v>
      </c>
      <c r="AF475" s="265">
        <v>49.621190718999998</v>
      </c>
      <c r="AG475" s="305">
        <v>732.03602099</v>
      </c>
      <c r="AH475" s="265">
        <v>435.64494494000002</v>
      </c>
      <c r="AI475" s="305">
        <v>317.05485526000001</v>
      </c>
      <c r="AJ475" s="265">
        <v>26.116151380000002</v>
      </c>
      <c r="AK475" s="306">
        <v>9.9074517260999997</v>
      </c>
      <c r="AL475" s="398">
        <v>167</v>
      </c>
    </row>
    <row r="476" spans="1:38" x14ac:dyDescent="0.25">
      <c r="A476" s="307" t="s">
        <v>1205</v>
      </c>
      <c r="B476" s="300" t="s">
        <v>2300</v>
      </c>
      <c r="C476" s="301">
        <v>3.2071751970000002</v>
      </c>
      <c r="D476" s="58">
        <v>778</v>
      </c>
      <c r="E476" s="302">
        <v>7.25</v>
      </c>
      <c r="F476" s="303">
        <v>16123.4782</v>
      </c>
      <c r="G476" s="265">
        <v>12158.197853</v>
      </c>
      <c r="H476" s="304">
        <v>3965.2803465000002</v>
      </c>
      <c r="I476" s="303">
        <v>1954.4999081999999</v>
      </c>
      <c r="J476" s="304">
        <v>77.601625130000002</v>
      </c>
      <c r="K476" s="303">
        <v>3281.3223647999998</v>
      </c>
      <c r="L476" s="304">
        <v>206.59741840000001</v>
      </c>
      <c r="M476" s="265">
        <v>1071.9006357999999</v>
      </c>
      <c r="N476" s="303">
        <v>442.31174123</v>
      </c>
      <c r="O476" s="304">
        <v>55.700294397999997</v>
      </c>
      <c r="P476" s="303">
        <v>170.92277713999999</v>
      </c>
      <c r="Q476" s="304">
        <v>27.090597301999999</v>
      </c>
      <c r="R476" s="303">
        <v>403.27839466</v>
      </c>
      <c r="S476" s="304">
        <v>128.77068811999999</v>
      </c>
      <c r="T476" s="303">
        <v>273.90899955999998</v>
      </c>
      <c r="U476" s="304">
        <v>24.235364825000001</v>
      </c>
      <c r="V476" s="303">
        <v>265.79013773000003</v>
      </c>
      <c r="W476" s="304">
        <v>65.811728557999999</v>
      </c>
      <c r="X476" s="303">
        <v>3174.4596117000001</v>
      </c>
      <c r="Y476" s="304">
        <v>701.20285191000005</v>
      </c>
      <c r="Z476" s="303">
        <v>1.6733132494</v>
      </c>
      <c r="AA476" s="304">
        <v>0.69887430080000001</v>
      </c>
      <c r="AB476" s="303">
        <v>492.59264673000001</v>
      </c>
      <c r="AC476" s="304">
        <v>680.73980236</v>
      </c>
      <c r="AD476" s="303">
        <v>13.084033832999999</v>
      </c>
      <c r="AE476" s="304">
        <v>1.4428458470000001</v>
      </c>
      <c r="AF476" s="265">
        <v>75.362443150000004</v>
      </c>
      <c r="AG476" s="305">
        <v>1158.1522812999999</v>
      </c>
      <c r="AH476" s="265">
        <v>701.02809745000002</v>
      </c>
      <c r="AI476" s="305">
        <v>618.28853601000003</v>
      </c>
      <c r="AJ476" s="265">
        <v>41.840292900999998</v>
      </c>
      <c r="AK476" s="306">
        <v>13.169892977</v>
      </c>
      <c r="AL476" s="398">
        <v>119</v>
      </c>
    </row>
    <row r="477" spans="1:38" x14ac:dyDescent="0.25">
      <c r="A477" s="307" t="s">
        <v>1206</v>
      </c>
      <c r="B477" s="300" t="s">
        <v>2301</v>
      </c>
      <c r="C477" s="301">
        <v>1.2505125665000001</v>
      </c>
      <c r="D477" s="58">
        <v>2974</v>
      </c>
      <c r="E477" s="302">
        <v>2.5499999999999998</v>
      </c>
      <c r="F477" s="303">
        <v>6286.7198909999997</v>
      </c>
      <c r="G477" s="265">
        <v>4754.1208507000001</v>
      </c>
      <c r="H477" s="304">
        <v>1532.5990403000001</v>
      </c>
      <c r="I477" s="303">
        <v>755.09924115000001</v>
      </c>
      <c r="J477" s="304">
        <v>25.786970589999999</v>
      </c>
      <c r="K477" s="303">
        <v>962.96458138000003</v>
      </c>
      <c r="L477" s="304">
        <v>71.079058524000004</v>
      </c>
      <c r="M477" s="265">
        <v>376.17101251999998</v>
      </c>
      <c r="N477" s="303">
        <v>147.55465727999999</v>
      </c>
      <c r="O477" s="304">
        <v>21.600697834999998</v>
      </c>
      <c r="P477" s="303">
        <v>40.106140445999998</v>
      </c>
      <c r="Q477" s="304">
        <v>6.0932938977999997</v>
      </c>
      <c r="R477" s="303">
        <v>91.874888643999995</v>
      </c>
      <c r="S477" s="304">
        <v>33.213603669999998</v>
      </c>
      <c r="T477" s="303">
        <v>69.258709363999998</v>
      </c>
      <c r="U477" s="304">
        <v>8.5316245165000009</v>
      </c>
      <c r="V477" s="303">
        <v>1.4649302488</v>
      </c>
      <c r="W477" s="304">
        <v>0.3272833423</v>
      </c>
      <c r="X477" s="303">
        <v>1943.8633500999999</v>
      </c>
      <c r="Y477" s="304">
        <v>448.72043896999998</v>
      </c>
      <c r="Z477" s="303">
        <v>0.25783271689999998</v>
      </c>
      <c r="AA477" s="304">
        <v>3.6560020200000001E-2</v>
      </c>
      <c r="AB477" s="303">
        <v>138.27857130000001</v>
      </c>
      <c r="AC477" s="304">
        <v>234.46069059999999</v>
      </c>
      <c r="AD477" s="303">
        <v>2.6137968382999999</v>
      </c>
      <c r="AE477" s="304">
        <v>0.57811128040000004</v>
      </c>
      <c r="AF477" s="265">
        <v>29.833958034999998</v>
      </c>
      <c r="AG477" s="305">
        <v>435.98721611000002</v>
      </c>
      <c r="AH477" s="265">
        <v>206.26262191999999</v>
      </c>
      <c r="AI477" s="305">
        <v>219.99347262000001</v>
      </c>
      <c r="AJ477" s="265">
        <v>8.5973101818999993</v>
      </c>
      <c r="AK477" s="306">
        <v>6.1092669297000004</v>
      </c>
      <c r="AL477" s="398">
        <v>188</v>
      </c>
    </row>
    <row r="478" spans="1:38" x14ac:dyDescent="0.25">
      <c r="A478" s="307" t="s">
        <v>1207</v>
      </c>
      <c r="B478" s="300" t="s">
        <v>2302</v>
      </c>
      <c r="C478" s="301">
        <v>5.7021721802999998</v>
      </c>
      <c r="D478" s="58">
        <v>556</v>
      </c>
      <c r="E478" s="302">
        <v>6.44</v>
      </c>
      <c r="F478" s="303">
        <v>28666.612577</v>
      </c>
      <c r="G478" s="265">
        <v>21679.46055</v>
      </c>
      <c r="H478" s="304">
        <v>6987.1520277</v>
      </c>
      <c r="I478" s="303">
        <v>2070.1415590000001</v>
      </c>
      <c r="J478" s="304">
        <v>89.019453239000001</v>
      </c>
      <c r="K478" s="303">
        <v>2726.4466155</v>
      </c>
      <c r="L478" s="304">
        <v>232.39426291999999</v>
      </c>
      <c r="M478" s="265">
        <v>981.67592588000002</v>
      </c>
      <c r="N478" s="303">
        <v>702.24516230999996</v>
      </c>
      <c r="O478" s="304">
        <v>179.79397298999999</v>
      </c>
      <c r="P478" s="303">
        <v>148.97042010000001</v>
      </c>
      <c r="Q478" s="304">
        <v>29.967060799999999</v>
      </c>
      <c r="R478" s="303">
        <v>188.34604153999999</v>
      </c>
      <c r="S478" s="304">
        <v>109.75945462</v>
      </c>
      <c r="T478" s="303">
        <v>233.44203805999999</v>
      </c>
      <c r="U478" s="304">
        <v>25.820408905000001</v>
      </c>
      <c r="V478" s="303">
        <v>250.62680225</v>
      </c>
      <c r="W478" s="304">
        <v>66.192355367000005</v>
      </c>
      <c r="X478" s="303">
        <v>10882.080049</v>
      </c>
      <c r="Y478" s="304">
        <v>2765.8447587000001</v>
      </c>
      <c r="Z478" s="303">
        <v>0.26630917269999999</v>
      </c>
      <c r="AA478" s="304">
        <v>7.0214748199999996E-2</v>
      </c>
      <c r="AB478" s="303">
        <v>1135.3821812000001</v>
      </c>
      <c r="AC478" s="304">
        <v>770.68024561000004</v>
      </c>
      <c r="AD478" s="303">
        <v>2.8594530576000001</v>
      </c>
      <c r="AE478" s="304">
        <v>0.62643219419999996</v>
      </c>
      <c r="AF478" s="265">
        <v>1097.9137043000001</v>
      </c>
      <c r="AG478" s="305">
        <v>2110.0838023000001</v>
      </c>
      <c r="AH478" s="265">
        <v>913.64155648999997</v>
      </c>
      <c r="AI478" s="305">
        <v>936.22653488000003</v>
      </c>
      <c r="AJ478" s="265">
        <v>6.1036131493000001</v>
      </c>
      <c r="AK478" s="306">
        <v>9.9921896222999997</v>
      </c>
      <c r="AL478" s="398">
        <v>73</v>
      </c>
    </row>
    <row r="479" spans="1:38" x14ac:dyDescent="0.25">
      <c r="A479" s="307" t="s">
        <v>1208</v>
      </c>
      <c r="B479" s="300" t="s">
        <v>2303</v>
      </c>
      <c r="C479" s="301">
        <v>2.6409503049</v>
      </c>
      <c r="D479" s="58">
        <v>1421</v>
      </c>
      <c r="E479" s="302">
        <v>9.6999999999999993</v>
      </c>
      <c r="F479" s="303">
        <v>13276.88762</v>
      </c>
      <c r="G479" s="265">
        <v>9792.3927597000002</v>
      </c>
      <c r="H479" s="304">
        <v>3484.4948601000001</v>
      </c>
      <c r="I479" s="303">
        <v>1921.8574427999999</v>
      </c>
      <c r="J479" s="304">
        <v>75.760259970000007</v>
      </c>
      <c r="K479" s="303">
        <v>3798.8108189</v>
      </c>
      <c r="L479" s="304">
        <v>240.77355660000001</v>
      </c>
      <c r="M479" s="265">
        <v>1341.9065851</v>
      </c>
      <c r="N479" s="303">
        <v>324.68936052999999</v>
      </c>
      <c r="O479" s="304">
        <v>52.512060912000003</v>
      </c>
      <c r="P479" s="303">
        <v>269.31659471</v>
      </c>
      <c r="Q479" s="304">
        <v>41.783228723999997</v>
      </c>
      <c r="R479" s="303">
        <v>706.98601416999998</v>
      </c>
      <c r="S479" s="304">
        <v>218.82744455</v>
      </c>
      <c r="T479" s="303">
        <v>425.76817905000001</v>
      </c>
      <c r="U479" s="304">
        <v>40.197659866000002</v>
      </c>
      <c r="V479" s="303">
        <v>115.56496927000001</v>
      </c>
      <c r="W479" s="304">
        <v>26.819725791</v>
      </c>
      <c r="X479" s="303">
        <v>49.439522224000001</v>
      </c>
      <c r="Y479" s="304">
        <v>9.4482229239999995</v>
      </c>
      <c r="Z479" s="303">
        <v>7.3194310295999996</v>
      </c>
      <c r="AA479" s="304">
        <v>2.2934266663999998</v>
      </c>
      <c r="AB479" s="303">
        <v>517.67110584</v>
      </c>
      <c r="AC479" s="304">
        <v>794.32417097999996</v>
      </c>
      <c r="AD479" s="303">
        <v>25.697778369000002</v>
      </c>
      <c r="AE479" s="304">
        <v>5.2154779064000003</v>
      </c>
      <c r="AF479" s="265">
        <v>8.2462360435999997</v>
      </c>
      <c r="AG479" s="305">
        <v>1044.3151389</v>
      </c>
      <c r="AH479" s="265">
        <v>670.42197701999999</v>
      </c>
      <c r="AI479" s="305">
        <v>441.08761658999998</v>
      </c>
      <c r="AJ479" s="265">
        <v>79.251110390999997</v>
      </c>
      <c r="AK479" s="306">
        <v>20.582503961</v>
      </c>
      <c r="AL479" s="398">
        <v>214</v>
      </c>
    </row>
    <row r="480" spans="1:38" x14ac:dyDescent="0.25">
      <c r="A480" s="307" t="s">
        <v>1209</v>
      </c>
      <c r="B480" s="300" t="s">
        <v>2304</v>
      </c>
      <c r="C480" s="301">
        <v>1.0049256726</v>
      </c>
      <c r="D480" s="58">
        <v>1449</v>
      </c>
      <c r="E480" s="302">
        <v>4.18</v>
      </c>
      <c r="F480" s="303">
        <v>5052.0773510999998</v>
      </c>
      <c r="G480" s="265">
        <v>3759.9181552</v>
      </c>
      <c r="H480" s="304">
        <v>1292.1591959</v>
      </c>
      <c r="I480" s="303">
        <v>812.88292073000002</v>
      </c>
      <c r="J480" s="304">
        <v>31.021748080999998</v>
      </c>
      <c r="K480" s="303">
        <v>1194.4164410999999</v>
      </c>
      <c r="L480" s="304">
        <v>86.890320879000001</v>
      </c>
      <c r="M480" s="265">
        <v>501.99318681</v>
      </c>
      <c r="N480" s="303">
        <v>94.258564389</v>
      </c>
      <c r="O480" s="304">
        <v>15.284465231</v>
      </c>
      <c r="P480" s="303">
        <v>90.719519951999999</v>
      </c>
      <c r="Q480" s="304">
        <v>13.282348937</v>
      </c>
      <c r="R480" s="303">
        <v>169.18892693000001</v>
      </c>
      <c r="S480" s="304">
        <v>50.341078525999997</v>
      </c>
      <c r="T480" s="303">
        <v>170.42610350999999</v>
      </c>
      <c r="U480" s="304">
        <v>18.793822680000002</v>
      </c>
      <c r="V480" s="303">
        <v>4.3916263727000002</v>
      </c>
      <c r="W480" s="304">
        <v>1.2990094002999999</v>
      </c>
      <c r="X480" s="303">
        <v>33.090368034999997</v>
      </c>
      <c r="Y480" s="304">
        <v>7.7335370289999998</v>
      </c>
      <c r="Z480" s="303">
        <v>13.616048299999999</v>
      </c>
      <c r="AA480" s="304">
        <v>4.9222832698000003</v>
      </c>
      <c r="AB480" s="303">
        <v>347.64050591</v>
      </c>
      <c r="AC480" s="304">
        <v>296.14771394000002</v>
      </c>
      <c r="AD480" s="303">
        <v>178.83677635999999</v>
      </c>
      <c r="AE480" s="304">
        <v>39.863455680000001</v>
      </c>
      <c r="AF480" s="265">
        <v>2.2984477847</v>
      </c>
      <c r="AG480" s="305">
        <v>405.37759022</v>
      </c>
      <c r="AH480" s="265">
        <v>221.72955241</v>
      </c>
      <c r="AI480" s="305">
        <v>182.67793202999999</v>
      </c>
      <c r="AJ480" s="265">
        <v>55.408296651000001</v>
      </c>
      <c r="AK480" s="306">
        <v>7.5447599337</v>
      </c>
      <c r="AL480" s="398">
        <v>211</v>
      </c>
    </row>
    <row r="481" spans="1:38" x14ac:dyDescent="0.25">
      <c r="A481" s="307" t="s">
        <v>1210</v>
      </c>
      <c r="B481" s="300" t="s">
        <v>2305</v>
      </c>
      <c r="C481" s="301">
        <v>0.49235099879999999</v>
      </c>
      <c r="D481" s="58">
        <v>1378</v>
      </c>
      <c r="E481" s="302">
        <v>2.34</v>
      </c>
      <c r="F481" s="303">
        <v>2475.2032889000002</v>
      </c>
      <c r="G481" s="265">
        <v>1834.0999174999999</v>
      </c>
      <c r="H481" s="304">
        <v>641.10337139000001</v>
      </c>
      <c r="I481" s="303">
        <v>358.24061776000002</v>
      </c>
      <c r="J481" s="304">
        <v>12.848197687000001</v>
      </c>
      <c r="K481" s="303">
        <v>552.28990081999996</v>
      </c>
      <c r="L481" s="304">
        <v>40.923439369</v>
      </c>
      <c r="M481" s="265">
        <v>240.058165</v>
      </c>
      <c r="N481" s="303">
        <v>42.731905652000002</v>
      </c>
      <c r="O481" s="304">
        <v>7.5322404020000002</v>
      </c>
      <c r="P481" s="303">
        <v>58.762774231999998</v>
      </c>
      <c r="Q481" s="304">
        <v>9.7953680726000005</v>
      </c>
      <c r="R481" s="303">
        <v>64.681558303000003</v>
      </c>
      <c r="S481" s="304">
        <v>19.426456523999999</v>
      </c>
      <c r="T481" s="303">
        <v>60.987113843000003</v>
      </c>
      <c r="U481" s="304">
        <v>7.3763993838999999</v>
      </c>
      <c r="V481" s="303">
        <v>3.3051444361</v>
      </c>
      <c r="W481" s="304">
        <v>1.80006227</v>
      </c>
      <c r="X481" s="303">
        <v>44.343352836999998</v>
      </c>
      <c r="Y481" s="304">
        <v>11.785805242</v>
      </c>
      <c r="Z481" s="303">
        <v>11.517822022000001</v>
      </c>
      <c r="AA481" s="304">
        <v>3.4522962685</v>
      </c>
      <c r="AB481" s="303">
        <v>96.511572075999993</v>
      </c>
      <c r="AC481" s="304">
        <v>131.78637717999999</v>
      </c>
      <c r="AD481" s="303">
        <v>202.84070796</v>
      </c>
      <c r="AE481" s="304">
        <v>49.159072592000001</v>
      </c>
      <c r="AF481" s="265">
        <v>3.3608249623000002</v>
      </c>
      <c r="AG481" s="305">
        <v>206.55730932</v>
      </c>
      <c r="AH481" s="265">
        <v>90.750949430999995</v>
      </c>
      <c r="AI481" s="305">
        <v>109.53928298</v>
      </c>
      <c r="AJ481" s="265">
        <v>28.836146533000001</v>
      </c>
      <c r="AK481" s="306">
        <v>4.0024257271000003</v>
      </c>
      <c r="AL481" s="398">
        <v>188</v>
      </c>
    </row>
    <row r="482" spans="1:38" x14ac:dyDescent="0.25">
      <c r="A482" s="307" t="s">
        <v>1211</v>
      </c>
      <c r="B482" s="300" t="s">
        <v>2306</v>
      </c>
      <c r="C482" s="301">
        <v>2.7330708567999999</v>
      </c>
      <c r="D482" s="58">
        <v>548</v>
      </c>
      <c r="E482" s="302">
        <v>8.15</v>
      </c>
      <c r="F482" s="303">
        <v>13740.006600999999</v>
      </c>
      <c r="G482" s="265">
        <v>10169.975295</v>
      </c>
      <c r="H482" s="304">
        <v>3570.0313059999999</v>
      </c>
      <c r="I482" s="303">
        <v>1850.1930565</v>
      </c>
      <c r="J482" s="304">
        <v>70.538884926999998</v>
      </c>
      <c r="K482" s="303">
        <v>3301.6545759999999</v>
      </c>
      <c r="L482" s="304">
        <v>257.18458501999999</v>
      </c>
      <c r="M482" s="265">
        <v>1401.1045247</v>
      </c>
      <c r="N482" s="303">
        <v>496.22665167999997</v>
      </c>
      <c r="O482" s="304">
        <v>94.859883197000002</v>
      </c>
      <c r="P482" s="303">
        <v>637.37780213999997</v>
      </c>
      <c r="Q482" s="304">
        <v>108.78379894</v>
      </c>
      <c r="R482" s="303">
        <v>647.12424598999996</v>
      </c>
      <c r="S482" s="304">
        <v>186.20061645000001</v>
      </c>
      <c r="T482" s="303">
        <v>640.77275592000001</v>
      </c>
      <c r="U482" s="304">
        <v>43.262097730000001</v>
      </c>
      <c r="V482" s="303">
        <v>64.571421834000006</v>
      </c>
      <c r="W482" s="304">
        <v>17.473813484000001</v>
      </c>
      <c r="X482" s="303">
        <v>105.12942652</v>
      </c>
      <c r="Y482" s="304">
        <v>18.096185556999998</v>
      </c>
      <c r="Z482" s="303">
        <v>4.6127810219000001</v>
      </c>
      <c r="AA482" s="304">
        <v>1.2050308394</v>
      </c>
      <c r="AB482" s="303">
        <v>404.36059718000001</v>
      </c>
      <c r="AC482" s="304">
        <v>830.40089707000004</v>
      </c>
      <c r="AD482" s="303">
        <v>302.31865707999998</v>
      </c>
      <c r="AE482" s="304">
        <v>35.907371075</v>
      </c>
      <c r="AF482" s="265">
        <v>50.424489456000003</v>
      </c>
      <c r="AG482" s="305">
        <v>1143.1842058</v>
      </c>
      <c r="AH482" s="265">
        <v>463.22010424000001</v>
      </c>
      <c r="AI482" s="305">
        <v>467.41184865999998</v>
      </c>
      <c r="AJ482" s="265">
        <v>76.329997696999996</v>
      </c>
      <c r="AK482" s="306">
        <v>20.076294562000001</v>
      </c>
      <c r="AL482" s="398">
        <v>130</v>
      </c>
    </row>
    <row r="483" spans="1:38" x14ac:dyDescent="0.25">
      <c r="A483" s="307" t="s">
        <v>1212</v>
      </c>
      <c r="B483" s="300" t="s">
        <v>2307</v>
      </c>
      <c r="C483" s="301">
        <v>0.87372607790000001</v>
      </c>
      <c r="D483" s="58">
        <v>747</v>
      </c>
      <c r="E483" s="302">
        <v>2.72</v>
      </c>
      <c r="F483" s="303">
        <v>4392.4957334000001</v>
      </c>
      <c r="G483" s="265">
        <v>3246.7757425</v>
      </c>
      <c r="H483" s="304">
        <v>1145.7199908</v>
      </c>
      <c r="I483" s="303">
        <v>592.60819217999995</v>
      </c>
      <c r="J483" s="304">
        <v>21.729542157000001</v>
      </c>
      <c r="K483" s="303">
        <v>831.90866905999997</v>
      </c>
      <c r="L483" s="304">
        <v>72.615364893000006</v>
      </c>
      <c r="M483" s="265">
        <v>414.59965844999999</v>
      </c>
      <c r="N483" s="303">
        <v>189.78794395</v>
      </c>
      <c r="O483" s="304">
        <v>30.207239556000001</v>
      </c>
      <c r="P483" s="303">
        <v>208.63860453999999</v>
      </c>
      <c r="Q483" s="304">
        <v>33.237217514999998</v>
      </c>
      <c r="R483" s="303">
        <v>109.66069037</v>
      </c>
      <c r="S483" s="304">
        <v>33.494465769999998</v>
      </c>
      <c r="T483" s="303">
        <v>318.58491887999998</v>
      </c>
      <c r="U483" s="304">
        <v>20.281649212000001</v>
      </c>
      <c r="V483" s="303">
        <v>18.662281492999998</v>
      </c>
      <c r="W483" s="304">
        <v>3.0866685770000002</v>
      </c>
      <c r="X483" s="303">
        <v>238.42922547000001</v>
      </c>
      <c r="Y483" s="304">
        <v>173.98596778999999</v>
      </c>
      <c r="Z483" s="303">
        <v>9.3254008526999996</v>
      </c>
      <c r="AA483" s="304">
        <v>2.9451426600000001</v>
      </c>
      <c r="AB483" s="303">
        <v>135.31219041</v>
      </c>
      <c r="AC483" s="304">
        <v>237.70320813000001</v>
      </c>
      <c r="AD483" s="303">
        <v>68.579314893000003</v>
      </c>
      <c r="AE483" s="304">
        <v>1.7701689544999999</v>
      </c>
      <c r="AF483" s="265">
        <v>11.126380807</v>
      </c>
      <c r="AG483" s="305">
        <v>334.73863320999999</v>
      </c>
      <c r="AH483" s="265">
        <v>118.16883339</v>
      </c>
      <c r="AI483" s="305">
        <v>138.59192754</v>
      </c>
      <c r="AJ483" s="265">
        <v>19.126827183</v>
      </c>
      <c r="AK483" s="306">
        <v>3.5894054913</v>
      </c>
      <c r="AL483" s="398">
        <v>151</v>
      </c>
    </row>
    <row r="484" spans="1:38" x14ac:dyDescent="0.25">
      <c r="A484" s="307" t="s">
        <v>1531</v>
      </c>
      <c r="B484" s="300" t="s">
        <v>2308</v>
      </c>
      <c r="C484" s="301">
        <v>0.71105610640000005</v>
      </c>
      <c r="D484" s="58">
        <v>3282</v>
      </c>
      <c r="E484" s="302">
        <v>2.34</v>
      </c>
      <c r="F484" s="303">
        <v>3574.7026356000001</v>
      </c>
      <c r="G484" s="265">
        <v>2665.5033315999999</v>
      </c>
      <c r="H484" s="304">
        <v>909.19930405000002</v>
      </c>
      <c r="I484" s="303">
        <v>594.57434671999999</v>
      </c>
      <c r="J484" s="304">
        <v>22.248548452000001</v>
      </c>
      <c r="K484" s="303">
        <v>776.02269640999998</v>
      </c>
      <c r="L484" s="304">
        <v>55.228893964000001</v>
      </c>
      <c r="M484" s="265">
        <v>344.93942700999997</v>
      </c>
      <c r="N484" s="303">
        <v>101.11636679999999</v>
      </c>
      <c r="O484" s="304">
        <v>16.374191597999999</v>
      </c>
      <c r="P484" s="303">
        <v>142.68828991999999</v>
      </c>
      <c r="Q484" s="304">
        <v>20.150394892000001</v>
      </c>
      <c r="R484" s="303">
        <v>38.372857615999997</v>
      </c>
      <c r="S484" s="304">
        <v>16.765909417</v>
      </c>
      <c r="T484" s="303">
        <v>88.013701967000003</v>
      </c>
      <c r="U484" s="304">
        <v>11.016882448</v>
      </c>
      <c r="V484" s="303">
        <v>9.4926824113000006</v>
      </c>
      <c r="W484" s="304">
        <v>2.6294488311999999</v>
      </c>
      <c r="X484" s="303">
        <v>365.38013336</v>
      </c>
      <c r="Y484" s="304">
        <v>82.841942375000002</v>
      </c>
      <c r="Z484" s="303">
        <v>10.583346858000001</v>
      </c>
      <c r="AA484" s="304">
        <v>3.0469914734999999</v>
      </c>
      <c r="AB484" s="303">
        <v>130.94241228999999</v>
      </c>
      <c r="AC484" s="304">
        <v>204.31055911999999</v>
      </c>
      <c r="AD484" s="303">
        <v>7.2882949478999999</v>
      </c>
      <c r="AE484" s="304">
        <v>1.5836244549</v>
      </c>
      <c r="AF484" s="265">
        <v>4.9979137522999997</v>
      </c>
      <c r="AG484" s="305">
        <v>271.20791654999999</v>
      </c>
      <c r="AH484" s="265">
        <v>119.35796637</v>
      </c>
      <c r="AI484" s="305">
        <v>115.48816978000001</v>
      </c>
      <c r="AJ484" s="265">
        <v>12.535997524000001</v>
      </c>
      <c r="AK484" s="306">
        <v>5.5027283117000003</v>
      </c>
      <c r="AL484" s="398">
        <v>227</v>
      </c>
    </row>
    <row r="485" spans="1:38" x14ac:dyDescent="0.25">
      <c r="A485" s="307" t="s">
        <v>1213</v>
      </c>
      <c r="B485" s="300" t="s">
        <v>2309</v>
      </c>
      <c r="C485" s="301">
        <v>1.5862623606999999</v>
      </c>
      <c r="D485" s="58">
        <v>21751</v>
      </c>
      <c r="E485" s="302">
        <v>5.32</v>
      </c>
      <c r="F485" s="303">
        <v>7974.6396814</v>
      </c>
      <c r="G485" s="265">
        <v>5932.1649545999999</v>
      </c>
      <c r="H485" s="304">
        <v>2042.4747267</v>
      </c>
      <c r="I485" s="303">
        <v>1252.4499693</v>
      </c>
      <c r="J485" s="304">
        <v>46.971009162000001</v>
      </c>
      <c r="K485" s="303">
        <v>2118.3625336</v>
      </c>
      <c r="L485" s="304">
        <v>144.45533326</v>
      </c>
      <c r="M485" s="265">
        <v>786.12068352999995</v>
      </c>
      <c r="N485" s="303">
        <v>238.58761154000001</v>
      </c>
      <c r="O485" s="304">
        <v>38.304800913000001</v>
      </c>
      <c r="P485" s="303">
        <v>166.30615405</v>
      </c>
      <c r="Q485" s="304">
        <v>26.371790682</v>
      </c>
      <c r="R485" s="303">
        <v>244.13168587999999</v>
      </c>
      <c r="S485" s="304">
        <v>80.246457516999996</v>
      </c>
      <c r="T485" s="303">
        <v>268.57981668000002</v>
      </c>
      <c r="U485" s="304">
        <v>28.708530056000001</v>
      </c>
      <c r="V485" s="303">
        <v>149.42099629000001</v>
      </c>
      <c r="W485" s="304">
        <v>33.484032702999997</v>
      </c>
      <c r="X485" s="303">
        <v>292.29291553000002</v>
      </c>
      <c r="Y485" s="304">
        <v>62.899340719999998</v>
      </c>
      <c r="Z485" s="303">
        <v>11.787382943000001</v>
      </c>
      <c r="AA485" s="304">
        <v>3.9667739782</v>
      </c>
      <c r="AB485" s="303">
        <v>285.52953714</v>
      </c>
      <c r="AC485" s="304">
        <v>467.40775430000002</v>
      </c>
      <c r="AD485" s="303">
        <v>8.6706976923999992</v>
      </c>
      <c r="AE485" s="304">
        <v>1.3723784535000001</v>
      </c>
      <c r="AF485" s="265">
        <v>5.4656066370999996</v>
      </c>
      <c r="AG485" s="305">
        <v>577.02659068000003</v>
      </c>
      <c r="AH485" s="265">
        <v>309.82304585000003</v>
      </c>
      <c r="AI485" s="305">
        <v>266.92714907999999</v>
      </c>
      <c r="AJ485" s="265">
        <v>46.855434201000001</v>
      </c>
      <c r="AK485" s="306">
        <v>12.113668995999999</v>
      </c>
      <c r="AL485" s="398">
        <v>297</v>
      </c>
    </row>
    <row r="486" spans="1:38" x14ac:dyDescent="0.25">
      <c r="A486" s="307" t="s">
        <v>1214</v>
      </c>
      <c r="B486" s="300" t="s">
        <v>2310</v>
      </c>
      <c r="C486" s="301">
        <v>0.66025767700000004</v>
      </c>
      <c r="D486" s="58">
        <v>52698</v>
      </c>
      <c r="E486" s="302">
        <v>2.4300000000000002</v>
      </c>
      <c r="F486" s="303">
        <v>3319.3229577000002</v>
      </c>
      <c r="G486" s="265">
        <v>2483.4451608999998</v>
      </c>
      <c r="H486" s="304">
        <v>835.87779685999999</v>
      </c>
      <c r="I486" s="303">
        <v>579.23961321000002</v>
      </c>
      <c r="J486" s="304">
        <v>20.038198742999999</v>
      </c>
      <c r="K486" s="303">
        <v>798.79618998000001</v>
      </c>
      <c r="L486" s="304">
        <v>57.148828596000001</v>
      </c>
      <c r="M486" s="265">
        <v>323.27331815000002</v>
      </c>
      <c r="N486" s="303">
        <v>66.588972955000003</v>
      </c>
      <c r="O486" s="304">
        <v>10.554126767</v>
      </c>
      <c r="P486" s="303">
        <v>48.719259235999999</v>
      </c>
      <c r="Q486" s="304">
        <v>7.5020770713999996</v>
      </c>
      <c r="R486" s="303">
        <v>44.929395569999997</v>
      </c>
      <c r="S486" s="304">
        <v>18.957024444000002</v>
      </c>
      <c r="T486" s="303">
        <v>78.984384559999995</v>
      </c>
      <c r="U486" s="304">
        <v>9.5924971461999995</v>
      </c>
      <c r="V486" s="303">
        <v>2.8604155728</v>
      </c>
      <c r="W486" s="304">
        <v>0.82498552039999995</v>
      </c>
      <c r="X486" s="303">
        <v>321.90162892000001</v>
      </c>
      <c r="Y486" s="304">
        <v>74.602716473000001</v>
      </c>
      <c r="Z486" s="303">
        <v>25.386854568</v>
      </c>
      <c r="AA486" s="304">
        <v>7.9573054319000001</v>
      </c>
      <c r="AB486" s="303">
        <v>130.45431626000001</v>
      </c>
      <c r="AC486" s="304">
        <v>189.13440371999999</v>
      </c>
      <c r="AD486" s="303">
        <v>5.3554426963999999</v>
      </c>
      <c r="AE486" s="304">
        <v>1.1128139663000001</v>
      </c>
      <c r="AF486" s="265">
        <v>2.5829946767999998</v>
      </c>
      <c r="AG486" s="305">
        <v>252.60573671</v>
      </c>
      <c r="AH486" s="265">
        <v>110.11860283</v>
      </c>
      <c r="AI486" s="305">
        <v>110.19910624000001</v>
      </c>
      <c r="AJ486" s="265">
        <v>15.541897224</v>
      </c>
      <c r="AK486" s="306">
        <v>4.3598504921999996</v>
      </c>
      <c r="AL486" s="398">
        <v>306</v>
      </c>
    </row>
    <row r="487" spans="1:38" x14ac:dyDescent="0.25">
      <c r="A487" s="307" t="s">
        <v>1215</v>
      </c>
      <c r="B487" s="300" t="s">
        <v>2311</v>
      </c>
      <c r="C487" s="301">
        <v>1.5290457064</v>
      </c>
      <c r="D487" s="58">
        <v>4178</v>
      </c>
      <c r="E487" s="302">
        <v>4.91</v>
      </c>
      <c r="F487" s="303">
        <v>7686.9935687999996</v>
      </c>
      <c r="G487" s="265">
        <v>5793.1362876000003</v>
      </c>
      <c r="H487" s="304">
        <v>1893.8572812</v>
      </c>
      <c r="I487" s="303">
        <v>1059.4226530999999</v>
      </c>
      <c r="J487" s="304">
        <v>38.012876108</v>
      </c>
      <c r="K487" s="303">
        <v>1885.2640633999999</v>
      </c>
      <c r="L487" s="304">
        <v>125.99135867</v>
      </c>
      <c r="M487" s="265">
        <v>695.61959330000002</v>
      </c>
      <c r="N487" s="303">
        <v>760.96939984999995</v>
      </c>
      <c r="O487" s="304">
        <v>31.144177075000002</v>
      </c>
      <c r="P487" s="303">
        <v>199.54782728999999</v>
      </c>
      <c r="Q487" s="304">
        <v>32.193242464000001</v>
      </c>
      <c r="R487" s="303">
        <v>378.81876139000002</v>
      </c>
      <c r="S487" s="304">
        <v>106.92821152</v>
      </c>
      <c r="T487" s="303">
        <v>174.78982844000001</v>
      </c>
      <c r="U487" s="304">
        <v>19.849690226</v>
      </c>
      <c r="V487" s="303">
        <v>161.44125722999999</v>
      </c>
      <c r="W487" s="304">
        <v>35.367663444999998</v>
      </c>
      <c r="X487" s="303">
        <v>97.153708894999994</v>
      </c>
      <c r="Y487" s="304">
        <v>22.525997948000001</v>
      </c>
      <c r="Z487" s="303">
        <v>21.879135768000001</v>
      </c>
      <c r="AA487" s="304">
        <v>8.1477811096000003</v>
      </c>
      <c r="AB487" s="303">
        <v>205.59336110999999</v>
      </c>
      <c r="AC487" s="304">
        <v>424.91329753999997</v>
      </c>
      <c r="AD487" s="303">
        <v>5.7622300222999998</v>
      </c>
      <c r="AE487" s="304">
        <v>0.75371699660000002</v>
      </c>
      <c r="AF487" s="265">
        <v>3.5681956926999998</v>
      </c>
      <c r="AG487" s="305">
        <v>589.26846464000005</v>
      </c>
      <c r="AH487" s="265">
        <v>293.61273202000001</v>
      </c>
      <c r="AI487" s="305">
        <v>236.55948677000001</v>
      </c>
      <c r="AJ487" s="265">
        <v>61.358412649000002</v>
      </c>
      <c r="AK487" s="306">
        <v>10.536444145999999</v>
      </c>
      <c r="AL487" s="398">
        <v>238</v>
      </c>
    </row>
    <row r="488" spans="1:38" x14ac:dyDescent="0.25">
      <c r="A488" s="307" t="s">
        <v>1216</v>
      </c>
      <c r="B488" s="300" t="s">
        <v>2312</v>
      </c>
      <c r="C488" s="301">
        <v>0.28547959220000002</v>
      </c>
      <c r="D488" s="58">
        <v>23521</v>
      </c>
      <c r="E488" s="302">
        <v>1.29</v>
      </c>
      <c r="F488" s="303">
        <v>1435.1956780999999</v>
      </c>
      <c r="G488" s="265">
        <v>1075.6305715000001</v>
      </c>
      <c r="H488" s="304">
        <v>359.56510659000003</v>
      </c>
      <c r="I488" s="303">
        <v>241.30945646999999</v>
      </c>
      <c r="J488" s="304">
        <v>7.2881256816000004</v>
      </c>
      <c r="K488" s="303">
        <v>299.50924741</v>
      </c>
      <c r="L488" s="304">
        <v>21.714686530000002</v>
      </c>
      <c r="M488" s="265">
        <v>138.01399809</v>
      </c>
      <c r="N488" s="303">
        <v>29.989213203999999</v>
      </c>
      <c r="O488" s="304">
        <v>3.2857123951</v>
      </c>
      <c r="P488" s="303">
        <v>75.396443286999997</v>
      </c>
      <c r="Q488" s="304">
        <v>12.59049613</v>
      </c>
      <c r="R488" s="303">
        <v>67.334767369999994</v>
      </c>
      <c r="S488" s="304">
        <v>18.158636909999998</v>
      </c>
      <c r="T488" s="303">
        <v>23.537474673999998</v>
      </c>
      <c r="U488" s="304">
        <v>4.0476825276000001</v>
      </c>
      <c r="V488" s="303">
        <v>9.5263955844999995</v>
      </c>
      <c r="W488" s="304">
        <v>2.1253812604000002</v>
      </c>
      <c r="X488" s="303">
        <v>65.907155184999993</v>
      </c>
      <c r="Y488" s="304">
        <v>15.463869431000001</v>
      </c>
      <c r="Z488" s="303">
        <v>34.107307720000001</v>
      </c>
      <c r="AA488" s="304">
        <v>11.111636528</v>
      </c>
      <c r="AB488" s="303">
        <v>44.139220348999999</v>
      </c>
      <c r="AC488" s="304">
        <v>78.611046810000005</v>
      </c>
      <c r="AD488" s="303">
        <v>1.0821721279000001</v>
      </c>
      <c r="AE488" s="304">
        <v>0.23882001899999999</v>
      </c>
      <c r="AF488" s="265">
        <v>1.0741165223</v>
      </c>
      <c r="AG488" s="305">
        <v>112.76060434999999</v>
      </c>
      <c r="AH488" s="265">
        <v>45.164341831999998</v>
      </c>
      <c r="AI488" s="305">
        <v>47.983866331999998</v>
      </c>
      <c r="AJ488" s="265">
        <v>21.404696537</v>
      </c>
      <c r="AK488" s="306">
        <v>2.3191068567999999</v>
      </c>
      <c r="AL488" s="398">
        <v>294</v>
      </c>
    </row>
    <row r="489" spans="1:38" x14ac:dyDescent="0.25">
      <c r="A489" s="307" t="s">
        <v>1217</v>
      </c>
      <c r="B489" s="300" t="s">
        <v>2313</v>
      </c>
      <c r="C489" s="301">
        <v>1.0802443789</v>
      </c>
      <c r="D489" s="58">
        <v>2919</v>
      </c>
      <c r="E489" s="302">
        <v>3.36</v>
      </c>
      <c r="F489" s="303">
        <v>5430.7281714999999</v>
      </c>
      <c r="G489" s="265">
        <v>4047.6808310000001</v>
      </c>
      <c r="H489" s="304">
        <v>1383.0473406000001</v>
      </c>
      <c r="I489" s="303">
        <v>911.75088403999996</v>
      </c>
      <c r="J489" s="304">
        <v>36.094565373999998</v>
      </c>
      <c r="K489" s="303">
        <v>1357.3220581</v>
      </c>
      <c r="L489" s="304">
        <v>94.479961966999994</v>
      </c>
      <c r="M489" s="265">
        <v>530.77971767999998</v>
      </c>
      <c r="N489" s="303">
        <v>197.51432521000001</v>
      </c>
      <c r="O489" s="304">
        <v>31.245290166</v>
      </c>
      <c r="P489" s="303">
        <v>107.73345802</v>
      </c>
      <c r="Q489" s="304">
        <v>18.263259383000001</v>
      </c>
      <c r="R489" s="303">
        <v>157.83597990999999</v>
      </c>
      <c r="S489" s="304">
        <v>53.542908146000002</v>
      </c>
      <c r="T489" s="303">
        <v>188.08877242</v>
      </c>
      <c r="U489" s="304">
        <v>18.904825183</v>
      </c>
      <c r="V489" s="303">
        <v>67.725479970999999</v>
      </c>
      <c r="W489" s="304">
        <v>16.341913149</v>
      </c>
      <c r="X489" s="303">
        <v>193.06778417999999</v>
      </c>
      <c r="Y489" s="304">
        <v>43.767539902000003</v>
      </c>
      <c r="Z489" s="303">
        <v>8.3934944562999991</v>
      </c>
      <c r="AA489" s="304">
        <v>2.6514667909999998</v>
      </c>
      <c r="AB489" s="303">
        <v>167.48951167999999</v>
      </c>
      <c r="AC489" s="304">
        <v>316.58764646999998</v>
      </c>
      <c r="AD489" s="303">
        <v>57.624791076999998</v>
      </c>
      <c r="AE489" s="304">
        <v>12.592104677</v>
      </c>
      <c r="AF489" s="265">
        <v>2.5935073251</v>
      </c>
      <c r="AG489" s="305">
        <v>437.17192496000001</v>
      </c>
      <c r="AH489" s="265">
        <v>188.60878928</v>
      </c>
      <c r="AI489" s="305">
        <v>180.79807165</v>
      </c>
      <c r="AJ489" s="265">
        <v>25.751537728999999</v>
      </c>
      <c r="AK489" s="306">
        <v>6.0066026529999998</v>
      </c>
      <c r="AL489" s="398">
        <v>229</v>
      </c>
    </row>
    <row r="490" spans="1:38" x14ac:dyDescent="0.25">
      <c r="A490" s="307" t="s">
        <v>1218</v>
      </c>
      <c r="B490" s="300" t="s">
        <v>2314</v>
      </c>
      <c r="C490" s="301">
        <v>0.37468462409999997</v>
      </c>
      <c r="D490" s="58">
        <v>13237</v>
      </c>
      <c r="E490" s="302">
        <v>1.3</v>
      </c>
      <c r="F490" s="303">
        <v>1883.6574234</v>
      </c>
      <c r="G490" s="265">
        <v>1424.7652330999999</v>
      </c>
      <c r="H490" s="304">
        <v>458.89219032</v>
      </c>
      <c r="I490" s="303">
        <v>298.07639312999999</v>
      </c>
      <c r="J490" s="304">
        <v>8.4663563203999992</v>
      </c>
      <c r="K490" s="303">
        <v>255.40523815</v>
      </c>
      <c r="L490" s="304">
        <v>20.124619753000001</v>
      </c>
      <c r="M490" s="265">
        <v>135.94823602</v>
      </c>
      <c r="N490" s="303">
        <v>60.608094051000002</v>
      </c>
      <c r="O490" s="304">
        <v>8.3600115691999992</v>
      </c>
      <c r="P490" s="303">
        <v>33.403466276000003</v>
      </c>
      <c r="Q490" s="304">
        <v>5.7521569853000001</v>
      </c>
      <c r="R490" s="303">
        <v>21.525257677999999</v>
      </c>
      <c r="S490" s="304">
        <v>8.6012663585000002</v>
      </c>
      <c r="T490" s="303">
        <v>41.929030181000002</v>
      </c>
      <c r="U490" s="304">
        <v>4.9467144627000001</v>
      </c>
      <c r="V490" s="303">
        <v>7.0374423630000003</v>
      </c>
      <c r="W490" s="304">
        <v>1.8739368090999999</v>
      </c>
      <c r="X490" s="303">
        <v>392.47542329999999</v>
      </c>
      <c r="Y490" s="304">
        <v>97.212658816000001</v>
      </c>
      <c r="Z490" s="303">
        <v>13.550036574</v>
      </c>
      <c r="AA490" s="304">
        <v>3.8373430891</v>
      </c>
      <c r="AB490" s="303">
        <v>45.871000240999997</v>
      </c>
      <c r="AC490" s="304">
        <v>81.526662905999999</v>
      </c>
      <c r="AD490" s="303">
        <v>48.142407194999997</v>
      </c>
      <c r="AE490" s="304">
        <v>9.5448463829999994</v>
      </c>
      <c r="AF490" s="265">
        <v>3.6140853244</v>
      </c>
      <c r="AG490" s="305">
        <v>145.59035527</v>
      </c>
      <c r="AH490" s="265">
        <v>50.962148491999997</v>
      </c>
      <c r="AI490" s="305">
        <v>71.384009711999994</v>
      </c>
      <c r="AJ490" s="265">
        <v>5.6974539103000001</v>
      </c>
      <c r="AK490" s="306">
        <v>2.1907721101000002</v>
      </c>
      <c r="AL490" s="398">
        <v>272</v>
      </c>
    </row>
    <row r="491" spans="1:38" x14ac:dyDescent="0.25">
      <c r="A491" s="307" t="s">
        <v>1219</v>
      </c>
      <c r="B491" s="300" t="s">
        <v>2315</v>
      </c>
      <c r="C491" s="301">
        <v>1.8159021295</v>
      </c>
      <c r="D491" s="58">
        <v>2877</v>
      </c>
      <c r="E491" s="302">
        <v>5.05</v>
      </c>
      <c r="F491" s="303">
        <v>9129.1110088000005</v>
      </c>
      <c r="G491" s="265">
        <v>6769.9807459000003</v>
      </c>
      <c r="H491" s="304">
        <v>2359.1302629000002</v>
      </c>
      <c r="I491" s="303">
        <v>1533.6487059000001</v>
      </c>
      <c r="J491" s="304">
        <v>57.537470276000001</v>
      </c>
      <c r="K491" s="303">
        <v>2314.2148986000002</v>
      </c>
      <c r="L491" s="304">
        <v>165.98390964000001</v>
      </c>
      <c r="M491" s="265">
        <v>903.61655432999999</v>
      </c>
      <c r="N491" s="303">
        <v>436.30559051</v>
      </c>
      <c r="O491" s="304">
        <v>60.845096185999999</v>
      </c>
      <c r="P491" s="303">
        <v>114.23970573</v>
      </c>
      <c r="Q491" s="304">
        <v>18.814789983000001</v>
      </c>
      <c r="R491" s="303">
        <v>196.56928590000001</v>
      </c>
      <c r="S491" s="304">
        <v>70.121924308000004</v>
      </c>
      <c r="T491" s="303">
        <v>472.69748443999998</v>
      </c>
      <c r="U491" s="304">
        <v>43.943891442000002</v>
      </c>
      <c r="V491" s="303">
        <v>246.22770184000001</v>
      </c>
      <c r="W491" s="304">
        <v>50.693369382</v>
      </c>
      <c r="X491" s="303">
        <v>81.886542460000001</v>
      </c>
      <c r="Y491" s="304">
        <v>18.257748890999999</v>
      </c>
      <c r="Z491" s="303">
        <v>7.5687589784</v>
      </c>
      <c r="AA491" s="304">
        <v>2.3747927622999998</v>
      </c>
      <c r="AB491" s="303">
        <v>307.91082822999999</v>
      </c>
      <c r="AC491" s="304">
        <v>572.02302507000002</v>
      </c>
      <c r="AD491" s="303">
        <v>29.588883712000001</v>
      </c>
      <c r="AE491" s="304">
        <v>5.3837162948000001</v>
      </c>
      <c r="AF491" s="265">
        <v>2.7110485526999999</v>
      </c>
      <c r="AG491" s="305">
        <v>691.64978571999995</v>
      </c>
      <c r="AH491" s="265">
        <v>340.61987726000001</v>
      </c>
      <c r="AI491" s="305">
        <v>307.55446654999997</v>
      </c>
      <c r="AJ491" s="265">
        <v>64.945297581999995</v>
      </c>
      <c r="AK491" s="306">
        <v>11.175858259</v>
      </c>
      <c r="AL491" s="398">
        <v>200</v>
      </c>
    </row>
    <row r="492" spans="1:38" x14ac:dyDescent="0.25">
      <c r="A492" s="307" t="s">
        <v>1220</v>
      </c>
      <c r="B492" s="300" t="s">
        <v>2316</v>
      </c>
      <c r="C492" s="301">
        <v>0.51282830899999998</v>
      </c>
      <c r="D492" s="58">
        <v>6031</v>
      </c>
      <c r="E492" s="302">
        <v>1.78</v>
      </c>
      <c r="F492" s="303">
        <v>2578.1491661</v>
      </c>
      <c r="G492" s="265">
        <v>1966.4098806</v>
      </c>
      <c r="H492" s="304">
        <v>611.73928549000004</v>
      </c>
      <c r="I492" s="303">
        <v>476.94214439000001</v>
      </c>
      <c r="J492" s="304">
        <v>16.084651571999999</v>
      </c>
      <c r="K492" s="303">
        <v>557.10322858999996</v>
      </c>
      <c r="L492" s="304">
        <v>38.316596791999999</v>
      </c>
      <c r="M492" s="265">
        <v>245.12090382</v>
      </c>
      <c r="N492" s="303">
        <v>167.24363163000001</v>
      </c>
      <c r="O492" s="304">
        <v>11.536343305999999</v>
      </c>
      <c r="P492" s="303">
        <v>27.846232797999999</v>
      </c>
      <c r="Q492" s="304">
        <v>4.1201587219000002</v>
      </c>
      <c r="R492" s="303">
        <v>46.511101289000003</v>
      </c>
      <c r="S492" s="304">
        <v>17.022965251999999</v>
      </c>
      <c r="T492" s="303">
        <v>219.10604534999999</v>
      </c>
      <c r="U492" s="304">
        <v>15.716633649</v>
      </c>
      <c r="V492" s="303">
        <v>5.7962173938000001</v>
      </c>
      <c r="W492" s="304">
        <v>2.0644262747000002</v>
      </c>
      <c r="X492" s="303">
        <v>10.378126208999999</v>
      </c>
      <c r="Y492" s="304">
        <v>3.3539988524000002</v>
      </c>
      <c r="Z492" s="303">
        <v>17.838175487000001</v>
      </c>
      <c r="AA492" s="304">
        <v>4.6283752046000002</v>
      </c>
      <c r="AB492" s="303">
        <v>82.468003949999996</v>
      </c>
      <c r="AC492" s="304">
        <v>145.99723655</v>
      </c>
      <c r="AD492" s="303">
        <v>77.990987152000002</v>
      </c>
      <c r="AE492" s="304">
        <v>17.435772736000001</v>
      </c>
      <c r="AF492" s="265">
        <v>0.69096220760000004</v>
      </c>
      <c r="AG492" s="305">
        <v>194.19151020999999</v>
      </c>
      <c r="AH492" s="265">
        <v>85.344238228999998</v>
      </c>
      <c r="AI492" s="305">
        <v>76.108787820000003</v>
      </c>
      <c r="AJ492" s="265">
        <v>8.6445096479999997</v>
      </c>
      <c r="AK492" s="306">
        <v>2.5472010237</v>
      </c>
      <c r="AL492" s="398">
        <v>227</v>
      </c>
    </row>
    <row r="493" spans="1:38" x14ac:dyDescent="0.25">
      <c r="A493" s="307" t="s">
        <v>1221</v>
      </c>
      <c r="B493" s="300" t="s">
        <v>2317</v>
      </c>
      <c r="C493" s="301">
        <v>2.3849545445000002</v>
      </c>
      <c r="D493" s="58">
        <v>619</v>
      </c>
      <c r="E493" s="302">
        <v>7.18</v>
      </c>
      <c r="F493" s="303">
        <v>11989.916434999999</v>
      </c>
      <c r="G493" s="265">
        <v>9057.1790505000008</v>
      </c>
      <c r="H493" s="304">
        <v>2932.7373846</v>
      </c>
      <c r="I493" s="303">
        <v>1645.2981338</v>
      </c>
      <c r="J493" s="304">
        <v>53.098355828999999</v>
      </c>
      <c r="K493" s="303">
        <v>2678.1657831000002</v>
      </c>
      <c r="L493" s="304">
        <v>184.72643987000001</v>
      </c>
      <c r="M493" s="265">
        <v>1142.3094486</v>
      </c>
      <c r="N493" s="303">
        <v>345.16749845999999</v>
      </c>
      <c r="O493" s="304">
        <v>47.242853294</v>
      </c>
      <c r="P493" s="303">
        <v>350.92386599999998</v>
      </c>
      <c r="Q493" s="304">
        <v>57.466200450999999</v>
      </c>
      <c r="R493" s="303">
        <v>586.37721015</v>
      </c>
      <c r="S493" s="304">
        <v>159.31104053000001</v>
      </c>
      <c r="T493" s="303">
        <v>966.61150525999994</v>
      </c>
      <c r="U493" s="304">
        <v>49.792860976999997</v>
      </c>
      <c r="V493" s="303">
        <v>109.31116794</v>
      </c>
      <c r="W493" s="304">
        <v>24.701609903000001</v>
      </c>
      <c r="X493" s="303">
        <v>194.95750629</v>
      </c>
      <c r="Y493" s="304">
        <v>43.743078648000001</v>
      </c>
      <c r="Z493" s="303">
        <v>10.919067381</v>
      </c>
      <c r="AA493" s="304">
        <v>4.4229135960999999</v>
      </c>
      <c r="AB493" s="303">
        <v>352.37010798</v>
      </c>
      <c r="AC493" s="304">
        <v>654.41443675999994</v>
      </c>
      <c r="AD493" s="303">
        <v>384.08096021</v>
      </c>
      <c r="AE493" s="304">
        <v>47.010860690000001</v>
      </c>
      <c r="AF493" s="265">
        <v>11.066077218</v>
      </c>
      <c r="AG493" s="305">
        <v>911.01103499999999</v>
      </c>
      <c r="AH493" s="265">
        <v>429.90283769000001</v>
      </c>
      <c r="AI493" s="305">
        <v>428.61288264000001</v>
      </c>
      <c r="AJ493" s="265">
        <v>71.287469243999993</v>
      </c>
      <c r="AK493" s="306">
        <v>45.613227668999997</v>
      </c>
      <c r="AL493" s="398">
        <v>140</v>
      </c>
    </row>
    <row r="494" spans="1:38" x14ac:dyDescent="0.25">
      <c r="A494" s="307" t="s">
        <v>1222</v>
      </c>
      <c r="B494" s="300" t="s">
        <v>2318</v>
      </c>
      <c r="C494" s="301">
        <v>0.42759385459999999</v>
      </c>
      <c r="D494" s="58">
        <v>1565</v>
      </c>
      <c r="E494" s="302">
        <v>1.63</v>
      </c>
      <c r="F494" s="303">
        <v>2149.6487622999998</v>
      </c>
      <c r="G494" s="265">
        <v>1627.6028394</v>
      </c>
      <c r="H494" s="304">
        <v>522.04592287000003</v>
      </c>
      <c r="I494" s="303">
        <v>328.19295062999998</v>
      </c>
      <c r="J494" s="304">
        <v>9.2710272403000005</v>
      </c>
      <c r="K494" s="303">
        <v>334.31438051999999</v>
      </c>
      <c r="L494" s="304">
        <v>32.364988654000001</v>
      </c>
      <c r="M494" s="265">
        <v>185.15204513</v>
      </c>
      <c r="N494" s="303">
        <v>73.482006416999994</v>
      </c>
      <c r="O494" s="304">
        <v>11.154352884</v>
      </c>
      <c r="P494" s="303">
        <v>75.409651904</v>
      </c>
      <c r="Q494" s="304">
        <v>10.760220688</v>
      </c>
      <c r="R494" s="303">
        <v>70.589070641999996</v>
      </c>
      <c r="S494" s="304">
        <v>19.39741205</v>
      </c>
      <c r="T494" s="303">
        <v>95.050384988000005</v>
      </c>
      <c r="U494" s="304">
        <v>6.6445599866</v>
      </c>
      <c r="V494" s="303">
        <v>8.3920830999999994E-3</v>
      </c>
      <c r="W494" s="304">
        <v>8.3893930000000002E-4</v>
      </c>
      <c r="X494" s="303">
        <v>292.92203812999998</v>
      </c>
      <c r="Y494" s="304">
        <v>69.988256492000005</v>
      </c>
      <c r="Z494" s="303">
        <v>2.0073304152999998</v>
      </c>
      <c r="AA494" s="304">
        <v>0.54096971250000003</v>
      </c>
      <c r="AB494" s="303">
        <v>81.336474694000003</v>
      </c>
      <c r="AC494" s="304">
        <v>105.36621559</v>
      </c>
      <c r="AD494" s="303">
        <v>19.673077743</v>
      </c>
      <c r="AE494" s="304">
        <v>3.7250309929999998</v>
      </c>
      <c r="AF494" s="265">
        <v>3.5409867827000001</v>
      </c>
      <c r="AG494" s="305">
        <v>162.13021175</v>
      </c>
      <c r="AH494" s="265">
        <v>58.189863613</v>
      </c>
      <c r="AI494" s="305">
        <v>78.787349488000004</v>
      </c>
      <c r="AJ494" s="265">
        <v>17.150519852999999</v>
      </c>
      <c r="AK494" s="306">
        <v>2.4981542422</v>
      </c>
      <c r="AL494" s="398">
        <v>178</v>
      </c>
    </row>
    <row r="495" spans="1:38" x14ac:dyDescent="0.25">
      <c r="A495" s="307" t="s">
        <v>1223</v>
      </c>
      <c r="B495" s="300" t="s">
        <v>2319</v>
      </c>
      <c r="C495" s="301">
        <v>10.413030699</v>
      </c>
      <c r="D495" s="58">
        <v>941</v>
      </c>
      <c r="E495" s="302">
        <v>26.88</v>
      </c>
      <c r="F495" s="303">
        <v>52349.579662999997</v>
      </c>
      <c r="G495" s="265">
        <v>40254.558313000001</v>
      </c>
      <c r="H495" s="304">
        <v>12095.021350000001</v>
      </c>
      <c r="I495" s="303">
        <v>6123.5871385999999</v>
      </c>
      <c r="J495" s="304">
        <v>224.07886988000001</v>
      </c>
      <c r="K495" s="303">
        <v>11409.199927</v>
      </c>
      <c r="L495" s="304">
        <v>692.19118331000004</v>
      </c>
      <c r="M495" s="265">
        <v>3979.6799907</v>
      </c>
      <c r="N495" s="303">
        <v>1660.098422</v>
      </c>
      <c r="O495" s="304">
        <v>207.14877501000001</v>
      </c>
      <c r="P495" s="303">
        <v>1377.738396</v>
      </c>
      <c r="Q495" s="304">
        <v>202.39225464</v>
      </c>
      <c r="R495" s="303">
        <v>1714.2929078</v>
      </c>
      <c r="S495" s="304">
        <v>491.93778164000003</v>
      </c>
      <c r="T495" s="303">
        <v>1840.2927837</v>
      </c>
      <c r="U495" s="304">
        <v>164.71891323</v>
      </c>
      <c r="V495" s="303">
        <v>2030.6115341</v>
      </c>
      <c r="W495" s="304">
        <v>462.32742195999998</v>
      </c>
      <c r="X495" s="303">
        <v>5362.1306586999999</v>
      </c>
      <c r="Y495" s="304">
        <v>1135.3222513999999</v>
      </c>
      <c r="Z495" s="303">
        <v>7.9440062699</v>
      </c>
      <c r="AA495" s="304">
        <v>1.6366088204</v>
      </c>
      <c r="AB495" s="303">
        <v>2193.5167671999998</v>
      </c>
      <c r="AC495" s="304">
        <v>2204.3265965999999</v>
      </c>
      <c r="AD495" s="303">
        <v>292.34192157000001</v>
      </c>
      <c r="AE495" s="304">
        <v>61.752841959000001</v>
      </c>
      <c r="AF495" s="265">
        <v>628.95689258000004</v>
      </c>
      <c r="AG495" s="305">
        <v>4025.7358546</v>
      </c>
      <c r="AH495" s="265">
        <v>2027.0149934999999</v>
      </c>
      <c r="AI495" s="305">
        <v>1657.0620859000001</v>
      </c>
      <c r="AJ495" s="265">
        <v>130.46480363000001</v>
      </c>
      <c r="AK495" s="306">
        <v>41.077081282000002</v>
      </c>
      <c r="AL495" s="398">
        <v>86</v>
      </c>
    </row>
    <row r="496" spans="1:38" x14ac:dyDescent="0.25">
      <c r="A496" s="307" t="s">
        <v>1224</v>
      </c>
      <c r="B496" s="300" t="s">
        <v>2320</v>
      </c>
      <c r="C496" s="301">
        <v>4.8082066033000004</v>
      </c>
      <c r="D496" s="58">
        <v>1536</v>
      </c>
      <c r="E496" s="302">
        <v>13.6</v>
      </c>
      <c r="F496" s="303">
        <v>24172.366517999999</v>
      </c>
      <c r="G496" s="265">
        <v>18302.887168000001</v>
      </c>
      <c r="H496" s="304">
        <v>5869.4793492999997</v>
      </c>
      <c r="I496" s="303">
        <v>3238.7526345000001</v>
      </c>
      <c r="J496" s="304">
        <v>116.48201963</v>
      </c>
      <c r="K496" s="303">
        <v>5382.6852274000003</v>
      </c>
      <c r="L496" s="304">
        <v>336.83959879999998</v>
      </c>
      <c r="M496" s="265">
        <v>1876.1650795999999</v>
      </c>
      <c r="N496" s="303">
        <v>552.91500513000005</v>
      </c>
      <c r="O496" s="304">
        <v>90.318268626000005</v>
      </c>
      <c r="P496" s="303">
        <v>663.58192421000001</v>
      </c>
      <c r="Q496" s="304">
        <v>97.133338749000004</v>
      </c>
      <c r="R496" s="303">
        <v>692.07046032999995</v>
      </c>
      <c r="S496" s="304">
        <v>217.90118142</v>
      </c>
      <c r="T496" s="303">
        <v>786.00549114</v>
      </c>
      <c r="U496" s="304">
        <v>72.355601241000002</v>
      </c>
      <c r="V496" s="303">
        <v>237.25999795999999</v>
      </c>
      <c r="W496" s="304">
        <v>60.172370221000001</v>
      </c>
      <c r="X496" s="303">
        <v>2865.7882304</v>
      </c>
      <c r="Y496" s="304">
        <v>625.15539540999998</v>
      </c>
      <c r="Z496" s="303">
        <v>3.9334128262000001</v>
      </c>
      <c r="AA496" s="304">
        <v>1.3701675495000001</v>
      </c>
      <c r="AB496" s="303">
        <v>964.05066506000003</v>
      </c>
      <c r="AC496" s="304">
        <v>1153.8660213000001</v>
      </c>
      <c r="AD496" s="303">
        <v>81.699575439</v>
      </c>
      <c r="AE496" s="304">
        <v>21.485643999000001</v>
      </c>
      <c r="AF496" s="265">
        <v>284.95994704999998</v>
      </c>
      <c r="AG496" s="305">
        <v>1824.5439517</v>
      </c>
      <c r="AH496" s="265">
        <v>935.21397118000004</v>
      </c>
      <c r="AI496" s="305">
        <v>859.87113514999999</v>
      </c>
      <c r="AJ496" s="265">
        <v>112.83136116</v>
      </c>
      <c r="AK496" s="306">
        <v>16.95884045</v>
      </c>
      <c r="AL496" s="398">
        <v>116</v>
      </c>
    </row>
    <row r="497" spans="1:38" x14ac:dyDescent="0.25">
      <c r="A497" s="307" t="s">
        <v>1225</v>
      </c>
      <c r="B497" s="300" t="s">
        <v>2321</v>
      </c>
      <c r="C497" s="301">
        <v>1.4820581564999999</v>
      </c>
      <c r="D497" s="58">
        <v>3449</v>
      </c>
      <c r="E497" s="302">
        <v>4.74</v>
      </c>
      <c r="F497" s="303">
        <v>7450.7723804999996</v>
      </c>
      <c r="G497" s="265">
        <v>5621.6605449999997</v>
      </c>
      <c r="H497" s="304">
        <v>1829.1118355000001</v>
      </c>
      <c r="I497" s="303">
        <v>971.71271292999995</v>
      </c>
      <c r="J497" s="304">
        <v>33.015169905</v>
      </c>
      <c r="K497" s="303">
        <v>1652.0907887999999</v>
      </c>
      <c r="L497" s="304">
        <v>109.66787778</v>
      </c>
      <c r="M497" s="265">
        <v>588.47806749999995</v>
      </c>
      <c r="N497" s="303">
        <v>132.78077293999999</v>
      </c>
      <c r="O497" s="304">
        <v>22.690127517000001</v>
      </c>
      <c r="P497" s="303">
        <v>150.68155634999999</v>
      </c>
      <c r="Q497" s="304">
        <v>21.319953062</v>
      </c>
      <c r="R497" s="303">
        <v>269.84260697000002</v>
      </c>
      <c r="S497" s="304">
        <v>72.726843282000004</v>
      </c>
      <c r="T497" s="303">
        <v>210.53649751</v>
      </c>
      <c r="U497" s="304">
        <v>19.839571942999999</v>
      </c>
      <c r="V497" s="303">
        <v>23.826044923000001</v>
      </c>
      <c r="W497" s="304">
        <v>6.9623006642999998</v>
      </c>
      <c r="X497" s="303">
        <v>1017.8727947</v>
      </c>
      <c r="Y497" s="304">
        <v>227.05694115</v>
      </c>
      <c r="Z497" s="303">
        <v>3.2028136744000002</v>
      </c>
      <c r="AA497" s="304">
        <v>0.87753093419999995</v>
      </c>
      <c r="AB497" s="303">
        <v>315.29336862000002</v>
      </c>
      <c r="AC497" s="304">
        <v>351.11082606999997</v>
      </c>
      <c r="AD497" s="303">
        <v>19.170669723</v>
      </c>
      <c r="AE497" s="304">
        <v>3.6057664564</v>
      </c>
      <c r="AF497" s="265">
        <v>63.582565043000002</v>
      </c>
      <c r="AG497" s="305">
        <v>569.54566295999996</v>
      </c>
      <c r="AH497" s="265">
        <v>297.85242892999997</v>
      </c>
      <c r="AI497" s="305">
        <v>260.17505196000002</v>
      </c>
      <c r="AJ497" s="265">
        <v>29.891999836</v>
      </c>
      <c r="AK497" s="306">
        <v>5.3630684131999997</v>
      </c>
      <c r="AL497" s="398">
        <v>140</v>
      </c>
    </row>
    <row r="498" spans="1:38" x14ac:dyDescent="0.25">
      <c r="A498" s="307" t="s">
        <v>1226</v>
      </c>
      <c r="B498" s="300" t="s">
        <v>2322</v>
      </c>
      <c r="C498" s="301">
        <v>5.2300192117000002</v>
      </c>
      <c r="D498" s="58">
        <v>423</v>
      </c>
      <c r="E498" s="302">
        <v>7.08</v>
      </c>
      <c r="F498" s="303">
        <v>26292.951138</v>
      </c>
      <c r="G498" s="265">
        <v>20423.143404999999</v>
      </c>
      <c r="H498" s="304">
        <v>5869.8077325000004</v>
      </c>
      <c r="I498" s="303">
        <v>2136.5326519999999</v>
      </c>
      <c r="J498" s="304">
        <v>86.880765221999994</v>
      </c>
      <c r="K498" s="303">
        <v>3160.4302074000002</v>
      </c>
      <c r="L498" s="304">
        <v>203.48580440000001</v>
      </c>
      <c r="M498" s="265">
        <v>1081.2618241</v>
      </c>
      <c r="N498" s="303">
        <v>1035.8736272000001</v>
      </c>
      <c r="O498" s="304">
        <v>193.97807487</v>
      </c>
      <c r="P498" s="303">
        <v>515.34602206</v>
      </c>
      <c r="Q498" s="304">
        <v>93.923714508000003</v>
      </c>
      <c r="R498" s="303">
        <v>328.65313483</v>
      </c>
      <c r="S498" s="304">
        <v>135.88067862</v>
      </c>
      <c r="T498" s="303">
        <v>324.70157160999997</v>
      </c>
      <c r="U498" s="304">
        <v>32.02719278</v>
      </c>
      <c r="V498" s="303">
        <v>1972.7167158</v>
      </c>
      <c r="W498" s="304">
        <v>468.53115922000001</v>
      </c>
      <c r="X498" s="303">
        <v>7183.1274198000001</v>
      </c>
      <c r="Y498" s="304">
        <v>1474.6719470999999</v>
      </c>
      <c r="Z498" s="303">
        <v>0</v>
      </c>
      <c r="AA498" s="304">
        <v>0</v>
      </c>
      <c r="AB498" s="303">
        <v>549.75340867</v>
      </c>
      <c r="AC498" s="304">
        <v>830.51106033999997</v>
      </c>
      <c r="AD498" s="303">
        <v>33.775892978999998</v>
      </c>
      <c r="AE498" s="304">
        <v>5.0252225295999997</v>
      </c>
      <c r="AF498" s="265">
        <v>769.32069856999999</v>
      </c>
      <c r="AG498" s="305">
        <v>1985.1734191999999</v>
      </c>
      <c r="AH498" s="265">
        <v>723.92862563000006</v>
      </c>
      <c r="AI498" s="305">
        <v>930.08507244999998</v>
      </c>
      <c r="AJ498" s="265">
        <v>27.991346507999999</v>
      </c>
      <c r="AK498" s="306">
        <v>9.3638791583999996</v>
      </c>
      <c r="AL498" s="398">
        <v>31</v>
      </c>
    </row>
    <row r="499" spans="1:38" x14ac:dyDescent="0.25">
      <c r="A499" s="307" t="s">
        <v>1227</v>
      </c>
      <c r="B499" s="300" t="s">
        <v>2323</v>
      </c>
      <c r="C499" s="301">
        <v>4.1205992044000004</v>
      </c>
      <c r="D499" s="58">
        <v>320</v>
      </c>
      <c r="E499" s="302">
        <v>4.7</v>
      </c>
      <c r="F499" s="303">
        <v>20715.547908</v>
      </c>
      <c r="G499" s="265">
        <v>16180.747493000001</v>
      </c>
      <c r="H499" s="304">
        <v>4534.8004154</v>
      </c>
      <c r="I499" s="303">
        <v>1708.0909419</v>
      </c>
      <c r="J499" s="304">
        <v>66.557534661999995</v>
      </c>
      <c r="K499" s="303">
        <v>2062.8888366000001</v>
      </c>
      <c r="L499" s="304">
        <v>145.67699474</v>
      </c>
      <c r="M499" s="265">
        <v>766.70559083000001</v>
      </c>
      <c r="N499" s="303">
        <v>765.60691651000002</v>
      </c>
      <c r="O499" s="304">
        <v>112.26064280999999</v>
      </c>
      <c r="P499" s="303">
        <v>163.51586091999999</v>
      </c>
      <c r="Q499" s="304">
        <v>30.478814041</v>
      </c>
      <c r="R499" s="303">
        <v>177.24002904</v>
      </c>
      <c r="S499" s="304">
        <v>76.325637018999998</v>
      </c>
      <c r="T499" s="303">
        <v>323.56211431999998</v>
      </c>
      <c r="U499" s="304">
        <v>27.992834794</v>
      </c>
      <c r="V499" s="303">
        <v>2131.3225888000002</v>
      </c>
      <c r="W499" s="304">
        <v>473.15621972999998</v>
      </c>
      <c r="X499" s="303">
        <v>6423.1630143000002</v>
      </c>
      <c r="Y499" s="304">
        <v>1314.6688993</v>
      </c>
      <c r="Z499" s="303">
        <v>0</v>
      </c>
      <c r="AA499" s="304">
        <v>0</v>
      </c>
      <c r="AB499" s="303">
        <v>292.42127861</v>
      </c>
      <c r="AC499" s="304">
        <v>496.22602003999998</v>
      </c>
      <c r="AD499" s="303">
        <v>15.132850683999999</v>
      </c>
      <c r="AE499" s="304">
        <v>3.3403837344</v>
      </c>
      <c r="AF499" s="265">
        <v>320.14113481999999</v>
      </c>
      <c r="AG499" s="305">
        <v>1486.8975882</v>
      </c>
      <c r="AH499" s="265">
        <v>571.66707957000006</v>
      </c>
      <c r="AI499" s="305">
        <v>736.21550133000005</v>
      </c>
      <c r="AJ499" s="265">
        <v>13.670648631000001</v>
      </c>
      <c r="AK499" s="306">
        <v>10.621952041</v>
      </c>
      <c r="AL499" s="398">
        <v>53</v>
      </c>
    </row>
    <row r="500" spans="1:38" x14ac:dyDescent="0.25">
      <c r="A500" s="307" t="s">
        <v>1228</v>
      </c>
      <c r="B500" s="300" t="s">
        <v>2324</v>
      </c>
      <c r="C500" s="301">
        <v>3.2820533425999998</v>
      </c>
      <c r="D500" s="58">
        <v>361</v>
      </c>
      <c r="E500" s="302">
        <v>4.2</v>
      </c>
      <c r="F500" s="303">
        <v>16499.914183000001</v>
      </c>
      <c r="G500" s="265">
        <v>12629.714373000001</v>
      </c>
      <c r="H500" s="304">
        <v>3870.1998099000002</v>
      </c>
      <c r="I500" s="303">
        <v>1324.4393345999999</v>
      </c>
      <c r="J500" s="304">
        <v>43.013497977999997</v>
      </c>
      <c r="K500" s="303">
        <v>1878.4464704</v>
      </c>
      <c r="L500" s="304">
        <v>131.40566759000001</v>
      </c>
      <c r="M500" s="265">
        <v>723.98732524000002</v>
      </c>
      <c r="N500" s="303">
        <v>768.44312448000005</v>
      </c>
      <c r="O500" s="304">
        <v>121.66873086</v>
      </c>
      <c r="P500" s="303">
        <v>160.67072837000001</v>
      </c>
      <c r="Q500" s="304">
        <v>25.901814025</v>
      </c>
      <c r="R500" s="303">
        <v>133.75820979</v>
      </c>
      <c r="S500" s="304">
        <v>61.460177711999997</v>
      </c>
      <c r="T500" s="303">
        <v>259.90497176000002</v>
      </c>
      <c r="U500" s="304">
        <v>22.166805966999998</v>
      </c>
      <c r="V500" s="303">
        <v>1548.3374768000001</v>
      </c>
      <c r="W500" s="304">
        <v>401.61558352999998</v>
      </c>
      <c r="X500" s="303">
        <v>4484.7745059999997</v>
      </c>
      <c r="Y500" s="304">
        <v>996.31180742000004</v>
      </c>
      <c r="Z500" s="303">
        <v>0</v>
      </c>
      <c r="AA500" s="304">
        <v>0</v>
      </c>
      <c r="AB500" s="303">
        <v>277.63218537</v>
      </c>
      <c r="AC500" s="304">
        <v>421.71381136000002</v>
      </c>
      <c r="AD500" s="303">
        <v>24.021532956000001</v>
      </c>
      <c r="AE500" s="304">
        <v>4.1470829224000001</v>
      </c>
      <c r="AF500" s="265">
        <v>235.33245844000001</v>
      </c>
      <c r="AG500" s="305">
        <v>1249.9485619</v>
      </c>
      <c r="AH500" s="265">
        <v>470.64878368000001</v>
      </c>
      <c r="AI500" s="305">
        <v>680.24657188000003</v>
      </c>
      <c r="AJ500" s="265">
        <v>38.821824223999997</v>
      </c>
      <c r="AK500" s="306">
        <v>11.095137673</v>
      </c>
      <c r="AL500" s="398">
        <v>73</v>
      </c>
    </row>
    <row r="501" spans="1:38" x14ac:dyDescent="0.25">
      <c r="A501" s="307" t="s">
        <v>1229</v>
      </c>
      <c r="B501" s="300" t="s">
        <v>2325</v>
      </c>
      <c r="C501" s="301">
        <v>1.5099339556</v>
      </c>
      <c r="D501" s="58">
        <v>1017</v>
      </c>
      <c r="E501" s="302">
        <v>1.29</v>
      </c>
      <c r="F501" s="303">
        <v>7590.9127877999999</v>
      </c>
      <c r="G501" s="265">
        <v>5974.7904515999999</v>
      </c>
      <c r="H501" s="304">
        <v>1616.1223362000001</v>
      </c>
      <c r="I501" s="303">
        <v>615.54141546000005</v>
      </c>
      <c r="J501" s="304">
        <v>16.649334007</v>
      </c>
      <c r="K501" s="303">
        <v>577.22989017999998</v>
      </c>
      <c r="L501" s="304">
        <v>44.720797728000001</v>
      </c>
      <c r="M501" s="265">
        <v>275.65340212000001</v>
      </c>
      <c r="N501" s="303">
        <v>324.24977627999999</v>
      </c>
      <c r="O501" s="304">
        <v>46.351351700000002</v>
      </c>
      <c r="P501" s="303">
        <v>19.662997852</v>
      </c>
      <c r="Q501" s="304">
        <v>2.4729565092999999</v>
      </c>
      <c r="R501" s="303">
        <v>24.054195243999999</v>
      </c>
      <c r="S501" s="304">
        <v>14.842534305999999</v>
      </c>
      <c r="T501" s="303">
        <v>51.226015941</v>
      </c>
      <c r="U501" s="304">
        <v>6.7880939311999997</v>
      </c>
      <c r="V501" s="303">
        <v>55.774780018999998</v>
      </c>
      <c r="W501" s="304">
        <v>11.744700493</v>
      </c>
      <c r="X501" s="303">
        <v>3435.8744998000002</v>
      </c>
      <c r="Y501" s="304">
        <v>689.83377132999999</v>
      </c>
      <c r="Z501" s="303">
        <v>0</v>
      </c>
      <c r="AA501" s="304">
        <v>0</v>
      </c>
      <c r="AB501" s="303">
        <v>132.77903470000001</v>
      </c>
      <c r="AC501" s="304">
        <v>161.54946308999999</v>
      </c>
      <c r="AD501" s="303">
        <v>18.195053785999999</v>
      </c>
      <c r="AE501" s="304">
        <v>4.0534918387000003</v>
      </c>
      <c r="AF501" s="265">
        <v>91.682763206000004</v>
      </c>
      <c r="AG501" s="305">
        <v>537.01575960000002</v>
      </c>
      <c r="AH501" s="265">
        <v>166.87782149</v>
      </c>
      <c r="AI501" s="305">
        <v>245.75368456999999</v>
      </c>
      <c r="AJ501" s="265">
        <v>15.309899483000001</v>
      </c>
      <c r="AK501" s="306">
        <v>5.0253031406000002</v>
      </c>
      <c r="AL501" s="398">
        <v>91</v>
      </c>
    </row>
    <row r="502" spans="1:38" x14ac:dyDescent="0.25">
      <c r="A502" s="307" t="s">
        <v>1230</v>
      </c>
      <c r="B502" s="300" t="s">
        <v>2326</v>
      </c>
      <c r="C502" s="301">
        <v>4.1488098491000001</v>
      </c>
      <c r="D502" s="58">
        <v>699</v>
      </c>
      <c r="E502" s="302">
        <v>4.2699999999999996</v>
      </c>
      <c r="F502" s="303">
        <v>20857.371689</v>
      </c>
      <c r="G502" s="265">
        <v>16303.407719000001</v>
      </c>
      <c r="H502" s="304">
        <v>4553.9639698999999</v>
      </c>
      <c r="I502" s="303">
        <v>1585.5245565</v>
      </c>
      <c r="J502" s="304">
        <v>56.766592516000003</v>
      </c>
      <c r="K502" s="303">
        <v>1861.7413879000001</v>
      </c>
      <c r="L502" s="304">
        <v>145.23683155000001</v>
      </c>
      <c r="M502" s="265">
        <v>760.80213279999998</v>
      </c>
      <c r="N502" s="303">
        <v>658.90231086999995</v>
      </c>
      <c r="O502" s="304">
        <v>110.86354478</v>
      </c>
      <c r="P502" s="303">
        <v>157.82118238999999</v>
      </c>
      <c r="Q502" s="304">
        <v>25.546218986</v>
      </c>
      <c r="R502" s="303">
        <v>197.89879526000001</v>
      </c>
      <c r="S502" s="304">
        <v>73.967123103999995</v>
      </c>
      <c r="T502" s="303">
        <v>202.78674735000001</v>
      </c>
      <c r="U502" s="304">
        <v>21.122514152000001</v>
      </c>
      <c r="V502" s="303">
        <v>1577.9923567000001</v>
      </c>
      <c r="W502" s="304">
        <v>325.90456374000001</v>
      </c>
      <c r="X502" s="303">
        <v>7608.0351116000002</v>
      </c>
      <c r="Y502" s="304">
        <v>1559.5187801</v>
      </c>
      <c r="Z502" s="303">
        <v>1.4521515679999999</v>
      </c>
      <c r="AA502" s="304">
        <v>0.2602951745</v>
      </c>
      <c r="AB502" s="303">
        <v>350.23608690999998</v>
      </c>
      <c r="AC502" s="304">
        <v>470.47617881999997</v>
      </c>
      <c r="AD502" s="303">
        <v>51.106238494999999</v>
      </c>
      <c r="AE502" s="304">
        <v>17.160548624</v>
      </c>
      <c r="AF502" s="265">
        <v>245.79469284000001</v>
      </c>
      <c r="AG502" s="305">
        <v>1573.7969624</v>
      </c>
      <c r="AH502" s="265">
        <v>513.97530368000002</v>
      </c>
      <c r="AI502" s="305">
        <v>679.04104825000002</v>
      </c>
      <c r="AJ502" s="265">
        <v>11.433526187</v>
      </c>
      <c r="AK502" s="306">
        <v>12.207905976999999</v>
      </c>
      <c r="AL502" s="398">
        <v>96</v>
      </c>
    </row>
    <row r="503" spans="1:38" x14ac:dyDescent="0.25">
      <c r="A503" s="307" t="s">
        <v>1231</v>
      </c>
      <c r="B503" s="300" t="s">
        <v>2327</v>
      </c>
      <c r="C503" s="301">
        <v>2.0608574772999999</v>
      </c>
      <c r="D503" s="58">
        <v>4779</v>
      </c>
      <c r="E503" s="302">
        <v>1.58</v>
      </c>
      <c r="F503" s="303">
        <v>10360.578567</v>
      </c>
      <c r="G503" s="265">
        <v>8147.3770175</v>
      </c>
      <c r="H503" s="304">
        <v>2213.2015497000002</v>
      </c>
      <c r="I503" s="303">
        <v>729.67234981000001</v>
      </c>
      <c r="J503" s="304">
        <v>21.724003844999999</v>
      </c>
      <c r="K503" s="303">
        <v>675.34998524000002</v>
      </c>
      <c r="L503" s="304">
        <v>55.59484063</v>
      </c>
      <c r="M503" s="265">
        <v>324.83991164000003</v>
      </c>
      <c r="N503" s="303">
        <v>366.50807302999999</v>
      </c>
      <c r="O503" s="304">
        <v>55.896523545999997</v>
      </c>
      <c r="P503" s="303">
        <v>14.426525767999999</v>
      </c>
      <c r="Q503" s="304">
        <v>2.3239191845999998</v>
      </c>
      <c r="R503" s="303">
        <v>29.468781028999999</v>
      </c>
      <c r="S503" s="304">
        <v>18.780678001999998</v>
      </c>
      <c r="T503" s="303">
        <v>66.988161270999996</v>
      </c>
      <c r="U503" s="304">
        <v>8.1263618887</v>
      </c>
      <c r="V503" s="303">
        <v>268.84309089999999</v>
      </c>
      <c r="W503" s="304">
        <v>55.645813287999999</v>
      </c>
      <c r="X503" s="303">
        <v>4780.5219939999997</v>
      </c>
      <c r="Y503" s="304">
        <v>982.66438975000005</v>
      </c>
      <c r="Z503" s="303">
        <v>0.19395448840000001</v>
      </c>
      <c r="AA503" s="304">
        <v>3.9611717900000003E-2</v>
      </c>
      <c r="AB503" s="303">
        <v>179.07720767000001</v>
      </c>
      <c r="AC503" s="304">
        <v>200.68436725000001</v>
      </c>
      <c r="AD503" s="303">
        <v>16.363230078000001</v>
      </c>
      <c r="AE503" s="304">
        <v>3.6229657884000002</v>
      </c>
      <c r="AF503" s="265">
        <v>156.91496106</v>
      </c>
      <c r="AG503" s="305">
        <v>761.9648823</v>
      </c>
      <c r="AH503" s="265">
        <v>238.40694661000001</v>
      </c>
      <c r="AI503" s="305">
        <v>327.83239199000002</v>
      </c>
      <c r="AJ503" s="265">
        <v>10.73790713</v>
      </c>
      <c r="AK503" s="306">
        <v>7.3647383229000001</v>
      </c>
      <c r="AL503" s="398">
        <v>120</v>
      </c>
    </row>
    <row r="504" spans="1:38" x14ac:dyDescent="0.25">
      <c r="A504" s="307" t="s">
        <v>1232</v>
      </c>
      <c r="B504" s="300" t="s">
        <v>2328</v>
      </c>
      <c r="C504" s="301">
        <v>1.543911536</v>
      </c>
      <c r="D504" s="58">
        <v>280</v>
      </c>
      <c r="E504" s="302">
        <v>1.34</v>
      </c>
      <c r="F504" s="303">
        <v>7761.7287685000001</v>
      </c>
      <c r="G504" s="265">
        <v>6065.4354966000001</v>
      </c>
      <c r="H504" s="304">
        <v>1696.2932719</v>
      </c>
      <c r="I504" s="303">
        <v>685.37870253999995</v>
      </c>
      <c r="J504" s="304">
        <v>22.320267317999999</v>
      </c>
      <c r="K504" s="303">
        <v>839.55372409999995</v>
      </c>
      <c r="L504" s="304">
        <v>94.309445814</v>
      </c>
      <c r="M504" s="265">
        <v>329.30266365</v>
      </c>
      <c r="N504" s="303">
        <v>163.58486987000001</v>
      </c>
      <c r="O504" s="304">
        <v>29.014124860999999</v>
      </c>
      <c r="P504" s="303">
        <v>33.157341492999997</v>
      </c>
      <c r="Q504" s="304">
        <v>9.3087280320999994</v>
      </c>
      <c r="R504" s="303">
        <v>29.748948539000001</v>
      </c>
      <c r="S504" s="304">
        <v>24.702388029000002</v>
      </c>
      <c r="T504" s="303">
        <v>58.441347868000001</v>
      </c>
      <c r="U504" s="304">
        <v>4.7401773070999997</v>
      </c>
      <c r="V504" s="303">
        <v>45.696784395999998</v>
      </c>
      <c r="W504" s="304">
        <v>11.632424904000001</v>
      </c>
      <c r="X504" s="303">
        <v>3325.4386395000001</v>
      </c>
      <c r="Y504" s="304">
        <v>651.95620994000001</v>
      </c>
      <c r="Z504" s="303">
        <v>0</v>
      </c>
      <c r="AA504" s="304">
        <v>0</v>
      </c>
      <c r="AB504" s="303">
        <v>178.07879270999999</v>
      </c>
      <c r="AC504" s="304">
        <v>224.08885032000001</v>
      </c>
      <c r="AD504" s="303">
        <v>1.1932339286</v>
      </c>
      <c r="AE504" s="304">
        <v>0.26604678570000001</v>
      </c>
      <c r="AF504" s="265">
        <v>25.850384236</v>
      </c>
      <c r="AG504" s="305">
        <v>550.48219326000003</v>
      </c>
      <c r="AH504" s="265">
        <v>178.34887638999999</v>
      </c>
      <c r="AI504" s="305">
        <v>240.44249378000001</v>
      </c>
      <c r="AJ504" s="265">
        <v>1.2129321679</v>
      </c>
      <c r="AK504" s="306">
        <v>3.4781767285999998</v>
      </c>
      <c r="AL504" s="398">
        <v>80</v>
      </c>
    </row>
    <row r="505" spans="1:38" x14ac:dyDescent="0.25">
      <c r="A505" s="307" t="s">
        <v>1233</v>
      </c>
      <c r="B505" s="300" t="s">
        <v>2329</v>
      </c>
      <c r="C505" s="301">
        <v>6.3310628684000001</v>
      </c>
      <c r="D505" s="58">
        <v>335</v>
      </c>
      <c r="E505" s="302">
        <v>12.76</v>
      </c>
      <c r="F505" s="303">
        <v>31828.243818999999</v>
      </c>
      <c r="G505" s="265">
        <v>24441.654377999999</v>
      </c>
      <c r="H505" s="304">
        <v>7386.5894408000004</v>
      </c>
      <c r="I505" s="303">
        <v>3491.5132813999999</v>
      </c>
      <c r="J505" s="304">
        <v>152.68493129999999</v>
      </c>
      <c r="K505" s="303">
        <v>5756.5940363</v>
      </c>
      <c r="L505" s="304">
        <v>395.17743870999999</v>
      </c>
      <c r="M505" s="265">
        <v>1938.044523</v>
      </c>
      <c r="N505" s="303">
        <v>1156.1107036999999</v>
      </c>
      <c r="O505" s="304">
        <v>187.61873489000001</v>
      </c>
      <c r="P505" s="303">
        <v>1523.3114751999999</v>
      </c>
      <c r="Q505" s="304">
        <v>253.22690918000001</v>
      </c>
      <c r="R505" s="303">
        <v>942.95449256999996</v>
      </c>
      <c r="S505" s="304">
        <v>331.54690751999999</v>
      </c>
      <c r="T505" s="303">
        <v>1108.9219902</v>
      </c>
      <c r="U505" s="304">
        <v>85.205738490000002</v>
      </c>
      <c r="V505" s="303">
        <v>2080.1802128999998</v>
      </c>
      <c r="W505" s="304">
        <v>491.19933563000001</v>
      </c>
      <c r="X505" s="303">
        <v>3538.2981116000001</v>
      </c>
      <c r="Y505" s="304">
        <v>683.43048800999998</v>
      </c>
      <c r="Z505" s="303">
        <v>2.5333388060000002</v>
      </c>
      <c r="AA505" s="304">
        <v>0.66793582090000003</v>
      </c>
      <c r="AB505" s="303">
        <v>943.42250152999998</v>
      </c>
      <c r="AC505" s="304">
        <v>1269.1680670000001</v>
      </c>
      <c r="AD505" s="303">
        <v>159.60793692999999</v>
      </c>
      <c r="AE505" s="304">
        <v>21.385197155</v>
      </c>
      <c r="AF505" s="265">
        <v>569.91192695999996</v>
      </c>
      <c r="AG505" s="305">
        <v>2392.4499338999999</v>
      </c>
      <c r="AH505" s="265">
        <v>1170.0188496000001</v>
      </c>
      <c r="AI505" s="305">
        <v>1112.4468715</v>
      </c>
      <c r="AJ505" s="265">
        <v>56.646810539999997</v>
      </c>
      <c r="AK505" s="306">
        <v>13.965138048</v>
      </c>
      <c r="AL505" s="398">
        <v>76</v>
      </c>
    </row>
    <row r="506" spans="1:38" x14ac:dyDescent="0.25">
      <c r="A506" s="307" t="s">
        <v>1234</v>
      </c>
      <c r="B506" s="300" t="s">
        <v>2330</v>
      </c>
      <c r="C506" s="301">
        <v>2.6409390768000001</v>
      </c>
      <c r="D506" s="58">
        <v>491</v>
      </c>
      <c r="E506" s="302">
        <v>4.82</v>
      </c>
      <c r="F506" s="303">
        <v>13276.831173</v>
      </c>
      <c r="G506" s="265">
        <v>10333.261812999999</v>
      </c>
      <c r="H506" s="304">
        <v>2943.5693593000001</v>
      </c>
      <c r="I506" s="303">
        <v>1376.7590597000001</v>
      </c>
      <c r="J506" s="304">
        <v>56.714656534</v>
      </c>
      <c r="K506" s="303">
        <v>2130.4243096</v>
      </c>
      <c r="L506" s="304">
        <v>147.18454914</v>
      </c>
      <c r="M506" s="265">
        <v>771.00816896000003</v>
      </c>
      <c r="N506" s="303">
        <v>278.30727373000002</v>
      </c>
      <c r="O506" s="304">
        <v>48.290896126</v>
      </c>
      <c r="P506" s="303">
        <v>1444.2070209999999</v>
      </c>
      <c r="Q506" s="304">
        <v>214.40749778</v>
      </c>
      <c r="R506" s="303">
        <v>217.76356729</v>
      </c>
      <c r="S506" s="304">
        <v>83.505134768000005</v>
      </c>
      <c r="T506" s="303">
        <v>350.95074724</v>
      </c>
      <c r="U506" s="304">
        <v>31.301635054999998</v>
      </c>
      <c r="V506" s="303">
        <v>90.932229359999994</v>
      </c>
      <c r="W506" s="304">
        <v>21.4686001</v>
      </c>
      <c r="X506" s="303">
        <v>1767.3105409</v>
      </c>
      <c r="Y506" s="304">
        <v>380.63577521000002</v>
      </c>
      <c r="Z506" s="303">
        <v>3.3459629328</v>
      </c>
      <c r="AA506" s="304">
        <v>0.445203666</v>
      </c>
      <c r="AB506" s="303">
        <v>429.91201991000003</v>
      </c>
      <c r="AC506" s="304">
        <v>482.92560381999999</v>
      </c>
      <c r="AD506" s="303">
        <v>294.31116036999998</v>
      </c>
      <c r="AE506" s="304">
        <v>28.825377026000002</v>
      </c>
      <c r="AF506" s="265">
        <v>679.33528460000002</v>
      </c>
      <c r="AG506" s="305">
        <v>992.21849524000004</v>
      </c>
      <c r="AH506" s="265">
        <v>437.95500136999999</v>
      </c>
      <c r="AI506" s="305">
        <v>486.80601381000002</v>
      </c>
      <c r="AJ506" s="265">
        <v>25.757480161</v>
      </c>
      <c r="AK506" s="306">
        <v>3.8219073909999999</v>
      </c>
      <c r="AL506" s="398">
        <v>78</v>
      </c>
    </row>
    <row r="507" spans="1:38" x14ac:dyDescent="0.25">
      <c r="A507" s="307" t="s">
        <v>1235</v>
      </c>
      <c r="B507" s="300" t="s">
        <v>2331</v>
      </c>
      <c r="C507" s="301">
        <v>4.4600536865000002</v>
      </c>
      <c r="D507" s="58">
        <v>104</v>
      </c>
      <c r="E507" s="302">
        <v>5.51</v>
      </c>
      <c r="F507" s="303">
        <v>22422.092328999999</v>
      </c>
      <c r="G507" s="265">
        <v>18060.157673000002</v>
      </c>
      <c r="H507" s="304">
        <v>4361.9346561000002</v>
      </c>
      <c r="I507" s="303">
        <v>1282.4861862</v>
      </c>
      <c r="J507" s="304">
        <v>64.661440143999997</v>
      </c>
      <c r="K507" s="303">
        <v>2090.4380391</v>
      </c>
      <c r="L507" s="304">
        <v>156.24708576</v>
      </c>
      <c r="M507" s="265">
        <v>699.00059984999996</v>
      </c>
      <c r="N507" s="303">
        <v>314.13555234</v>
      </c>
      <c r="O507" s="304">
        <v>28.982595634999999</v>
      </c>
      <c r="P507" s="303">
        <v>213.86997296999999</v>
      </c>
      <c r="Q507" s="304">
        <v>28.575009653999999</v>
      </c>
      <c r="R507" s="303">
        <v>230.20532961000001</v>
      </c>
      <c r="S507" s="304">
        <v>65.758414856000002</v>
      </c>
      <c r="T507" s="303">
        <v>224.73838196</v>
      </c>
      <c r="U507" s="304">
        <v>22.044339403999999</v>
      </c>
      <c r="V507" s="303">
        <v>1484.6952197999999</v>
      </c>
      <c r="W507" s="304">
        <v>252.42329663000001</v>
      </c>
      <c r="X507" s="303">
        <v>8059.3868092000002</v>
      </c>
      <c r="Y507" s="304">
        <v>1466.4471014000001</v>
      </c>
      <c r="Z507" s="303">
        <v>0</v>
      </c>
      <c r="AA507" s="304">
        <v>0</v>
      </c>
      <c r="AB507" s="303">
        <v>344.97955069</v>
      </c>
      <c r="AC507" s="304">
        <v>379.50847604000001</v>
      </c>
      <c r="AD507" s="303">
        <v>40.208286538000003</v>
      </c>
      <c r="AE507" s="304">
        <v>8.8687000000000005</v>
      </c>
      <c r="AF507" s="265">
        <v>1403.9365270000001</v>
      </c>
      <c r="AG507" s="305">
        <v>2437.1941679000001</v>
      </c>
      <c r="AH507" s="265">
        <v>563.81405941000003</v>
      </c>
      <c r="AI507" s="305">
        <v>543.33325132000004</v>
      </c>
      <c r="AJ507" s="265">
        <v>4.1640236826999999</v>
      </c>
      <c r="AK507" s="306">
        <v>11.989912374999999</v>
      </c>
      <c r="AL507" s="398">
        <v>19</v>
      </c>
    </row>
    <row r="508" spans="1:38" x14ac:dyDescent="0.25">
      <c r="A508" s="307" t="s">
        <v>1532</v>
      </c>
      <c r="B508" s="300" t="s">
        <v>2332</v>
      </c>
      <c r="C508" s="301">
        <v>3.5760362382999999</v>
      </c>
      <c r="D508" s="58">
        <v>458</v>
      </c>
      <c r="E508" s="302">
        <v>3.47</v>
      </c>
      <c r="F508" s="303">
        <v>17977.858640999999</v>
      </c>
      <c r="G508" s="265">
        <v>14352.373989</v>
      </c>
      <c r="H508" s="304">
        <v>3625.4846524999998</v>
      </c>
      <c r="I508" s="303">
        <v>1053.4408387000001</v>
      </c>
      <c r="J508" s="304">
        <v>43.655056039000002</v>
      </c>
      <c r="K508" s="303">
        <v>1389.3834737</v>
      </c>
      <c r="L508" s="304">
        <v>116.65238718000001</v>
      </c>
      <c r="M508" s="265">
        <v>546.93729122000002</v>
      </c>
      <c r="N508" s="303">
        <v>287.74666676999999</v>
      </c>
      <c r="O508" s="304">
        <v>36.483662666000001</v>
      </c>
      <c r="P508" s="303">
        <v>115.63563605</v>
      </c>
      <c r="Q508" s="304">
        <v>18.942332124</v>
      </c>
      <c r="R508" s="303">
        <v>187.96456262999999</v>
      </c>
      <c r="S508" s="304">
        <v>77.735910615999998</v>
      </c>
      <c r="T508" s="303">
        <v>183.47360724000001</v>
      </c>
      <c r="U508" s="304">
        <v>19.153693138000001</v>
      </c>
      <c r="V508" s="303">
        <v>1642.5137219999999</v>
      </c>
      <c r="W508" s="304">
        <v>328.33372172000003</v>
      </c>
      <c r="X508" s="303">
        <v>6312.8064086000004</v>
      </c>
      <c r="Y508" s="304">
        <v>1224.9505015</v>
      </c>
      <c r="Z508" s="303">
        <v>0</v>
      </c>
      <c r="AA508" s="304">
        <v>0</v>
      </c>
      <c r="AB508" s="303">
        <v>230.98073890000001</v>
      </c>
      <c r="AC508" s="304">
        <v>302.52223223999999</v>
      </c>
      <c r="AD508" s="303">
        <v>13.458452539</v>
      </c>
      <c r="AE508" s="304">
        <v>2.9323120873000001</v>
      </c>
      <c r="AF508" s="265">
        <v>1457.4171917000001</v>
      </c>
      <c r="AG508" s="305">
        <v>1389.6836788999999</v>
      </c>
      <c r="AH508" s="265">
        <v>393.30095606999998</v>
      </c>
      <c r="AI508" s="305">
        <v>580.45622688000003</v>
      </c>
      <c r="AJ508" s="265">
        <v>7.2489645939000003</v>
      </c>
      <c r="AK508" s="306">
        <v>14.048415555</v>
      </c>
      <c r="AL508" s="398">
        <v>33</v>
      </c>
    </row>
    <row r="509" spans="1:38" x14ac:dyDescent="0.25">
      <c r="A509" s="307" t="s">
        <v>1533</v>
      </c>
      <c r="B509" s="300" t="s">
        <v>2333</v>
      </c>
      <c r="C509" s="301">
        <v>2.4082940258000001</v>
      </c>
      <c r="D509" s="58">
        <v>1018</v>
      </c>
      <c r="E509" s="302">
        <v>2.35</v>
      </c>
      <c r="F509" s="303">
        <v>12107.251346999999</v>
      </c>
      <c r="G509" s="265">
        <v>9732.8436280000005</v>
      </c>
      <c r="H509" s="304">
        <v>2374.4077188000001</v>
      </c>
      <c r="I509" s="303">
        <v>640.47086751999996</v>
      </c>
      <c r="J509" s="304">
        <v>33.639408021999998</v>
      </c>
      <c r="K509" s="303">
        <v>950.55253908999998</v>
      </c>
      <c r="L509" s="304">
        <v>93.249699276000001</v>
      </c>
      <c r="M509" s="265">
        <v>378.14491340000001</v>
      </c>
      <c r="N509" s="303">
        <v>90.606993239999994</v>
      </c>
      <c r="O509" s="304">
        <v>13.248429921</v>
      </c>
      <c r="P509" s="303">
        <v>44.206643710999998</v>
      </c>
      <c r="Q509" s="304">
        <v>6.9947526610999997</v>
      </c>
      <c r="R509" s="303">
        <v>89.045031925000004</v>
      </c>
      <c r="S509" s="304">
        <v>41.856401009999999</v>
      </c>
      <c r="T509" s="303">
        <v>170.40162140000001</v>
      </c>
      <c r="U509" s="304">
        <v>29.065130866000001</v>
      </c>
      <c r="V509" s="303">
        <v>256.06741565999999</v>
      </c>
      <c r="W509" s="304">
        <v>52.143617915999997</v>
      </c>
      <c r="X509" s="303">
        <v>5088.5157505999996</v>
      </c>
      <c r="Y509" s="304">
        <v>1013.3984872</v>
      </c>
      <c r="Z509" s="303">
        <v>0</v>
      </c>
      <c r="AA509" s="304">
        <v>0</v>
      </c>
      <c r="AB509" s="303">
        <v>199.30107276000001</v>
      </c>
      <c r="AC509" s="304">
        <v>203.98950722999999</v>
      </c>
      <c r="AD509" s="303">
        <v>2.1113529469999999</v>
      </c>
      <c r="AE509" s="304">
        <v>0.45876719059999999</v>
      </c>
      <c r="AF509" s="265">
        <v>1205.8206511000001</v>
      </c>
      <c r="AG509" s="305">
        <v>913.05244543000003</v>
      </c>
      <c r="AH509" s="265">
        <v>270.78122345000003</v>
      </c>
      <c r="AI509" s="305">
        <v>310.00263844</v>
      </c>
      <c r="AJ509" s="265">
        <v>1.596522054</v>
      </c>
      <c r="AK509" s="306">
        <v>8.5294626640000004</v>
      </c>
      <c r="AL509" s="398">
        <v>31</v>
      </c>
    </row>
    <row r="510" spans="1:38" x14ac:dyDescent="0.25">
      <c r="A510" s="307" t="s">
        <v>1236</v>
      </c>
      <c r="B510" s="300" t="s">
        <v>2334</v>
      </c>
      <c r="C510" s="301">
        <v>1.9076076809</v>
      </c>
      <c r="D510" s="58">
        <v>169</v>
      </c>
      <c r="E510" s="302">
        <v>1.51</v>
      </c>
      <c r="F510" s="303">
        <v>9590.1436520999996</v>
      </c>
      <c r="G510" s="265">
        <v>8021.9247741999998</v>
      </c>
      <c r="H510" s="304">
        <v>1568.2188779999999</v>
      </c>
      <c r="I510" s="303">
        <v>383.97654202000001</v>
      </c>
      <c r="J510" s="304">
        <v>8.8990687691999995</v>
      </c>
      <c r="K510" s="303">
        <v>651.08124158999999</v>
      </c>
      <c r="L510" s="304">
        <v>73.522167467000003</v>
      </c>
      <c r="M510" s="265">
        <v>279.37095791000002</v>
      </c>
      <c r="N510" s="303">
        <v>53.858089159999999</v>
      </c>
      <c r="O510" s="304">
        <v>5.2143462840000003</v>
      </c>
      <c r="P510" s="303">
        <v>25.536124194999999</v>
      </c>
      <c r="Q510" s="304">
        <v>4.3252986213</v>
      </c>
      <c r="R510" s="303">
        <v>71.442857466999996</v>
      </c>
      <c r="S510" s="304">
        <v>23.759825378999999</v>
      </c>
      <c r="T510" s="303">
        <v>83.986001443999996</v>
      </c>
      <c r="U510" s="304">
        <v>9.9710838817000003</v>
      </c>
      <c r="V510" s="303">
        <v>225.09178317999999</v>
      </c>
      <c r="W510" s="304">
        <v>45.119469975999998</v>
      </c>
      <c r="X510" s="303">
        <v>3017.0025924000001</v>
      </c>
      <c r="Y510" s="304">
        <v>598.02268240000001</v>
      </c>
      <c r="Z510" s="303">
        <v>0</v>
      </c>
      <c r="AA510" s="304">
        <v>0</v>
      </c>
      <c r="AB510" s="303">
        <v>1495.1298041</v>
      </c>
      <c r="AC510" s="304">
        <v>155.15621234</v>
      </c>
      <c r="AD510" s="303">
        <v>0.33309467459999997</v>
      </c>
      <c r="AE510" s="304">
        <v>1.8904141999999999E-2</v>
      </c>
      <c r="AF510" s="265">
        <v>1177.2997292</v>
      </c>
      <c r="AG510" s="305">
        <v>822.29332524999995</v>
      </c>
      <c r="AH510" s="265">
        <v>238.47393317999999</v>
      </c>
      <c r="AI510" s="305">
        <v>137.80055171999999</v>
      </c>
      <c r="AJ510" s="265">
        <v>0.41709030180000001</v>
      </c>
      <c r="AK510" s="306">
        <v>3.0408750768999999</v>
      </c>
      <c r="AL510" s="398">
        <v>21</v>
      </c>
    </row>
    <row r="511" spans="1:38" x14ac:dyDescent="0.25">
      <c r="A511" s="307" t="s">
        <v>1237</v>
      </c>
      <c r="B511" s="300" t="s">
        <v>2335</v>
      </c>
      <c r="C511" s="301">
        <v>2.9880714217</v>
      </c>
      <c r="D511" s="58">
        <v>137</v>
      </c>
      <c r="E511" s="302">
        <v>4.96</v>
      </c>
      <c r="F511" s="303">
        <v>15021.974625000001</v>
      </c>
      <c r="G511" s="265">
        <v>11367.944111000001</v>
      </c>
      <c r="H511" s="304">
        <v>3654.0305134999999</v>
      </c>
      <c r="I511" s="303">
        <v>1557.101402</v>
      </c>
      <c r="J511" s="304">
        <v>65.268917306999995</v>
      </c>
      <c r="K511" s="303">
        <v>2123.4031549000001</v>
      </c>
      <c r="L511" s="304">
        <v>169.74138454999999</v>
      </c>
      <c r="M511" s="265">
        <v>713.6535159</v>
      </c>
      <c r="N511" s="303">
        <v>218.14453058000001</v>
      </c>
      <c r="O511" s="304">
        <v>25.631007511</v>
      </c>
      <c r="P511" s="303">
        <v>53.267410234000003</v>
      </c>
      <c r="Q511" s="304">
        <v>6.2434571825000003</v>
      </c>
      <c r="R511" s="303">
        <v>151.55280291</v>
      </c>
      <c r="S511" s="304">
        <v>68.789891882999996</v>
      </c>
      <c r="T511" s="303">
        <v>181.25979347000001</v>
      </c>
      <c r="U511" s="304">
        <v>23.759325139000001</v>
      </c>
      <c r="V511" s="303">
        <v>358.12579303000001</v>
      </c>
      <c r="W511" s="304">
        <v>64.991105955999998</v>
      </c>
      <c r="X511" s="303">
        <v>5009.4833141999998</v>
      </c>
      <c r="Y511" s="304">
        <v>1117.3703611999999</v>
      </c>
      <c r="Z511" s="303">
        <v>0</v>
      </c>
      <c r="AA511" s="304">
        <v>0</v>
      </c>
      <c r="AB511" s="303">
        <v>236.28359108999999</v>
      </c>
      <c r="AC511" s="304">
        <v>498.18832612</v>
      </c>
      <c r="AD511" s="303">
        <v>0</v>
      </c>
      <c r="AE511" s="304">
        <v>0</v>
      </c>
      <c r="AF511" s="265">
        <v>150.14445504</v>
      </c>
      <c r="AG511" s="305">
        <v>1253.9810907999999</v>
      </c>
      <c r="AH511" s="265">
        <v>452.41207000000003</v>
      </c>
      <c r="AI511" s="305">
        <v>495.36591893000002</v>
      </c>
      <c r="AJ511" s="265">
        <v>15.955659964000001</v>
      </c>
      <c r="AK511" s="306">
        <v>11.856344955999999</v>
      </c>
      <c r="AL511" s="398">
        <v>42</v>
      </c>
    </row>
    <row r="512" spans="1:38" x14ac:dyDescent="0.25">
      <c r="A512" s="307" t="s">
        <v>1238</v>
      </c>
      <c r="B512" s="300" t="s">
        <v>2336</v>
      </c>
      <c r="C512" s="301">
        <v>4.431277412</v>
      </c>
      <c r="D512" s="58">
        <v>659</v>
      </c>
      <c r="E512" s="302">
        <v>10.61</v>
      </c>
      <c r="F512" s="303">
        <v>22277.424949</v>
      </c>
      <c r="G512" s="265">
        <v>16780.882810999999</v>
      </c>
      <c r="H512" s="304">
        <v>5496.5421379999998</v>
      </c>
      <c r="I512" s="303">
        <v>3306.5806047000001</v>
      </c>
      <c r="J512" s="304">
        <v>105.69051881</v>
      </c>
      <c r="K512" s="303">
        <v>4686.8624375999998</v>
      </c>
      <c r="L512" s="304">
        <v>308.29975182999999</v>
      </c>
      <c r="M512" s="265">
        <v>1647.892873</v>
      </c>
      <c r="N512" s="303">
        <v>917.74568171999999</v>
      </c>
      <c r="O512" s="304">
        <v>124.74518238</v>
      </c>
      <c r="P512" s="303">
        <v>525.29804647000003</v>
      </c>
      <c r="Q512" s="304">
        <v>84.069931586999999</v>
      </c>
      <c r="R512" s="303">
        <v>1005.3794364</v>
      </c>
      <c r="S512" s="304">
        <v>300.20358489</v>
      </c>
      <c r="T512" s="303">
        <v>935.57745451999995</v>
      </c>
      <c r="U512" s="304">
        <v>80.673575678000006</v>
      </c>
      <c r="V512" s="303">
        <v>1430.8746515</v>
      </c>
      <c r="W512" s="304">
        <v>349.67337878000001</v>
      </c>
      <c r="X512" s="303">
        <v>849.61122360000002</v>
      </c>
      <c r="Y512" s="304">
        <v>203.86565284</v>
      </c>
      <c r="Z512" s="303">
        <v>2.2934775417000002</v>
      </c>
      <c r="AA512" s="304">
        <v>0.72140637330000001</v>
      </c>
      <c r="AB512" s="303">
        <v>613.34650821000002</v>
      </c>
      <c r="AC512" s="304">
        <v>1094.0041421000001</v>
      </c>
      <c r="AD512" s="303">
        <v>248.43207186000001</v>
      </c>
      <c r="AE512" s="304">
        <v>58.123821010999997</v>
      </c>
      <c r="AF512" s="265">
        <v>34.890890673999998</v>
      </c>
      <c r="AG512" s="305">
        <v>1605.3153213000001</v>
      </c>
      <c r="AH512" s="265">
        <v>870.00304400000005</v>
      </c>
      <c r="AI512" s="305">
        <v>818.92040472999997</v>
      </c>
      <c r="AJ512" s="265">
        <v>51.121300865999999</v>
      </c>
      <c r="AK512" s="306">
        <v>17.208573985000001</v>
      </c>
      <c r="AL512" s="398">
        <v>134</v>
      </c>
    </row>
    <row r="513" spans="1:38" x14ac:dyDescent="0.25">
      <c r="A513" s="307" t="s">
        <v>1239</v>
      </c>
      <c r="B513" s="300" t="s">
        <v>2337</v>
      </c>
      <c r="C513" s="301">
        <v>0.50430339300000004</v>
      </c>
      <c r="D513" s="58">
        <v>5868</v>
      </c>
      <c r="E513" s="302">
        <v>1.0900000000000001</v>
      </c>
      <c r="F513" s="303">
        <v>2535.2917327999999</v>
      </c>
      <c r="G513" s="265">
        <v>1928.2027621</v>
      </c>
      <c r="H513" s="304">
        <v>607.08897071000001</v>
      </c>
      <c r="I513" s="303">
        <v>305.81638851000002</v>
      </c>
      <c r="J513" s="304">
        <v>8.5457877940000007</v>
      </c>
      <c r="K513" s="303">
        <v>164.72458831</v>
      </c>
      <c r="L513" s="304">
        <v>14.987264096000001</v>
      </c>
      <c r="M513" s="265">
        <v>92.288762167000002</v>
      </c>
      <c r="N513" s="303">
        <v>115.63047636</v>
      </c>
      <c r="O513" s="304">
        <v>33.817959940000001</v>
      </c>
      <c r="P513" s="303">
        <v>16.219214058999999</v>
      </c>
      <c r="Q513" s="304">
        <v>2.6511105252</v>
      </c>
      <c r="R513" s="303">
        <v>14.971260665999999</v>
      </c>
      <c r="S513" s="304">
        <v>7.8530165624999997</v>
      </c>
      <c r="T513" s="303">
        <v>33.125854750999999</v>
      </c>
      <c r="U513" s="304">
        <v>5.0809582973999996</v>
      </c>
      <c r="V513" s="303">
        <v>6.2814812474000004</v>
      </c>
      <c r="W513" s="304">
        <v>1.7507118488</v>
      </c>
      <c r="X513" s="303">
        <v>773.47128491000001</v>
      </c>
      <c r="Y513" s="304">
        <v>203.01123035000001</v>
      </c>
      <c r="Z513" s="303">
        <v>0</v>
      </c>
      <c r="AA513" s="304">
        <v>0</v>
      </c>
      <c r="AB513" s="303">
        <v>85.476482782999994</v>
      </c>
      <c r="AC513" s="304">
        <v>64.800289829999997</v>
      </c>
      <c r="AD513" s="303">
        <v>163.19035811000001</v>
      </c>
      <c r="AE513" s="304">
        <v>42.088037598</v>
      </c>
      <c r="AF513" s="265">
        <v>10.510344074000001</v>
      </c>
      <c r="AG513" s="305">
        <v>180.06250706</v>
      </c>
      <c r="AH513" s="265">
        <v>79.008234963000007</v>
      </c>
      <c r="AI513" s="305">
        <v>99.285289649999996</v>
      </c>
      <c r="AJ513" s="265">
        <v>9.2065092656999994</v>
      </c>
      <c r="AK513" s="306">
        <v>1.4363290845000001</v>
      </c>
      <c r="AL513" s="398">
        <v>196</v>
      </c>
    </row>
    <row r="514" spans="1:38" x14ac:dyDescent="0.25">
      <c r="A514" s="307" t="s">
        <v>1240</v>
      </c>
      <c r="B514" s="300" t="s">
        <v>2338</v>
      </c>
      <c r="C514" s="301">
        <v>2.3117609001999999</v>
      </c>
      <c r="D514" s="58">
        <v>8158</v>
      </c>
      <c r="E514" s="302">
        <v>5.82</v>
      </c>
      <c r="F514" s="303">
        <v>11621.948969999999</v>
      </c>
      <c r="G514" s="265">
        <v>8814.5270192999997</v>
      </c>
      <c r="H514" s="304">
        <v>2807.4219506999998</v>
      </c>
      <c r="I514" s="303">
        <v>1912.3449123</v>
      </c>
      <c r="J514" s="304">
        <v>66.207337820999996</v>
      </c>
      <c r="K514" s="303">
        <v>2431.3121482000001</v>
      </c>
      <c r="L514" s="304">
        <v>169.11113847999999</v>
      </c>
      <c r="M514" s="265">
        <v>938.95065417000001</v>
      </c>
      <c r="N514" s="303">
        <v>388.96749417000001</v>
      </c>
      <c r="O514" s="304">
        <v>59.726122836000002</v>
      </c>
      <c r="P514" s="303">
        <v>183.62892321999999</v>
      </c>
      <c r="Q514" s="304">
        <v>28.052459095</v>
      </c>
      <c r="R514" s="303">
        <v>443.24382615000002</v>
      </c>
      <c r="S514" s="304">
        <v>131.22163691</v>
      </c>
      <c r="T514" s="303">
        <v>353.61166810999998</v>
      </c>
      <c r="U514" s="304">
        <v>36.159464303999997</v>
      </c>
      <c r="V514" s="303">
        <v>1415.0896135</v>
      </c>
      <c r="W514" s="304">
        <v>314.71252871000002</v>
      </c>
      <c r="X514" s="303">
        <v>56.287440834999998</v>
      </c>
      <c r="Y514" s="304">
        <v>11.360222088</v>
      </c>
      <c r="Z514" s="303">
        <v>9.3275158223000005</v>
      </c>
      <c r="AA514" s="304">
        <v>2.8199308989</v>
      </c>
      <c r="AB514" s="303">
        <v>313.95474013</v>
      </c>
      <c r="AC514" s="304">
        <v>586.86017059999995</v>
      </c>
      <c r="AD514" s="303">
        <v>37.293094832000001</v>
      </c>
      <c r="AE514" s="304">
        <v>7.1055719570000004</v>
      </c>
      <c r="AF514" s="265">
        <v>7.1116717743000004</v>
      </c>
      <c r="AG514" s="305">
        <v>921.44797677999998</v>
      </c>
      <c r="AH514" s="265">
        <v>386.55125477000001</v>
      </c>
      <c r="AI514" s="305">
        <v>341.11874502000001</v>
      </c>
      <c r="AJ514" s="265">
        <v>54.353666132000001</v>
      </c>
      <c r="AK514" s="306">
        <v>14.017040221</v>
      </c>
      <c r="AL514" s="398">
        <v>247</v>
      </c>
    </row>
    <row r="515" spans="1:38" x14ac:dyDescent="0.25">
      <c r="A515" s="307" t="s">
        <v>1241</v>
      </c>
      <c r="B515" s="300" t="s">
        <v>2339</v>
      </c>
      <c r="C515" s="301">
        <v>0.84178566659999998</v>
      </c>
      <c r="D515" s="58">
        <v>19351</v>
      </c>
      <c r="E515" s="302">
        <v>2.5</v>
      </c>
      <c r="F515" s="303">
        <v>4231.9212423999998</v>
      </c>
      <c r="G515" s="265">
        <v>3181.8611301999999</v>
      </c>
      <c r="H515" s="304">
        <v>1050.0601122</v>
      </c>
      <c r="I515" s="303">
        <v>766.72568378999995</v>
      </c>
      <c r="J515" s="304">
        <v>26.146612880999999</v>
      </c>
      <c r="K515" s="303">
        <v>967.77829202999999</v>
      </c>
      <c r="L515" s="304">
        <v>68.453890815999998</v>
      </c>
      <c r="M515" s="265">
        <v>412.93992008999999</v>
      </c>
      <c r="N515" s="303">
        <v>110.9025164</v>
      </c>
      <c r="O515" s="304">
        <v>17.083547374999998</v>
      </c>
      <c r="P515" s="303">
        <v>52.923256465000001</v>
      </c>
      <c r="Q515" s="304">
        <v>8.1086462433000008</v>
      </c>
      <c r="R515" s="303">
        <v>156.23801136</v>
      </c>
      <c r="S515" s="304">
        <v>49.079725598000003</v>
      </c>
      <c r="T515" s="303">
        <v>122.01768678000001</v>
      </c>
      <c r="U515" s="304">
        <v>13.771289659000001</v>
      </c>
      <c r="V515" s="303">
        <v>257.53023617999997</v>
      </c>
      <c r="W515" s="304">
        <v>59.856998720999997</v>
      </c>
      <c r="X515" s="303">
        <v>17.281977861000001</v>
      </c>
      <c r="Y515" s="304">
        <v>3.7571331692999999</v>
      </c>
      <c r="Z515" s="303">
        <v>18.523232977999999</v>
      </c>
      <c r="AA515" s="304">
        <v>5.0296061606000002</v>
      </c>
      <c r="AB515" s="303">
        <v>135.49110346000001</v>
      </c>
      <c r="AC515" s="304">
        <v>246.79321375999999</v>
      </c>
      <c r="AD515" s="303">
        <v>44.817349690999997</v>
      </c>
      <c r="AE515" s="304">
        <v>9.9683446339999993</v>
      </c>
      <c r="AF515" s="265">
        <v>16.413182877000001</v>
      </c>
      <c r="AG515" s="305">
        <v>335.31324330000001</v>
      </c>
      <c r="AH515" s="265">
        <v>136.37378774999999</v>
      </c>
      <c r="AI515" s="305">
        <v>132.85169411999999</v>
      </c>
      <c r="AJ515" s="265">
        <v>34.367878013000002</v>
      </c>
      <c r="AK515" s="306">
        <v>5.3831802407999998</v>
      </c>
      <c r="AL515" s="398">
        <v>291</v>
      </c>
    </row>
    <row r="516" spans="1:38" x14ac:dyDescent="0.25">
      <c r="A516" s="307" t="s">
        <v>1242</v>
      </c>
      <c r="B516" s="300" t="s">
        <v>2340</v>
      </c>
      <c r="C516" s="301">
        <v>4.6407908277000001</v>
      </c>
      <c r="D516" s="58">
        <v>529</v>
      </c>
      <c r="E516" s="302">
        <v>12.79</v>
      </c>
      <c r="F516" s="303">
        <v>23330.714769999999</v>
      </c>
      <c r="G516" s="265">
        <v>17105.503088000001</v>
      </c>
      <c r="H516" s="304">
        <v>6225.2116827999998</v>
      </c>
      <c r="I516" s="303">
        <v>3343.1191871000001</v>
      </c>
      <c r="J516" s="304">
        <v>156.4338602</v>
      </c>
      <c r="K516" s="303">
        <v>6875.8568931999998</v>
      </c>
      <c r="L516" s="304">
        <v>489.73077108000001</v>
      </c>
      <c r="M516" s="265">
        <v>2095.2389555</v>
      </c>
      <c r="N516" s="303">
        <v>560.98805845000004</v>
      </c>
      <c r="O516" s="304">
        <v>107.87640893</v>
      </c>
      <c r="P516" s="303">
        <v>399.61910717000001</v>
      </c>
      <c r="Q516" s="304">
        <v>67.408469197000002</v>
      </c>
      <c r="R516" s="303">
        <v>1572.4915794999999</v>
      </c>
      <c r="S516" s="304">
        <v>438.24770991999998</v>
      </c>
      <c r="T516" s="303">
        <v>546.63878483999997</v>
      </c>
      <c r="U516" s="304">
        <v>48.545267891999998</v>
      </c>
      <c r="V516" s="303">
        <v>523.98864489000005</v>
      </c>
      <c r="W516" s="304">
        <v>89.762931601000005</v>
      </c>
      <c r="X516" s="303">
        <v>116.36330522999999</v>
      </c>
      <c r="Y516" s="304">
        <v>28.897627283999999</v>
      </c>
      <c r="Z516" s="303">
        <v>5.2405157316000004</v>
      </c>
      <c r="AA516" s="304">
        <v>2.0216070076000001</v>
      </c>
      <c r="AB516" s="303">
        <v>655.1506617</v>
      </c>
      <c r="AC516" s="304">
        <v>1561.8075742000001</v>
      </c>
      <c r="AD516" s="303">
        <v>32.738674912999997</v>
      </c>
      <c r="AE516" s="304">
        <v>8.4137143233000007</v>
      </c>
      <c r="AF516" s="265">
        <v>12.432377853</v>
      </c>
      <c r="AG516" s="305">
        <v>1639.2270856</v>
      </c>
      <c r="AH516" s="265">
        <v>1084.4683782</v>
      </c>
      <c r="AI516" s="305">
        <v>778.84379916</v>
      </c>
      <c r="AJ516" s="265">
        <v>65.422785664000003</v>
      </c>
      <c r="AK516" s="306">
        <v>23.740034047000002</v>
      </c>
      <c r="AL516" s="398">
        <v>141</v>
      </c>
    </row>
    <row r="517" spans="1:38" x14ac:dyDescent="0.25">
      <c r="A517" s="307" t="s">
        <v>1243</v>
      </c>
      <c r="B517" s="300" t="s">
        <v>2341</v>
      </c>
      <c r="C517" s="301">
        <v>2.0243724697999999</v>
      </c>
      <c r="D517" s="58">
        <v>700</v>
      </c>
      <c r="E517" s="302">
        <v>5.79</v>
      </c>
      <c r="F517" s="303">
        <v>10177.156961999999</v>
      </c>
      <c r="G517" s="265">
        <v>7452.8720493000001</v>
      </c>
      <c r="H517" s="304">
        <v>2724.2849126000001</v>
      </c>
      <c r="I517" s="303">
        <v>1499.5488749000001</v>
      </c>
      <c r="J517" s="304">
        <v>63.04164403</v>
      </c>
      <c r="K517" s="303">
        <v>2902.6418533000001</v>
      </c>
      <c r="L517" s="304">
        <v>220.21680108999999</v>
      </c>
      <c r="M517" s="265">
        <v>1036.6031261999999</v>
      </c>
      <c r="N517" s="303">
        <v>253.32204755000001</v>
      </c>
      <c r="O517" s="304">
        <v>47.985275029</v>
      </c>
      <c r="P517" s="303">
        <v>197.84205725999999</v>
      </c>
      <c r="Q517" s="304">
        <v>29.688779177000001</v>
      </c>
      <c r="R517" s="303">
        <v>673.89057860000003</v>
      </c>
      <c r="S517" s="304">
        <v>188.95519304999999</v>
      </c>
      <c r="T517" s="303">
        <v>280.59009974999998</v>
      </c>
      <c r="U517" s="304">
        <v>28.271103420999999</v>
      </c>
      <c r="V517" s="303">
        <v>84.076640222999998</v>
      </c>
      <c r="W517" s="304">
        <v>14.502209644000001</v>
      </c>
      <c r="X517" s="303">
        <v>38.537718661</v>
      </c>
      <c r="Y517" s="304">
        <v>12.619988861</v>
      </c>
      <c r="Z517" s="303">
        <v>3.5330383457000001</v>
      </c>
      <c r="AA517" s="304">
        <v>1.1469779886</v>
      </c>
      <c r="AB517" s="303">
        <v>329.67407363000001</v>
      </c>
      <c r="AC517" s="304">
        <v>694.21397230000002</v>
      </c>
      <c r="AD517" s="303">
        <v>8.5672745700000004</v>
      </c>
      <c r="AE517" s="304">
        <v>1.6987544643000001</v>
      </c>
      <c r="AF517" s="265">
        <v>7.5967577071000001</v>
      </c>
      <c r="AG517" s="305">
        <v>773.01558399999999</v>
      </c>
      <c r="AH517" s="265">
        <v>399.81757420999998</v>
      </c>
      <c r="AI517" s="305">
        <v>331.86479530999998</v>
      </c>
      <c r="AJ517" s="265">
        <v>42.441934295999999</v>
      </c>
      <c r="AK517" s="306">
        <v>11.25223441</v>
      </c>
      <c r="AL517" s="398">
        <v>166</v>
      </c>
    </row>
    <row r="518" spans="1:38" x14ac:dyDescent="0.25">
      <c r="A518" s="307" t="s">
        <v>1244</v>
      </c>
      <c r="B518" s="300" t="s">
        <v>2342</v>
      </c>
      <c r="C518" s="301">
        <v>2.2410948498000001</v>
      </c>
      <c r="D518" s="58">
        <v>5533</v>
      </c>
      <c r="E518" s="302">
        <v>6.23</v>
      </c>
      <c r="F518" s="303">
        <v>11266.688513999999</v>
      </c>
      <c r="G518" s="265">
        <v>8500.1428679000001</v>
      </c>
      <c r="H518" s="304">
        <v>2766.5456457999999</v>
      </c>
      <c r="I518" s="303">
        <v>1595.8774019</v>
      </c>
      <c r="J518" s="304">
        <v>56.606827342000003</v>
      </c>
      <c r="K518" s="303">
        <v>2746.5633435999998</v>
      </c>
      <c r="L518" s="304">
        <v>174.50037609</v>
      </c>
      <c r="M518" s="265">
        <v>976.73728740000001</v>
      </c>
      <c r="N518" s="303">
        <v>419.67718188999999</v>
      </c>
      <c r="O518" s="304">
        <v>63.577165262000001</v>
      </c>
      <c r="P518" s="303">
        <v>227.75482936</v>
      </c>
      <c r="Q518" s="304">
        <v>36.405585258000002</v>
      </c>
      <c r="R518" s="303">
        <v>524.39070563999996</v>
      </c>
      <c r="S518" s="304">
        <v>149.11693199999999</v>
      </c>
      <c r="T518" s="303">
        <v>339.67436749000001</v>
      </c>
      <c r="U518" s="304">
        <v>35.239161756999998</v>
      </c>
      <c r="V518" s="303">
        <v>1020.9461268</v>
      </c>
      <c r="W518" s="304">
        <v>226.01053332000001</v>
      </c>
      <c r="X518" s="303">
        <v>42.306245462</v>
      </c>
      <c r="Y518" s="304">
        <v>8.6733522755999992</v>
      </c>
      <c r="Z518" s="303">
        <v>8.6527159178000002</v>
      </c>
      <c r="AA518" s="304">
        <v>3.0399828499999999</v>
      </c>
      <c r="AB518" s="303">
        <v>293.25152118</v>
      </c>
      <c r="AC518" s="304">
        <v>600.31977703999996</v>
      </c>
      <c r="AD518" s="303">
        <v>23.472637686999999</v>
      </c>
      <c r="AE518" s="304">
        <v>3.1788040806</v>
      </c>
      <c r="AF518" s="265">
        <v>6.3026354638999997</v>
      </c>
      <c r="AG518" s="305">
        <v>887.18033402000003</v>
      </c>
      <c r="AH518" s="265">
        <v>381.71409208</v>
      </c>
      <c r="AI518" s="305">
        <v>351.24909002999999</v>
      </c>
      <c r="AJ518" s="265">
        <v>51.256514166999999</v>
      </c>
      <c r="AK518" s="306">
        <v>13.012986408</v>
      </c>
      <c r="AL518" s="398">
        <v>247</v>
      </c>
    </row>
    <row r="519" spans="1:38" x14ac:dyDescent="0.25">
      <c r="A519" s="307" t="s">
        <v>1245</v>
      </c>
      <c r="B519" s="300" t="s">
        <v>2343</v>
      </c>
      <c r="C519" s="301">
        <v>0.87488275820000005</v>
      </c>
      <c r="D519" s="58">
        <v>7306</v>
      </c>
      <c r="E519" s="302">
        <v>2.61</v>
      </c>
      <c r="F519" s="303">
        <v>4398.3107292000004</v>
      </c>
      <c r="G519" s="265">
        <v>3302.4313750000001</v>
      </c>
      <c r="H519" s="304">
        <v>1095.8793542000001</v>
      </c>
      <c r="I519" s="303">
        <v>710.04451510000001</v>
      </c>
      <c r="J519" s="304">
        <v>24.713854661999999</v>
      </c>
      <c r="K519" s="303">
        <v>1090.8953597</v>
      </c>
      <c r="L519" s="304">
        <v>77.746462433999994</v>
      </c>
      <c r="M519" s="265">
        <v>417.14076525000002</v>
      </c>
      <c r="N519" s="303">
        <v>159.57999326000001</v>
      </c>
      <c r="O519" s="304">
        <v>24.302897608999999</v>
      </c>
      <c r="P519" s="303">
        <v>81.702101119999995</v>
      </c>
      <c r="Q519" s="304">
        <v>13.396975174</v>
      </c>
      <c r="R519" s="303">
        <v>160.429723</v>
      </c>
      <c r="S519" s="304">
        <v>51.268142699000002</v>
      </c>
      <c r="T519" s="303">
        <v>146.86588954999999</v>
      </c>
      <c r="U519" s="304">
        <v>13.720357135</v>
      </c>
      <c r="V519" s="303">
        <v>255.83924934999999</v>
      </c>
      <c r="W519" s="304">
        <v>59.058627020000003</v>
      </c>
      <c r="X519" s="303">
        <v>18.039563797</v>
      </c>
      <c r="Y519" s="304">
        <v>4.2611245860000002</v>
      </c>
      <c r="Z519" s="303">
        <v>16.289180079000001</v>
      </c>
      <c r="AA519" s="304">
        <v>5.5520034851000002</v>
      </c>
      <c r="AB519" s="303">
        <v>135.19243312</v>
      </c>
      <c r="AC519" s="304">
        <v>254.19238946999999</v>
      </c>
      <c r="AD519" s="303">
        <v>17.468681552</v>
      </c>
      <c r="AE519" s="304">
        <v>1.8780980152</v>
      </c>
      <c r="AF519" s="265">
        <v>2.2125036212999998</v>
      </c>
      <c r="AG519" s="305">
        <v>340.65544641999998</v>
      </c>
      <c r="AH519" s="265">
        <v>143.36168935000001</v>
      </c>
      <c r="AI519" s="305">
        <v>135.84170126000001</v>
      </c>
      <c r="AJ519" s="265">
        <v>30.672384337</v>
      </c>
      <c r="AK519" s="306">
        <v>5.9886170768999998</v>
      </c>
      <c r="AL519" s="398">
        <v>283</v>
      </c>
    </row>
    <row r="520" spans="1:38" x14ac:dyDescent="0.25">
      <c r="A520" s="307" t="s">
        <v>1246</v>
      </c>
      <c r="B520" s="300" t="s">
        <v>2344</v>
      </c>
      <c r="C520" s="301">
        <v>0.30456660099999999</v>
      </c>
      <c r="D520" s="58">
        <v>25126</v>
      </c>
      <c r="E520" s="302">
        <v>1.34</v>
      </c>
      <c r="F520" s="303">
        <v>1531.152073</v>
      </c>
      <c r="G520" s="265">
        <v>1168.3019343999999</v>
      </c>
      <c r="H520" s="304">
        <v>362.85013858000002</v>
      </c>
      <c r="I520" s="303">
        <v>268.44762069000001</v>
      </c>
      <c r="J520" s="304">
        <v>8.6485312281999995</v>
      </c>
      <c r="K520" s="303">
        <v>343.98290514000001</v>
      </c>
      <c r="L520" s="304">
        <v>25.102536917999998</v>
      </c>
      <c r="M520" s="265">
        <v>150.05730717</v>
      </c>
      <c r="N520" s="303">
        <v>58.668340551999997</v>
      </c>
      <c r="O520" s="304">
        <v>11.319030314000001</v>
      </c>
      <c r="P520" s="303">
        <v>27.232158940000001</v>
      </c>
      <c r="Q520" s="304">
        <v>4.6356552645000004</v>
      </c>
      <c r="R520" s="303">
        <v>46.510993050000003</v>
      </c>
      <c r="S520" s="304">
        <v>15.073219233</v>
      </c>
      <c r="T520" s="303">
        <v>116.04778962</v>
      </c>
      <c r="U520" s="304">
        <v>8.7250182596000005</v>
      </c>
      <c r="V520" s="303">
        <v>36.859931355999997</v>
      </c>
      <c r="W520" s="304">
        <v>9.1767508254999992</v>
      </c>
      <c r="X520" s="303">
        <v>16.859423578000001</v>
      </c>
      <c r="Y520" s="304">
        <v>5.0091893308</v>
      </c>
      <c r="Z520" s="303">
        <v>10.163304766</v>
      </c>
      <c r="AA520" s="304">
        <v>2.7038686862999999</v>
      </c>
      <c r="AB520" s="303">
        <v>53.451761728999998</v>
      </c>
      <c r="AC520" s="304">
        <v>84.398757110999995</v>
      </c>
      <c r="AD520" s="303">
        <v>6.7423708069000003</v>
      </c>
      <c r="AE520" s="304">
        <v>1.1911960537999999</v>
      </c>
      <c r="AF520" s="265">
        <v>1.2533335086999999</v>
      </c>
      <c r="AG520" s="305">
        <v>116.98494784</v>
      </c>
      <c r="AH520" s="265">
        <v>44.079130309</v>
      </c>
      <c r="AI520" s="305">
        <v>46.014640870999997</v>
      </c>
      <c r="AJ520" s="265">
        <v>10.058622694</v>
      </c>
      <c r="AK520" s="306">
        <v>1.7537371295999999</v>
      </c>
      <c r="AL520" s="398">
        <v>301</v>
      </c>
    </row>
    <row r="521" spans="1:38" x14ac:dyDescent="0.25">
      <c r="A521" s="307" t="s">
        <v>1247</v>
      </c>
      <c r="B521" s="300" t="s">
        <v>2345</v>
      </c>
      <c r="C521" s="301">
        <v>2.3866788402000001</v>
      </c>
      <c r="D521" s="58">
        <v>696</v>
      </c>
      <c r="E521" s="302">
        <v>4.8099999999999996</v>
      </c>
      <c r="F521" s="303">
        <v>11998.585012</v>
      </c>
      <c r="G521" s="265">
        <v>9477.4500389999994</v>
      </c>
      <c r="H521" s="304">
        <v>2521.1349731</v>
      </c>
      <c r="I521" s="303">
        <v>1835.473827</v>
      </c>
      <c r="J521" s="304">
        <v>66.724872711000003</v>
      </c>
      <c r="K521" s="303">
        <v>2169.1646835000001</v>
      </c>
      <c r="L521" s="304">
        <v>145.70405382000001</v>
      </c>
      <c r="M521" s="265">
        <v>879.52799746000005</v>
      </c>
      <c r="N521" s="303">
        <v>769.13868176999995</v>
      </c>
      <c r="O521" s="304">
        <v>108.20102077999999</v>
      </c>
      <c r="P521" s="303">
        <v>217.65541023</v>
      </c>
      <c r="Q521" s="304">
        <v>44.227598245999999</v>
      </c>
      <c r="R521" s="303">
        <v>431.28648569000001</v>
      </c>
      <c r="S521" s="304">
        <v>131.6005242</v>
      </c>
      <c r="T521" s="303">
        <v>884.21011141999998</v>
      </c>
      <c r="U521" s="304">
        <v>50.495283864999998</v>
      </c>
      <c r="V521" s="303">
        <v>988.99305931000004</v>
      </c>
      <c r="W521" s="304">
        <v>247.36996886</v>
      </c>
      <c r="X521" s="303">
        <v>154.26136649</v>
      </c>
      <c r="Y521" s="304">
        <v>33.914546033000001</v>
      </c>
      <c r="Z521" s="303">
        <v>7.7291382184000001</v>
      </c>
      <c r="AA521" s="304">
        <v>2.2396212644000002</v>
      </c>
      <c r="AB521" s="303">
        <v>895.24115022000001</v>
      </c>
      <c r="AC521" s="304">
        <v>540.22604692000004</v>
      </c>
      <c r="AD521" s="303">
        <v>19.612241565000001</v>
      </c>
      <c r="AE521" s="304">
        <v>3.8423177213000002</v>
      </c>
      <c r="AF521" s="265">
        <v>15.096095283</v>
      </c>
      <c r="AG521" s="305">
        <v>741.61451475000001</v>
      </c>
      <c r="AH521" s="265">
        <v>290.56246620000002</v>
      </c>
      <c r="AI521" s="305">
        <v>289.32196985000002</v>
      </c>
      <c r="AJ521" s="265">
        <v>30.448145842999999</v>
      </c>
      <c r="AK521" s="306">
        <v>4.7018129266999997</v>
      </c>
      <c r="AL521" s="398">
        <v>104</v>
      </c>
    </row>
    <row r="522" spans="1:38" x14ac:dyDescent="0.25">
      <c r="A522" s="307" t="s">
        <v>1248</v>
      </c>
      <c r="B522" s="300" t="s">
        <v>2346</v>
      </c>
      <c r="C522" s="301">
        <v>0.35910778659999998</v>
      </c>
      <c r="D522" s="58">
        <v>3941</v>
      </c>
      <c r="E522" s="302">
        <v>1.0900000000000001</v>
      </c>
      <c r="F522" s="303">
        <v>1805.3477634999999</v>
      </c>
      <c r="G522" s="265">
        <v>1425.5813684</v>
      </c>
      <c r="H522" s="304">
        <v>379.76639512999998</v>
      </c>
      <c r="I522" s="303">
        <v>478.43356650999999</v>
      </c>
      <c r="J522" s="304">
        <v>14.134711849</v>
      </c>
      <c r="K522" s="303">
        <v>316.92083866000002</v>
      </c>
      <c r="L522" s="304">
        <v>21.684327491000001</v>
      </c>
      <c r="M522" s="265">
        <v>208.66858737999999</v>
      </c>
      <c r="N522" s="303">
        <v>44.754570027</v>
      </c>
      <c r="O522" s="304">
        <v>5.7954464760000004</v>
      </c>
      <c r="P522" s="303">
        <v>17.601924099000001</v>
      </c>
      <c r="Q522" s="304">
        <v>3.9817529957</v>
      </c>
      <c r="R522" s="303">
        <v>51.146639243000003</v>
      </c>
      <c r="S522" s="304">
        <v>12.716008852</v>
      </c>
      <c r="T522" s="303">
        <v>198.67915927999999</v>
      </c>
      <c r="U522" s="304">
        <v>12.665269049999999</v>
      </c>
      <c r="V522" s="303">
        <v>6.7968762085999996</v>
      </c>
      <c r="W522" s="304">
        <v>1.1768485996</v>
      </c>
      <c r="X522" s="303">
        <v>24.278853097999999</v>
      </c>
      <c r="Y522" s="304">
        <v>8.3382815254999993</v>
      </c>
      <c r="Z522" s="303">
        <v>1.3027935044000001</v>
      </c>
      <c r="AA522" s="304">
        <v>0.35822796299999998</v>
      </c>
      <c r="AB522" s="303">
        <v>59.072002474000001</v>
      </c>
      <c r="AC522" s="304">
        <v>97.481374012000003</v>
      </c>
      <c r="AD522" s="303">
        <v>4.8207905888999996</v>
      </c>
      <c r="AE522" s="304">
        <v>1.2142417628</v>
      </c>
      <c r="AF522" s="265">
        <v>1.6217906732</v>
      </c>
      <c r="AG522" s="305">
        <v>127.61511599000001</v>
      </c>
      <c r="AH522" s="265">
        <v>37.485869121</v>
      </c>
      <c r="AI522" s="305">
        <v>43.979067604000001</v>
      </c>
      <c r="AJ522" s="265">
        <v>1.7096388538</v>
      </c>
      <c r="AK522" s="306">
        <v>0.9131896021</v>
      </c>
      <c r="AL522" s="398">
        <v>123</v>
      </c>
    </row>
    <row r="523" spans="1:38" x14ac:dyDescent="0.25">
      <c r="A523" s="307" t="s">
        <v>1249</v>
      </c>
      <c r="B523" s="300" t="s">
        <v>2347</v>
      </c>
      <c r="C523" s="301">
        <v>1.8322863465000001</v>
      </c>
      <c r="D523" s="58">
        <v>4056</v>
      </c>
      <c r="E523" s="302">
        <v>4.4400000000000004</v>
      </c>
      <c r="F523" s="303">
        <v>9211.4796193000002</v>
      </c>
      <c r="G523" s="265">
        <v>6965.7867273000002</v>
      </c>
      <c r="H523" s="304">
        <v>2245.692892</v>
      </c>
      <c r="I523" s="303">
        <v>1314.6063294</v>
      </c>
      <c r="J523" s="304">
        <v>52.572224994999999</v>
      </c>
      <c r="K523" s="303">
        <v>2087.9086481999998</v>
      </c>
      <c r="L523" s="304">
        <v>143.24352887000001</v>
      </c>
      <c r="M523" s="265">
        <v>785.41663136</v>
      </c>
      <c r="N523" s="303">
        <v>331.98760322999999</v>
      </c>
      <c r="O523" s="304">
        <v>49.652037901</v>
      </c>
      <c r="P523" s="303">
        <v>623.15273043000002</v>
      </c>
      <c r="Q523" s="304">
        <v>105.17464188</v>
      </c>
      <c r="R523" s="303">
        <v>337.45391064</v>
      </c>
      <c r="S523" s="304">
        <v>88.147731970999999</v>
      </c>
      <c r="T523" s="303">
        <v>420.2720463</v>
      </c>
      <c r="U523" s="304">
        <v>28.596808361000001</v>
      </c>
      <c r="V523" s="303">
        <v>454.18391294999998</v>
      </c>
      <c r="W523" s="304">
        <v>99.615560122999995</v>
      </c>
      <c r="X523" s="303">
        <v>68.053472579000001</v>
      </c>
      <c r="Y523" s="304">
        <v>15.911799924</v>
      </c>
      <c r="Z523" s="303">
        <v>5.0186406321000003</v>
      </c>
      <c r="AA523" s="304">
        <v>1.2226114115</v>
      </c>
      <c r="AB523" s="303">
        <v>269.21149961999998</v>
      </c>
      <c r="AC523" s="304">
        <v>485.66172970999997</v>
      </c>
      <c r="AD523" s="303">
        <v>20.585753279999999</v>
      </c>
      <c r="AE523" s="304">
        <v>4.1668270279000001</v>
      </c>
      <c r="AF523" s="265">
        <v>7.0057838219999997</v>
      </c>
      <c r="AG523" s="305">
        <v>709.57134957999995</v>
      </c>
      <c r="AH523" s="265">
        <v>318.03211227999998</v>
      </c>
      <c r="AI523" s="305">
        <v>337.87509366</v>
      </c>
      <c r="AJ523" s="265">
        <v>38.851945096000001</v>
      </c>
      <c r="AK523" s="306">
        <v>8.3266541013000008</v>
      </c>
      <c r="AL523" s="398">
        <v>188</v>
      </c>
    </row>
    <row r="524" spans="1:38" x14ac:dyDescent="0.25">
      <c r="A524" s="307" t="s">
        <v>1250</v>
      </c>
      <c r="B524" s="300" t="s">
        <v>2348</v>
      </c>
      <c r="C524" s="301">
        <v>0.4846715358</v>
      </c>
      <c r="D524" s="58">
        <v>5683</v>
      </c>
      <c r="E524" s="302">
        <v>1.56</v>
      </c>
      <c r="F524" s="303">
        <v>2436.5962134000001</v>
      </c>
      <c r="G524" s="265">
        <v>1873.9675379</v>
      </c>
      <c r="H524" s="304">
        <v>562.62867548999998</v>
      </c>
      <c r="I524" s="303">
        <v>435.23964970999998</v>
      </c>
      <c r="J524" s="304">
        <v>14.605087891</v>
      </c>
      <c r="K524" s="303">
        <v>497.06134126000001</v>
      </c>
      <c r="L524" s="304">
        <v>37.320847563000001</v>
      </c>
      <c r="M524" s="265">
        <v>206.09364274000001</v>
      </c>
      <c r="N524" s="303">
        <v>143.64580298999999</v>
      </c>
      <c r="O524" s="304">
        <v>24.567605559</v>
      </c>
      <c r="P524" s="303">
        <v>175.76665499999999</v>
      </c>
      <c r="Q524" s="304">
        <v>27.337905982999999</v>
      </c>
      <c r="R524" s="303">
        <v>59.223271279000002</v>
      </c>
      <c r="S524" s="304">
        <v>17.355671700999999</v>
      </c>
      <c r="T524" s="303">
        <v>80.984431814999994</v>
      </c>
      <c r="U524" s="304">
        <v>10.298532936999999</v>
      </c>
      <c r="V524" s="303">
        <v>55.986587184999998</v>
      </c>
      <c r="W524" s="304">
        <v>14.306674210000001</v>
      </c>
      <c r="X524" s="303">
        <v>45.453610912999999</v>
      </c>
      <c r="Y524" s="304">
        <v>10.198450965999999</v>
      </c>
      <c r="Z524" s="303">
        <v>7.2468789549999997</v>
      </c>
      <c r="AA524" s="304">
        <v>1.9081508652000001</v>
      </c>
      <c r="AB524" s="303">
        <v>67.404887192000004</v>
      </c>
      <c r="AC524" s="304">
        <v>122.1907331</v>
      </c>
      <c r="AD524" s="303">
        <v>7.0739186740999997</v>
      </c>
      <c r="AE524" s="304">
        <v>1.5171076726999999</v>
      </c>
      <c r="AF524" s="265">
        <v>4.3114189382000001</v>
      </c>
      <c r="AG524" s="305">
        <v>184.61934571</v>
      </c>
      <c r="AH524" s="265">
        <v>71.437637223999999</v>
      </c>
      <c r="AI524" s="305">
        <v>80.459201139000001</v>
      </c>
      <c r="AJ524" s="265">
        <v>30.567845803000001</v>
      </c>
      <c r="AK524" s="306">
        <v>2.4133184369</v>
      </c>
      <c r="AL524" s="398">
        <v>216</v>
      </c>
    </row>
    <row r="525" spans="1:38" x14ac:dyDescent="0.25">
      <c r="A525" s="307" t="s">
        <v>1251</v>
      </c>
      <c r="B525" s="300" t="s">
        <v>2349</v>
      </c>
      <c r="C525" s="301">
        <v>4.8213972280000004</v>
      </c>
      <c r="D525" s="58">
        <v>262</v>
      </c>
      <c r="E525" s="302">
        <v>9.5299999999999994</v>
      </c>
      <c r="F525" s="303">
        <v>24238.679936</v>
      </c>
      <c r="G525" s="265">
        <v>18767.518006999999</v>
      </c>
      <c r="H525" s="304">
        <v>5471.1619285999996</v>
      </c>
      <c r="I525" s="303">
        <v>2695.7690684999998</v>
      </c>
      <c r="J525" s="304">
        <v>94.920509275000001</v>
      </c>
      <c r="K525" s="303">
        <v>4475.5519578000003</v>
      </c>
      <c r="L525" s="304">
        <v>282.72019905000002</v>
      </c>
      <c r="M525" s="265">
        <v>1752.1334469999999</v>
      </c>
      <c r="N525" s="303">
        <v>949.88174392999997</v>
      </c>
      <c r="O525" s="304">
        <v>124.95035274</v>
      </c>
      <c r="P525" s="303">
        <v>602.99839548</v>
      </c>
      <c r="Q525" s="304">
        <v>96.117092705999994</v>
      </c>
      <c r="R525" s="303">
        <v>544.45905479999999</v>
      </c>
      <c r="S525" s="304">
        <v>178.93288376999999</v>
      </c>
      <c r="T525" s="303">
        <v>1141.5478072000001</v>
      </c>
      <c r="U525" s="304">
        <v>96.146466259999997</v>
      </c>
      <c r="V525" s="303">
        <v>1761.0261912999999</v>
      </c>
      <c r="W525" s="304">
        <v>346.50457497000002</v>
      </c>
      <c r="X525" s="303">
        <v>3024.0862637999999</v>
      </c>
      <c r="Y525" s="304">
        <v>605.25323146999995</v>
      </c>
      <c r="Z525" s="303">
        <v>1.4792603053</v>
      </c>
      <c r="AA525" s="304">
        <v>0.39001908400000002</v>
      </c>
      <c r="AB525" s="303">
        <v>831.92067641000006</v>
      </c>
      <c r="AC525" s="304">
        <v>1061.1615045999999</v>
      </c>
      <c r="AD525" s="303">
        <v>65.944810340000004</v>
      </c>
      <c r="AE525" s="304">
        <v>9.0368925229000006</v>
      </c>
      <c r="AF525" s="265">
        <v>209.54795336000001</v>
      </c>
      <c r="AG525" s="305">
        <v>1678.137569</v>
      </c>
      <c r="AH525" s="265">
        <v>843.73897110999997</v>
      </c>
      <c r="AI525" s="305">
        <v>740.18537680999998</v>
      </c>
      <c r="AJ525" s="265">
        <v>13.854953603</v>
      </c>
      <c r="AK525" s="306">
        <v>10.28270837</v>
      </c>
      <c r="AL525" s="398">
        <v>56</v>
      </c>
    </row>
    <row r="526" spans="1:38" x14ac:dyDescent="0.25">
      <c r="A526" s="307" t="s">
        <v>1252</v>
      </c>
      <c r="B526" s="300" t="s">
        <v>2350</v>
      </c>
      <c r="C526" s="301">
        <v>1.1752225250999999</v>
      </c>
      <c r="D526" s="58">
        <v>840</v>
      </c>
      <c r="E526" s="302">
        <v>1.48</v>
      </c>
      <c r="F526" s="303">
        <v>5908.2131778000003</v>
      </c>
      <c r="G526" s="265">
        <v>4604.9729858000001</v>
      </c>
      <c r="H526" s="304">
        <v>1303.2401921000001</v>
      </c>
      <c r="I526" s="303">
        <v>514.93875830000002</v>
      </c>
      <c r="J526" s="304">
        <v>21.307032775</v>
      </c>
      <c r="K526" s="303">
        <v>798.13449211</v>
      </c>
      <c r="L526" s="304">
        <v>52.130035157999998</v>
      </c>
      <c r="M526" s="265">
        <v>309.00072976000001</v>
      </c>
      <c r="N526" s="303">
        <v>81.444256734999996</v>
      </c>
      <c r="O526" s="304">
        <v>13.660083805999999</v>
      </c>
      <c r="P526" s="303">
        <v>140.72208745</v>
      </c>
      <c r="Q526" s="304">
        <v>17.644215362000001</v>
      </c>
      <c r="R526" s="303">
        <v>33.351725006000002</v>
      </c>
      <c r="S526" s="304">
        <v>18.818145129000001</v>
      </c>
      <c r="T526" s="303">
        <v>111.07381692</v>
      </c>
      <c r="U526" s="304">
        <v>10.101158374000001</v>
      </c>
      <c r="V526" s="303">
        <v>19.534624214000001</v>
      </c>
      <c r="W526" s="304">
        <v>1.9289509881</v>
      </c>
      <c r="X526" s="303">
        <v>2069.3458894</v>
      </c>
      <c r="Y526" s="304">
        <v>430.92041401</v>
      </c>
      <c r="Z526" s="303">
        <v>0</v>
      </c>
      <c r="AA526" s="304">
        <v>0</v>
      </c>
      <c r="AB526" s="303">
        <v>133.05554526</v>
      </c>
      <c r="AC526" s="304">
        <v>185.26475199000001</v>
      </c>
      <c r="AD526" s="303">
        <v>16.537858924999998</v>
      </c>
      <c r="AE526" s="304">
        <v>3.1183089095000001</v>
      </c>
      <c r="AF526" s="265">
        <v>145.21469045000001</v>
      </c>
      <c r="AG526" s="305">
        <v>392.61852952999999</v>
      </c>
      <c r="AH526" s="265">
        <v>159.64207252</v>
      </c>
      <c r="AI526" s="305">
        <v>221.34549534999999</v>
      </c>
      <c r="AJ526" s="265">
        <v>3.6775328238</v>
      </c>
      <c r="AK526" s="306">
        <v>3.6819765429000002</v>
      </c>
      <c r="AL526" s="398">
        <v>66</v>
      </c>
    </row>
    <row r="527" spans="1:38" x14ac:dyDescent="0.25">
      <c r="A527" s="307" t="s">
        <v>1253</v>
      </c>
      <c r="B527" s="300" t="s">
        <v>2351</v>
      </c>
      <c r="C527" s="301">
        <v>10.298043455</v>
      </c>
      <c r="D527" s="58">
        <v>590</v>
      </c>
      <c r="E527" s="302">
        <v>14.36</v>
      </c>
      <c r="F527" s="303">
        <v>51771.502629000002</v>
      </c>
      <c r="G527" s="265">
        <v>40527.621423999997</v>
      </c>
      <c r="H527" s="304">
        <v>11243.881205</v>
      </c>
      <c r="I527" s="303">
        <v>4047.3390983999998</v>
      </c>
      <c r="J527" s="304">
        <v>144.50139711</v>
      </c>
      <c r="K527" s="303">
        <v>6057.5822050999996</v>
      </c>
      <c r="L527" s="304">
        <v>375.87503928000001</v>
      </c>
      <c r="M527" s="265">
        <v>2152.5552487999998</v>
      </c>
      <c r="N527" s="303">
        <v>2104.4135769999998</v>
      </c>
      <c r="O527" s="304">
        <v>227.01862563</v>
      </c>
      <c r="P527" s="303">
        <v>1062.5623203</v>
      </c>
      <c r="Q527" s="304">
        <v>172.26457536000001</v>
      </c>
      <c r="R527" s="303">
        <v>879.16146100000003</v>
      </c>
      <c r="S527" s="304">
        <v>299.71126915999997</v>
      </c>
      <c r="T527" s="303">
        <v>888.66275646999998</v>
      </c>
      <c r="U527" s="304">
        <v>61.131696566000002</v>
      </c>
      <c r="V527" s="303">
        <v>5839.2319489000001</v>
      </c>
      <c r="W527" s="304">
        <v>1258.6844768000001</v>
      </c>
      <c r="X527" s="303">
        <v>12921.660467</v>
      </c>
      <c r="Y527" s="304">
        <v>2654.7584130999999</v>
      </c>
      <c r="Z527" s="303">
        <v>0</v>
      </c>
      <c r="AA527" s="304">
        <v>0</v>
      </c>
      <c r="AB527" s="303">
        <v>966.47570037000003</v>
      </c>
      <c r="AC527" s="304">
        <v>1321.2288933</v>
      </c>
      <c r="AD527" s="303">
        <v>68.517189490000007</v>
      </c>
      <c r="AE527" s="304">
        <v>10.184645905</v>
      </c>
      <c r="AF527" s="265">
        <v>999.60598818000005</v>
      </c>
      <c r="AG527" s="305">
        <v>3956.9256415999998</v>
      </c>
      <c r="AH527" s="265">
        <v>1511.3817939999999</v>
      </c>
      <c r="AI527" s="305">
        <v>1692.2866266000001</v>
      </c>
      <c r="AJ527" s="265">
        <v>56.676088014000001</v>
      </c>
      <c r="AK527" s="306">
        <v>41.105485377999997</v>
      </c>
      <c r="AL527" s="398">
        <v>69</v>
      </c>
    </row>
    <row r="528" spans="1:38" x14ac:dyDescent="0.25">
      <c r="A528" s="307" t="s">
        <v>1254</v>
      </c>
      <c r="B528" s="300" t="s">
        <v>2352</v>
      </c>
      <c r="C528" s="301">
        <v>5.1721270320999997</v>
      </c>
      <c r="D528" s="58">
        <v>1023</v>
      </c>
      <c r="E528" s="302">
        <v>5.85</v>
      </c>
      <c r="F528" s="303">
        <v>26001.908946</v>
      </c>
      <c r="G528" s="265">
        <v>20344.781510000001</v>
      </c>
      <c r="H528" s="304">
        <v>5657.1274360999996</v>
      </c>
      <c r="I528" s="303">
        <v>1970.1537003999999</v>
      </c>
      <c r="J528" s="304">
        <v>67.532466811000006</v>
      </c>
      <c r="K528" s="303">
        <v>2680.4757058999999</v>
      </c>
      <c r="L528" s="304">
        <v>178.39902355000001</v>
      </c>
      <c r="M528" s="265">
        <v>1014.1435951</v>
      </c>
      <c r="N528" s="303">
        <v>857.89544406000005</v>
      </c>
      <c r="O528" s="304">
        <v>120.37258593</v>
      </c>
      <c r="P528" s="303">
        <v>357.20814180999997</v>
      </c>
      <c r="Q528" s="304">
        <v>58.738725576</v>
      </c>
      <c r="R528" s="303">
        <v>266.22737030000002</v>
      </c>
      <c r="S528" s="304">
        <v>105.65590742000001</v>
      </c>
      <c r="T528" s="303">
        <v>260.87447143999998</v>
      </c>
      <c r="U528" s="304">
        <v>19.782516398999999</v>
      </c>
      <c r="V528" s="303">
        <v>1436.8297898999999</v>
      </c>
      <c r="W528" s="304">
        <v>325.44584042999998</v>
      </c>
      <c r="X528" s="303">
        <v>9085.7853613999996</v>
      </c>
      <c r="Y528" s="304">
        <v>1832.2604296</v>
      </c>
      <c r="Z528" s="303">
        <v>0.31862658849999997</v>
      </c>
      <c r="AA528" s="304">
        <v>8.4008699899999997E-2</v>
      </c>
      <c r="AB528" s="303">
        <v>523.51818689000004</v>
      </c>
      <c r="AC528" s="304">
        <v>637.96174904999998</v>
      </c>
      <c r="AD528" s="303">
        <v>17.551357753000001</v>
      </c>
      <c r="AE528" s="304">
        <v>3.4183141416999998</v>
      </c>
      <c r="AF528" s="265">
        <v>675.00412781</v>
      </c>
      <c r="AG528" s="305">
        <v>1794.3480288000001</v>
      </c>
      <c r="AH528" s="265">
        <v>731.18324129999996</v>
      </c>
      <c r="AI528" s="305">
        <v>938.31542358000002</v>
      </c>
      <c r="AJ528" s="265">
        <v>25.959050646000001</v>
      </c>
      <c r="AK528" s="306">
        <v>16.465755114</v>
      </c>
      <c r="AL528" s="398">
        <v>76</v>
      </c>
    </row>
    <row r="529" spans="1:38" x14ac:dyDescent="0.25">
      <c r="A529" s="307" t="s">
        <v>1255</v>
      </c>
      <c r="B529" s="300" t="s">
        <v>2353</v>
      </c>
      <c r="C529" s="301">
        <v>3.2774155453999998</v>
      </c>
      <c r="D529" s="58">
        <v>1363</v>
      </c>
      <c r="E529" s="302">
        <v>3.25</v>
      </c>
      <c r="F529" s="303">
        <v>16476.598517999999</v>
      </c>
      <c r="G529" s="265">
        <v>12958.105835</v>
      </c>
      <c r="H529" s="304">
        <v>3518.4926833</v>
      </c>
      <c r="I529" s="303">
        <v>1169.2629502</v>
      </c>
      <c r="J529" s="304">
        <v>40.908324595000003</v>
      </c>
      <c r="K529" s="303">
        <v>1449.3501235000001</v>
      </c>
      <c r="L529" s="304">
        <v>104.96191004000001</v>
      </c>
      <c r="M529" s="265">
        <v>571.64472190000004</v>
      </c>
      <c r="N529" s="303">
        <v>457.70510755999999</v>
      </c>
      <c r="O529" s="304">
        <v>74.348060817000004</v>
      </c>
      <c r="P529" s="303">
        <v>213.19584879000001</v>
      </c>
      <c r="Q529" s="304">
        <v>31.907418826000001</v>
      </c>
      <c r="R529" s="303">
        <v>111.68466105</v>
      </c>
      <c r="S529" s="304">
        <v>49.987277618999997</v>
      </c>
      <c r="T529" s="303">
        <v>115.25738042</v>
      </c>
      <c r="U529" s="304">
        <v>11.048359767000001</v>
      </c>
      <c r="V529" s="303">
        <v>343.05288152000003</v>
      </c>
      <c r="W529" s="304">
        <v>73.277566235999998</v>
      </c>
      <c r="X529" s="303">
        <v>6810.6578335000004</v>
      </c>
      <c r="Y529" s="304">
        <v>1376.4848472000001</v>
      </c>
      <c r="Z529" s="303">
        <v>0</v>
      </c>
      <c r="AA529" s="304">
        <v>0</v>
      </c>
      <c r="AB529" s="303">
        <v>382.80498969000001</v>
      </c>
      <c r="AC529" s="304">
        <v>367.50899678000002</v>
      </c>
      <c r="AD529" s="303">
        <v>15.305454806</v>
      </c>
      <c r="AE529" s="304">
        <v>3.0719439471999999</v>
      </c>
      <c r="AF529" s="265">
        <v>546.71933074000003</v>
      </c>
      <c r="AG529" s="305">
        <v>1141.8221957000001</v>
      </c>
      <c r="AH529" s="265">
        <v>433.98661991</v>
      </c>
      <c r="AI529" s="305">
        <v>561.42774082999995</v>
      </c>
      <c r="AJ529" s="265">
        <v>11.536408958000001</v>
      </c>
      <c r="AK529" s="306">
        <v>7.6795631033999996</v>
      </c>
      <c r="AL529" s="398">
        <v>86</v>
      </c>
    </row>
    <row r="530" spans="1:38" x14ac:dyDescent="0.25">
      <c r="A530" s="307" t="s">
        <v>1256</v>
      </c>
      <c r="B530" s="300" t="s">
        <v>2354</v>
      </c>
      <c r="C530" s="301">
        <v>6.1105065200000004</v>
      </c>
      <c r="D530" s="58">
        <v>1598</v>
      </c>
      <c r="E530" s="302">
        <v>11.69</v>
      </c>
      <c r="F530" s="303">
        <v>30719.437701999999</v>
      </c>
      <c r="G530" s="265">
        <v>23788.294359</v>
      </c>
      <c r="H530" s="304">
        <v>6931.1433430999996</v>
      </c>
      <c r="I530" s="303">
        <v>3238.656872</v>
      </c>
      <c r="J530" s="304">
        <v>121.15953985</v>
      </c>
      <c r="K530" s="303">
        <v>5100.8924956999999</v>
      </c>
      <c r="L530" s="304">
        <v>322.70978004</v>
      </c>
      <c r="M530" s="265">
        <v>1825.1597214000001</v>
      </c>
      <c r="N530" s="303">
        <v>1006.4269054</v>
      </c>
      <c r="O530" s="304">
        <v>134.12267181000001</v>
      </c>
      <c r="P530" s="303">
        <v>1450.1686729999999</v>
      </c>
      <c r="Q530" s="304">
        <v>220.59061882</v>
      </c>
      <c r="R530" s="303">
        <v>584.80146535999995</v>
      </c>
      <c r="S530" s="304">
        <v>203.89179232999999</v>
      </c>
      <c r="T530" s="303">
        <v>930.95684241000004</v>
      </c>
      <c r="U530" s="304">
        <v>67.215602470999997</v>
      </c>
      <c r="V530" s="303">
        <v>2722.2149214000001</v>
      </c>
      <c r="W530" s="304">
        <v>574.28554157999997</v>
      </c>
      <c r="X530" s="303">
        <v>4201.2995874999997</v>
      </c>
      <c r="Y530" s="304">
        <v>880.14097303000005</v>
      </c>
      <c r="Z530" s="303">
        <v>0.76793528850000004</v>
      </c>
      <c r="AA530" s="304">
        <v>0.28087791359999997</v>
      </c>
      <c r="AB530" s="303">
        <v>987.77333895000004</v>
      </c>
      <c r="AC530" s="304">
        <v>1124.3612401</v>
      </c>
      <c r="AD530" s="303">
        <v>96.160559208999999</v>
      </c>
      <c r="AE530" s="304">
        <v>13.142142336999999</v>
      </c>
      <c r="AF530" s="265">
        <v>435.04678312999999</v>
      </c>
      <c r="AG530" s="305">
        <v>2298.1814847999999</v>
      </c>
      <c r="AH530" s="265">
        <v>1085.1339321999999</v>
      </c>
      <c r="AI530" s="305">
        <v>1020.5836229</v>
      </c>
      <c r="AJ530" s="265">
        <v>52.557287328999998</v>
      </c>
      <c r="AK530" s="306">
        <v>20.754493976999999</v>
      </c>
      <c r="AL530" s="398">
        <v>92</v>
      </c>
    </row>
    <row r="531" spans="1:38" x14ac:dyDescent="0.25">
      <c r="A531" s="307" t="s">
        <v>1257</v>
      </c>
      <c r="B531" s="300" t="s">
        <v>2355</v>
      </c>
      <c r="C531" s="301">
        <v>2.2228192891999998</v>
      </c>
      <c r="D531" s="58">
        <v>3282</v>
      </c>
      <c r="E531" s="302">
        <v>3.29</v>
      </c>
      <c r="F531" s="303">
        <v>11174.811524000001</v>
      </c>
      <c r="G531" s="265">
        <v>8741.4963564000009</v>
      </c>
      <c r="H531" s="304">
        <v>2433.3151674999999</v>
      </c>
      <c r="I531" s="303">
        <v>1113.1509073</v>
      </c>
      <c r="J531" s="304">
        <v>36.754251386999996</v>
      </c>
      <c r="K531" s="303">
        <v>1472.4163455</v>
      </c>
      <c r="L531" s="304">
        <v>107.34098783</v>
      </c>
      <c r="M531" s="265">
        <v>564.74061854000001</v>
      </c>
      <c r="N531" s="303">
        <v>196.88715052000001</v>
      </c>
      <c r="O531" s="304">
        <v>29.797690385999999</v>
      </c>
      <c r="P531" s="303">
        <v>438.57580313</v>
      </c>
      <c r="Q531" s="304">
        <v>64.898543501999995</v>
      </c>
      <c r="R531" s="303">
        <v>71.350670953999995</v>
      </c>
      <c r="S531" s="304">
        <v>46.941234119000001</v>
      </c>
      <c r="T531" s="303">
        <v>187.20157173999999</v>
      </c>
      <c r="U531" s="304">
        <v>15.046015353</v>
      </c>
      <c r="V531" s="303">
        <v>187.67512976</v>
      </c>
      <c r="W531" s="304">
        <v>41.051998458</v>
      </c>
      <c r="X531" s="303">
        <v>3238.1576473999999</v>
      </c>
      <c r="Y531" s="304">
        <v>665.84128233000001</v>
      </c>
      <c r="Z531" s="303">
        <v>3.1039061755000001</v>
      </c>
      <c r="AA531" s="304">
        <v>1.019221723</v>
      </c>
      <c r="AB531" s="303">
        <v>329.22010863999998</v>
      </c>
      <c r="AC531" s="304">
        <v>361.14754070999999</v>
      </c>
      <c r="AD531" s="303">
        <v>30.056893023000001</v>
      </c>
      <c r="AE531" s="304">
        <v>2.8191866623999999</v>
      </c>
      <c r="AF531" s="265">
        <v>432.97049404000001</v>
      </c>
      <c r="AG531" s="305">
        <v>801.01907024000002</v>
      </c>
      <c r="AH531" s="265">
        <v>337.39757025</v>
      </c>
      <c r="AI531" s="305">
        <v>378.33169927</v>
      </c>
      <c r="AJ531" s="265">
        <v>13.315326168</v>
      </c>
      <c r="AK531" s="306">
        <v>6.5826587395000002</v>
      </c>
      <c r="AL531" s="398">
        <v>109</v>
      </c>
    </row>
    <row r="532" spans="1:38" x14ac:dyDescent="0.25">
      <c r="A532" s="307" t="s">
        <v>1258</v>
      </c>
      <c r="B532" s="300" t="s">
        <v>2356</v>
      </c>
      <c r="C532" s="301">
        <v>1.192068473</v>
      </c>
      <c r="D532" s="58">
        <v>10210</v>
      </c>
      <c r="E532" s="302">
        <v>1.32</v>
      </c>
      <c r="F532" s="303">
        <v>5992.9030552000004</v>
      </c>
      <c r="G532" s="265">
        <v>4750.2188312999997</v>
      </c>
      <c r="H532" s="304">
        <v>1242.6842237999999</v>
      </c>
      <c r="I532" s="303">
        <v>488.84448338999999</v>
      </c>
      <c r="J532" s="304">
        <v>12.780191228</v>
      </c>
      <c r="K532" s="303">
        <v>465.50824676000002</v>
      </c>
      <c r="L532" s="304">
        <v>36.263232152</v>
      </c>
      <c r="M532" s="265">
        <v>202.66835523</v>
      </c>
      <c r="N532" s="303">
        <v>45.938654812999999</v>
      </c>
      <c r="O532" s="304">
        <v>7.5923050886999999</v>
      </c>
      <c r="P532" s="303">
        <v>202.90559737000001</v>
      </c>
      <c r="Q532" s="304">
        <v>28.490553048999999</v>
      </c>
      <c r="R532" s="303">
        <v>12.386208539</v>
      </c>
      <c r="S532" s="304">
        <v>14.234059556</v>
      </c>
      <c r="T532" s="303">
        <v>39.154829628999998</v>
      </c>
      <c r="U532" s="304">
        <v>4.6170773234000002</v>
      </c>
      <c r="V532" s="303">
        <v>7.7728288629</v>
      </c>
      <c r="W532" s="304">
        <v>1.7205460282</v>
      </c>
      <c r="X532" s="303">
        <v>2594.0028152</v>
      </c>
      <c r="Y532" s="304">
        <v>536.53597635000006</v>
      </c>
      <c r="Z532" s="303">
        <v>1.9535864001000001</v>
      </c>
      <c r="AA532" s="304">
        <v>0.73590963320000002</v>
      </c>
      <c r="AB532" s="303">
        <v>147.26039111</v>
      </c>
      <c r="AC532" s="304">
        <v>127.18152702</v>
      </c>
      <c r="AD532" s="303">
        <v>5.8665834888999999</v>
      </c>
      <c r="AE532" s="304">
        <v>1.0490275176999999</v>
      </c>
      <c r="AF532" s="265">
        <v>236.45177767000001</v>
      </c>
      <c r="AG532" s="305">
        <v>420.69643445999998</v>
      </c>
      <c r="AH532" s="265">
        <v>141.68289351000001</v>
      </c>
      <c r="AI532" s="305">
        <v>200.09992075</v>
      </c>
      <c r="AJ532" s="265">
        <v>4.6914975727000003</v>
      </c>
      <c r="AK532" s="306">
        <v>3.8175454988999999</v>
      </c>
      <c r="AL532" s="398">
        <v>124</v>
      </c>
    </row>
    <row r="533" spans="1:38" x14ac:dyDescent="0.25">
      <c r="A533" s="307" t="s">
        <v>1259</v>
      </c>
      <c r="B533" s="300" t="s">
        <v>2357</v>
      </c>
      <c r="C533" s="301">
        <v>3.2515514696999999</v>
      </c>
      <c r="D533" s="58">
        <v>340</v>
      </c>
      <c r="E533" s="302">
        <v>7.3</v>
      </c>
      <c r="F533" s="303">
        <v>16346.571677</v>
      </c>
      <c r="G533" s="265">
        <v>12699.615929</v>
      </c>
      <c r="H533" s="304">
        <v>3646.9557481000002</v>
      </c>
      <c r="I533" s="303">
        <v>2114.0509330999998</v>
      </c>
      <c r="J533" s="304">
        <v>61.771411774000001</v>
      </c>
      <c r="K533" s="303">
        <v>3256.7071904999998</v>
      </c>
      <c r="L533" s="304">
        <v>194.87607083</v>
      </c>
      <c r="M533" s="265">
        <v>1085.4840498999999</v>
      </c>
      <c r="N533" s="303">
        <v>679.44811848999996</v>
      </c>
      <c r="O533" s="304">
        <v>60.261592528999998</v>
      </c>
      <c r="P533" s="303">
        <v>228.20922389</v>
      </c>
      <c r="Q533" s="304">
        <v>33.023703765</v>
      </c>
      <c r="R533" s="303">
        <v>232.32305342000001</v>
      </c>
      <c r="S533" s="304">
        <v>87.128487715000006</v>
      </c>
      <c r="T533" s="303">
        <v>313.07329661</v>
      </c>
      <c r="U533" s="304">
        <v>23.287980091000001</v>
      </c>
      <c r="V533" s="303">
        <v>554.74972428000001</v>
      </c>
      <c r="W533" s="304">
        <v>120.11538364</v>
      </c>
      <c r="X533" s="303">
        <v>2869.2772826</v>
      </c>
      <c r="Y533" s="304">
        <v>650.85564969999996</v>
      </c>
      <c r="Z533" s="303">
        <v>2.2395282352999999</v>
      </c>
      <c r="AA533" s="304">
        <v>0.58692529410000005</v>
      </c>
      <c r="AB533" s="303">
        <v>680.34080976999996</v>
      </c>
      <c r="AC533" s="304">
        <v>654.21323616999996</v>
      </c>
      <c r="AD533" s="303">
        <v>62.364430476000003</v>
      </c>
      <c r="AE533" s="304">
        <v>14.693128891000001</v>
      </c>
      <c r="AF533" s="265">
        <v>52.764247605999998</v>
      </c>
      <c r="AG533" s="305">
        <v>1259.5910352999999</v>
      </c>
      <c r="AH533" s="265">
        <v>538.57330038999999</v>
      </c>
      <c r="AI533" s="305">
        <v>469.06524568999998</v>
      </c>
      <c r="AJ533" s="265">
        <v>26.385357153000001</v>
      </c>
      <c r="AK533" s="306">
        <v>21.111278932000001</v>
      </c>
      <c r="AL533" s="398">
        <v>94</v>
      </c>
    </row>
    <row r="534" spans="1:38" x14ac:dyDescent="0.25">
      <c r="A534" s="307" t="s">
        <v>1260</v>
      </c>
      <c r="B534" s="300" t="s">
        <v>2358</v>
      </c>
      <c r="C534" s="301">
        <v>1.4454056423999999</v>
      </c>
      <c r="D534" s="58">
        <v>1561</v>
      </c>
      <c r="E534" s="302">
        <v>2.2599999999999998</v>
      </c>
      <c r="F534" s="303">
        <v>7266.5086668000004</v>
      </c>
      <c r="G534" s="265">
        <v>5611.5345065000001</v>
      </c>
      <c r="H534" s="304">
        <v>1654.9741603</v>
      </c>
      <c r="I534" s="303">
        <v>952.65575154999999</v>
      </c>
      <c r="J534" s="304">
        <v>26.074425707</v>
      </c>
      <c r="K534" s="303">
        <v>940.24698673</v>
      </c>
      <c r="L534" s="304">
        <v>73.632263159999994</v>
      </c>
      <c r="M534" s="265">
        <v>389.48994543999999</v>
      </c>
      <c r="N534" s="303">
        <v>172.05576726999999</v>
      </c>
      <c r="O534" s="304">
        <v>21.28204612</v>
      </c>
      <c r="P534" s="303">
        <v>77.219375745999997</v>
      </c>
      <c r="Q534" s="304">
        <v>3.9787484554999999</v>
      </c>
      <c r="R534" s="303">
        <v>23.407471408999999</v>
      </c>
      <c r="S534" s="304">
        <v>16.204419965</v>
      </c>
      <c r="T534" s="303">
        <v>72.067517826</v>
      </c>
      <c r="U534" s="304">
        <v>9.3783577611000002</v>
      </c>
      <c r="V534" s="303">
        <v>23.733739684</v>
      </c>
      <c r="W534" s="304">
        <v>4.8285257789999996</v>
      </c>
      <c r="X534" s="303">
        <v>2325.6003132000001</v>
      </c>
      <c r="Y534" s="304">
        <v>535.29844320999996</v>
      </c>
      <c r="Z534" s="303">
        <v>6.0464932735000003</v>
      </c>
      <c r="AA534" s="304">
        <v>1.2348877002</v>
      </c>
      <c r="AB534" s="303">
        <v>292.47499994999998</v>
      </c>
      <c r="AC534" s="304">
        <v>242.44157376999999</v>
      </c>
      <c r="AD534" s="303">
        <v>5.6201850109000002</v>
      </c>
      <c r="AE534" s="304">
        <v>1.1069193684</v>
      </c>
      <c r="AF534" s="265">
        <v>28.966450363</v>
      </c>
      <c r="AG534" s="305">
        <v>595.13752020000004</v>
      </c>
      <c r="AH534" s="265">
        <v>197.69273765</v>
      </c>
      <c r="AI534" s="305">
        <v>215.18577342</v>
      </c>
      <c r="AJ534" s="265">
        <v>6.6849613177</v>
      </c>
      <c r="AK534" s="306">
        <v>6.7620657610999997</v>
      </c>
      <c r="AL534" s="398">
        <v>120</v>
      </c>
    </row>
    <row r="535" spans="1:38" x14ac:dyDescent="0.25">
      <c r="A535" s="307" t="s">
        <v>1261</v>
      </c>
      <c r="B535" s="300" t="s">
        <v>2359</v>
      </c>
      <c r="C535" s="301">
        <v>6.555591358</v>
      </c>
      <c r="D535" s="58">
        <v>304</v>
      </c>
      <c r="E535" s="302">
        <v>12.24</v>
      </c>
      <c r="F535" s="303">
        <v>32957.019138000003</v>
      </c>
      <c r="G535" s="265">
        <v>25770.698645</v>
      </c>
      <c r="H535" s="304">
        <v>7186.3204930000002</v>
      </c>
      <c r="I535" s="303">
        <v>3160.8931868</v>
      </c>
      <c r="J535" s="304">
        <v>108.10382344999999</v>
      </c>
      <c r="K535" s="303">
        <v>5289.4558299</v>
      </c>
      <c r="L535" s="304">
        <v>336.95159767000001</v>
      </c>
      <c r="M535" s="265">
        <v>1808.6084186999999</v>
      </c>
      <c r="N535" s="303">
        <v>1333.2051044</v>
      </c>
      <c r="O535" s="304">
        <v>140.9774712</v>
      </c>
      <c r="P535" s="303">
        <v>612.93563877999998</v>
      </c>
      <c r="Q535" s="304">
        <v>94.409786108999995</v>
      </c>
      <c r="R535" s="303">
        <v>698.50199450000002</v>
      </c>
      <c r="S535" s="304">
        <v>234.73377409</v>
      </c>
      <c r="T535" s="303">
        <v>2975.9853225000002</v>
      </c>
      <c r="U535" s="304">
        <v>135.13780005000001</v>
      </c>
      <c r="V535" s="303">
        <v>2616.1079725999998</v>
      </c>
      <c r="W535" s="304">
        <v>564.26047649999998</v>
      </c>
      <c r="X535" s="303">
        <v>5189.6241986000005</v>
      </c>
      <c r="Y535" s="304">
        <v>1126.5899262999999</v>
      </c>
      <c r="Z535" s="303">
        <v>0.13629835530000001</v>
      </c>
      <c r="AA535" s="304">
        <v>5.8654605E-3</v>
      </c>
      <c r="AB535" s="303">
        <v>718.19794021999996</v>
      </c>
      <c r="AC535" s="304">
        <v>1178.1250866</v>
      </c>
      <c r="AD535" s="303">
        <v>84.545728796000006</v>
      </c>
      <c r="AE535" s="304">
        <v>24.987262332</v>
      </c>
      <c r="AF535" s="265">
        <v>279.83133002</v>
      </c>
      <c r="AG535" s="305">
        <v>2160.7250752</v>
      </c>
      <c r="AH535" s="265">
        <v>971.23866209000005</v>
      </c>
      <c r="AI535" s="305">
        <v>969.49700627000004</v>
      </c>
      <c r="AJ535" s="265">
        <v>103.28925237</v>
      </c>
      <c r="AK535" s="306">
        <v>39.957307890999999</v>
      </c>
      <c r="AL535" s="398">
        <v>89</v>
      </c>
    </row>
    <row r="536" spans="1:38" x14ac:dyDescent="0.25">
      <c r="A536" s="307" t="s">
        <v>1262</v>
      </c>
      <c r="B536" s="300" t="s">
        <v>2360</v>
      </c>
      <c r="C536" s="301">
        <v>2.1777557273000001</v>
      </c>
      <c r="D536" s="58">
        <v>500</v>
      </c>
      <c r="E536" s="302">
        <v>3.88</v>
      </c>
      <c r="F536" s="303">
        <v>10948.262828999999</v>
      </c>
      <c r="G536" s="265">
        <v>8395.8149257000005</v>
      </c>
      <c r="H536" s="304">
        <v>2552.4479030000002</v>
      </c>
      <c r="I536" s="303">
        <v>1272.0191967999999</v>
      </c>
      <c r="J536" s="304">
        <v>42.667749588</v>
      </c>
      <c r="K536" s="303">
        <v>1677.5786615</v>
      </c>
      <c r="L536" s="304">
        <v>119.01589885</v>
      </c>
      <c r="M536" s="265">
        <v>643.52656657</v>
      </c>
      <c r="N536" s="303">
        <v>338.65742889000001</v>
      </c>
      <c r="O536" s="304">
        <v>42.763791011999999</v>
      </c>
      <c r="P536" s="303">
        <v>171.83935303999999</v>
      </c>
      <c r="Q536" s="304">
        <v>25.588514064000002</v>
      </c>
      <c r="R536" s="303">
        <v>88.334093793999998</v>
      </c>
      <c r="S536" s="304">
        <v>49.910603223999999</v>
      </c>
      <c r="T536" s="303">
        <v>142.08803096</v>
      </c>
      <c r="U536" s="304">
        <v>13.940651219999999</v>
      </c>
      <c r="V536" s="303">
        <v>120.52524862999999</v>
      </c>
      <c r="W536" s="304">
        <v>28.813179435999999</v>
      </c>
      <c r="X536" s="303">
        <v>3007.9610054</v>
      </c>
      <c r="Y536" s="304">
        <v>627.02867233999996</v>
      </c>
      <c r="Z536" s="303">
        <v>2.9574433999999998</v>
      </c>
      <c r="AA536" s="304">
        <v>2.7792156000000001</v>
      </c>
      <c r="AB536" s="303">
        <v>269.42259552000002</v>
      </c>
      <c r="AC536" s="304">
        <v>411.98235747000001</v>
      </c>
      <c r="AD536" s="303">
        <v>16.019199556</v>
      </c>
      <c r="AE536" s="304">
        <v>3.2872378420000001</v>
      </c>
      <c r="AF536" s="265">
        <v>227.17993727999999</v>
      </c>
      <c r="AG536" s="305">
        <v>834.36914640999998</v>
      </c>
      <c r="AH536" s="265">
        <v>348.34776348999998</v>
      </c>
      <c r="AI536" s="305">
        <v>364.58147621000001</v>
      </c>
      <c r="AJ536" s="265">
        <v>42.834435237999998</v>
      </c>
      <c r="AK536" s="306">
        <v>12.243375274</v>
      </c>
      <c r="AL536" s="398">
        <v>113</v>
      </c>
    </row>
    <row r="537" spans="1:38" x14ac:dyDescent="0.25">
      <c r="A537" s="307" t="s">
        <v>1263</v>
      </c>
      <c r="B537" s="300" t="s">
        <v>2361</v>
      </c>
      <c r="C537" s="301">
        <v>1.1175703517</v>
      </c>
      <c r="D537" s="58">
        <v>1248</v>
      </c>
      <c r="E537" s="302">
        <v>1.83</v>
      </c>
      <c r="F537" s="303">
        <v>5618.3775740999999</v>
      </c>
      <c r="G537" s="265">
        <v>4325.1306372999998</v>
      </c>
      <c r="H537" s="304">
        <v>1293.2469368</v>
      </c>
      <c r="I537" s="303">
        <v>653.77379738000002</v>
      </c>
      <c r="J537" s="304">
        <v>18.760318144999999</v>
      </c>
      <c r="K537" s="303">
        <v>738.62230719000001</v>
      </c>
      <c r="L537" s="304">
        <v>53.146644801999997</v>
      </c>
      <c r="M537" s="265">
        <v>307.15288532</v>
      </c>
      <c r="N537" s="303">
        <v>94.028113638999997</v>
      </c>
      <c r="O537" s="304">
        <v>11.777680293</v>
      </c>
      <c r="P537" s="303">
        <v>53.070215990000001</v>
      </c>
      <c r="Q537" s="304">
        <v>6.4254104214999996</v>
      </c>
      <c r="R537" s="303">
        <v>30.074266115</v>
      </c>
      <c r="S537" s="304">
        <v>22.626784097000002</v>
      </c>
      <c r="T537" s="303">
        <v>65.941826922000004</v>
      </c>
      <c r="U537" s="304">
        <v>8.8397112154999995</v>
      </c>
      <c r="V537" s="303">
        <v>9.4732972667999995</v>
      </c>
      <c r="W537" s="304">
        <v>2.7087060449</v>
      </c>
      <c r="X537" s="303">
        <v>1791.0250607</v>
      </c>
      <c r="Y537" s="304">
        <v>399.46195129</v>
      </c>
      <c r="Z537" s="303">
        <v>1.8379818766</v>
      </c>
      <c r="AA537" s="304">
        <v>0.71468501520000005</v>
      </c>
      <c r="AB537" s="303">
        <v>176.48405360000001</v>
      </c>
      <c r="AC537" s="304">
        <v>194.70123763999999</v>
      </c>
      <c r="AD537" s="303">
        <v>3.8650714647000002</v>
      </c>
      <c r="AE537" s="304">
        <v>0.90010422359999998</v>
      </c>
      <c r="AF537" s="265">
        <v>180.71325816999999</v>
      </c>
      <c r="AG537" s="305">
        <v>422.76064410999999</v>
      </c>
      <c r="AH537" s="265">
        <v>161.36033356999999</v>
      </c>
      <c r="AI537" s="305">
        <v>185.28103786</v>
      </c>
      <c r="AJ537" s="265">
        <v>19.16362779</v>
      </c>
      <c r="AK537" s="306">
        <v>3.6865619535</v>
      </c>
      <c r="AL537" s="398">
        <v>146</v>
      </c>
    </row>
    <row r="538" spans="1:38" x14ac:dyDescent="0.25">
      <c r="A538" s="307" t="s">
        <v>1264</v>
      </c>
      <c r="B538" s="300" t="s">
        <v>2362</v>
      </c>
      <c r="C538" s="301">
        <v>2.5283099899999999</v>
      </c>
      <c r="D538" s="58">
        <v>1604</v>
      </c>
      <c r="E538" s="302">
        <v>4.63</v>
      </c>
      <c r="F538" s="303">
        <v>12710.609337</v>
      </c>
      <c r="G538" s="265">
        <v>9866.7042540000002</v>
      </c>
      <c r="H538" s="304">
        <v>2843.9050833000001</v>
      </c>
      <c r="I538" s="303">
        <v>1334.2777779</v>
      </c>
      <c r="J538" s="304">
        <v>43.040971352</v>
      </c>
      <c r="K538" s="303">
        <v>1995.7793578999999</v>
      </c>
      <c r="L538" s="304">
        <v>126.99933351</v>
      </c>
      <c r="M538" s="265">
        <v>734.58864051</v>
      </c>
      <c r="N538" s="303">
        <v>436.87765992999999</v>
      </c>
      <c r="O538" s="304">
        <v>56.115745750999999</v>
      </c>
      <c r="P538" s="303">
        <v>364.63159335</v>
      </c>
      <c r="Q538" s="304">
        <v>54.958899897000002</v>
      </c>
      <c r="R538" s="303">
        <v>161.38828318</v>
      </c>
      <c r="S538" s="304">
        <v>59.683296890000001</v>
      </c>
      <c r="T538" s="303">
        <v>234.90657422999999</v>
      </c>
      <c r="U538" s="304">
        <v>22.007295857999999</v>
      </c>
      <c r="V538" s="303">
        <v>451.40596935999997</v>
      </c>
      <c r="W538" s="304">
        <v>97.316077135</v>
      </c>
      <c r="X538" s="303">
        <v>3172.0805731</v>
      </c>
      <c r="Y538" s="304">
        <v>651.85346687000003</v>
      </c>
      <c r="Z538" s="303">
        <v>4.1784891521</v>
      </c>
      <c r="AA538" s="304">
        <v>1.3833509975</v>
      </c>
      <c r="AB538" s="303">
        <v>316.68797615</v>
      </c>
      <c r="AC538" s="304">
        <v>441.15221386000002</v>
      </c>
      <c r="AD538" s="303">
        <v>46.041859062</v>
      </c>
      <c r="AE538" s="304">
        <v>5.3659118853000001</v>
      </c>
      <c r="AF538" s="265">
        <v>144.42568933000001</v>
      </c>
      <c r="AG538" s="305">
        <v>909.38075131000005</v>
      </c>
      <c r="AH538" s="265">
        <v>358.76758955999998</v>
      </c>
      <c r="AI538" s="305">
        <v>455.24552979999999</v>
      </c>
      <c r="AJ538" s="265">
        <v>19.176986009</v>
      </c>
      <c r="AK538" s="306">
        <v>10.891473489999999</v>
      </c>
      <c r="AL538" s="398">
        <v>108</v>
      </c>
    </row>
    <row r="539" spans="1:38" x14ac:dyDescent="0.25">
      <c r="A539" s="307" t="s">
        <v>1265</v>
      </c>
      <c r="B539" s="300" t="s">
        <v>2363</v>
      </c>
      <c r="C539" s="301">
        <v>0.94303692620000001</v>
      </c>
      <c r="D539" s="58">
        <v>12601</v>
      </c>
      <c r="E539" s="302">
        <v>1.29</v>
      </c>
      <c r="F539" s="303">
        <v>4740.9431623</v>
      </c>
      <c r="G539" s="265">
        <v>3694.6824806</v>
      </c>
      <c r="H539" s="304">
        <v>1046.2606816</v>
      </c>
      <c r="I539" s="303">
        <v>461.69599392999999</v>
      </c>
      <c r="J539" s="304">
        <v>12.496033286999999</v>
      </c>
      <c r="K539" s="303">
        <v>421.23724950000002</v>
      </c>
      <c r="L539" s="304">
        <v>34.087424959000003</v>
      </c>
      <c r="M539" s="265">
        <v>211.44755257</v>
      </c>
      <c r="N539" s="303">
        <v>133.69063464000001</v>
      </c>
      <c r="O539" s="304">
        <v>20.338041653000001</v>
      </c>
      <c r="P539" s="303">
        <v>84.004521210999997</v>
      </c>
      <c r="Q539" s="304">
        <v>11.159130676</v>
      </c>
      <c r="R539" s="303">
        <v>14.399809523</v>
      </c>
      <c r="S539" s="304">
        <v>10.870696599</v>
      </c>
      <c r="T539" s="303">
        <v>46.312461675999998</v>
      </c>
      <c r="U539" s="304">
        <v>5.8512347130000002</v>
      </c>
      <c r="V539" s="303">
        <v>5.7241017968000003</v>
      </c>
      <c r="W539" s="304">
        <v>1.1895224405</v>
      </c>
      <c r="X539" s="303">
        <v>1916.3162503999999</v>
      </c>
      <c r="Y539" s="304">
        <v>415.57987028000002</v>
      </c>
      <c r="Z539" s="303">
        <v>1.4571772247999999</v>
      </c>
      <c r="AA539" s="304">
        <v>0.39308012879999998</v>
      </c>
      <c r="AB539" s="303">
        <v>124.38714950000001</v>
      </c>
      <c r="AC539" s="304">
        <v>126.97883145</v>
      </c>
      <c r="AD539" s="303">
        <v>4.6249544838999999</v>
      </c>
      <c r="AE539" s="304">
        <v>1.0895639166</v>
      </c>
      <c r="AF539" s="265">
        <v>65.435820065000001</v>
      </c>
      <c r="AG539" s="305">
        <v>336.84841447999997</v>
      </c>
      <c r="AH539" s="265">
        <v>114.41326377999999</v>
      </c>
      <c r="AI539" s="305">
        <v>152.81753155999999</v>
      </c>
      <c r="AJ539" s="265">
        <v>2.5340369074</v>
      </c>
      <c r="AK539" s="306">
        <v>3.5628088938000002</v>
      </c>
      <c r="AL539" s="398">
        <v>162</v>
      </c>
    </row>
    <row r="540" spans="1:38" x14ac:dyDescent="0.25">
      <c r="A540" s="307" t="s">
        <v>1534</v>
      </c>
      <c r="B540" s="300" t="s">
        <v>2364</v>
      </c>
      <c r="C540" s="301">
        <v>1.2929228695999999</v>
      </c>
      <c r="D540" s="58">
        <v>1165</v>
      </c>
      <c r="E540" s="302">
        <v>1.63</v>
      </c>
      <c r="F540" s="303">
        <v>6499.9298202</v>
      </c>
      <c r="G540" s="265">
        <v>5012.2866143000001</v>
      </c>
      <c r="H540" s="304">
        <v>1487.6432059000001</v>
      </c>
      <c r="I540" s="303">
        <v>597.62179256000002</v>
      </c>
      <c r="J540" s="304">
        <v>19.780095882000001</v>
      </c>
      <c r="K540" s="303">
        <v>647.73124272999996</v>
      </c>
      <c r="L540" s="304">
        <v>50.174548420999997</v>
      </c>
      <c r="M540" s="265">
        <v>324.97789796000001</v>
      </c>
      <c r="N540" s="303">
        <v>49.250783771999998</v>
      </c>
      <c r="O540" s="304">
        <v>8.2522714249</v>
      </c>
      <c r="P540" s="303">
        <v>33.029159761000003</v>
      </c>
      <c r="Q540" s="304">
        <v>5.4680776076999997</v>
      </c>
      <c r="R540" s="303">
        <v>26.608314803999999</v>
      </c>
      <c r="S540" s="304">
        <v>19.750105298000001</v>
      </c>
      <c r="T540" s="303">
        <v>54.802340006000001</v>
      </c>
      <c r="U540" s="304">
        <v>7.8281017561999997</v>
      </c>
      <c r="V540" s="303">
        <v>12.150038137999999</v>
      </c>
      <c r="W540" s="304">
        <v>4.2353985382000001</v>
      </c>
      <c r="X540" s="303">
        <v>2803.8716037999998</v>
      </c>
      <c r="Y540" s="304">
        <v>600.90564542000004</v>
      </c>
      <c r="Z540" s="303">
        <v>6.8765407700000003E-2</v>
      </c>
      <c r="AA540" s="304">
        <v>1.0435794E-2</v>
      </c>
      <c r="AB540" s="303">
        <v>125.5047417</v>
      </c>
      <c r="AC540" s="304">
        <v>191.76695751</v>
      </c>
      <c r="AD540" s="303">
        <v>6.4323827356000001</v>
      </c>
      <c r="AE540" s="304">
        <v>1.8086754421</v>
      </c>
      <c r="AF540" s="265">
        <v>36.017648094999998</v>
      </c>
      <c r="AG540" s="305">
        <v>478.74754657</v>
      </c>
      <c r="AH540" s="265">
        <v>186.44472343999999</v>
      </c>
      <c r="AI540" s="305">
        <v>201.22789207</v>
      </c>
      <c r="AJ540" s="265">
        <v>1.4752345578999999</v>
      </c>
      <c r="AK540" s="306">
        <v>3.9873990789999998</v>
      </c>
      <c r="AL540" s="398">
        <v>128</v>
      </c>
    </row>
    <row r="541" spans="1:38" x14ac:dyDescent="0.25">
      <c r="A541" s="307" t="s">
        <v>1266</v>
      </c>
      <c r="B541" s="300" t="s">
        <v>2365</v>
      </c>
      <c r="C541" s="301">
        <v>8.2567952415000008</v>
      </c>
      <c r="D541" s="58">
        <v>445</v>
      </c>
      <c r="E541" s="302">
        <v>18.63</v>
      </c>
      <c r="F541" s="303">
        <v>41509.505998000001</v>
      </c>
      <c r="G541" s="265">
        <v>32441.316037000001</v>
      </c>
      <c r="H541" s="304">
        <v>9068.1899608999993</v>
      </c>
      <c r="I541" s="303">
        <v>3946.2493330000002</v>
      </c>
      <c r="J541" s="304">
        <v>153.84676844000001</v>
      </c>
      <c r="K541" s="303">
        <v>8391.2519938000005</v>
      </c>
      <c r="L541" s="304">
        <v>490.59676587000001</v>
      </c>
      <c r="M541" s="265">
        <v>2889.2196923000001</v>
      </c>
      <c r="N541" s="303">
        <v>1831.7965747999999</v>
      </c>
      <c r="O541" s="304">
        <v>232.79058298999999</v>
      </c>
      <c r="P541" s="303">
        <v>1506.0863185999999</v>
      </c>
      <c r="Q541" s="304">
        <v>237.32896986</v>
      </c>
      <c r="R541" s="303">
        <v>1182.8034324</v>
      </c>
      <c r="S541" s="304">
        <v>346.56196403000001</v>
      </c>
      <c r="T541" s="303">
        <v>2275.8180349999998</v>
      </c>
      <c r="U541" s="304">
        <v>186.42280811000001</v>
      </c>
      <c r="V541" s="303">
        <v>3281.3376803000001</v>
      </c>
      <c r="W541" s="304">
        <v>723.97630670000001</v>
      </c>
      <c r="X541" s="303">
        <v>3370.1724683000002</v>
      </c>
      <c r="Y541" s="304">
        <v>672.07199321999997</v>
      </c>
      <c r="Z541" s="303">
        <v>2.0610495707999998</v>
      </c>
      <c r="AA541" s="304">
        <v>0.45752219779999997</v>
      </c>
      <c r="AB541" s="303">
        <v>1622.6507551</v>
      </c>
      <c r="AC541" s="304">
        <v>1621.7882536</v>
      </c>
      <c r="AD541" s="303">
        <v>163.72909043999999</v>
      </c>
      <c r="AE541" s="304">
        <v>20.339676195999999</v>
      </c>
      <c r="AF541" s="265">
        <v>311.78079334</v>
      </c>
      <c r="AG541" s="305">
        <v>3170.8125958000001</v>
      </c>
      <c r="AH541" s="265">
        <v>1553.0059715</v>
      </c>
      <c r="AI541" s="305">
        <v>1171.2908491000001</v>
      </c>
      <c r="AJ541" s="265">
        <v>124.32357379</v>
      </c>
      <c r="AK541" s="306">
        <v>28.934179658000001</v>
      </c>
      <c r="AL541" s="398">
        <v>85</v>
      </c>
    </row>
    <row r="542" spans="1:38" x14ac:dyDescent="0.25">
      <c r="A542" s="307" t="s">
        <v>1267</v>
      </c>
      <c r="B542" s="300" t="s">
        <v>2366</v>
      </c>
      <c r="C542" s="301">
        <v>2.6828638826</v>
      </c>
      <c r="D542" s="58">
        <v>741</v>
      </c>
      <c r="E542" s="302">
        <v>4.46</v>
      </c>
      <c r="F542" s="303">
        <v>13487.600355</v>
      </c>
      <c r="G542" s="265">
        <v>10403.147086999999</v>
      </c>
      <c r="H542" s="304">
        <v>3084.4532677000002</v>
      </c>
      <c r="I542" s="303">
        <v>1327.4020868</v>
      </c>
      <c r="J542" s="304">
        <v>51.449538459000003</v>
      </c>
      <c r="K542" s="303">
        <v>2059.3319151000001</v>
      </c>
      <c r="L542" s="304">
        <v>154.35378158</v>
      </c>
      <c r="M542" s="265">
        <v>830.30074041</v>
      </c>
      <c r="N542" s="303">
        <v>510.27202721999998</v>
      </c>
      <c r="O542" s="304">
        <v>67.678916849999993</v>
      </c>
      <c r="P542" s="303">
        <v>405.89822126000001</v>
      </c>
      <c r="Q542" s="304">
        <v>68.678810560000002</v>
      </c>
      <c r="R542" s="303">
        <v>197.56518126</v>
      </c>
      <c r="S542" s="304">
        <v>87.261542793999993</v>
      </c>
      <c r="T542" s="303">
        <v>406.04268124999999</v>
      </c>
      <c r="U542" s="304">
        <v>26.943689988999999</v>
      </c>
      <c r="V542" s="303">
        <v>252.7238404</v>
      </c>
      <c r="W542" s="304">
        <v>59.847922343</v>
      </c>
      <c r="X542" s="303">
        <v>3166.1933622000001</v>
      </c>
      <c r="Y542" s="304">
        <v>663.99753711000005</v>
      </c>
      <c r="Z542" s="303">
        <v>3.9941792173000001</v>
      </c>
      <c r="AA542" s="304">
        <v>1.5107750337000001</v>
      </c>
      <c r="AB542" s="303">
        <v>336.72371836000002</v>
      </c>
      <c r="AC542" s="304">
        <v>473.47266945000001</v>
      </c>
      <c r="AD542" s="303">
        <v>54.294218592</v>
      </c>
      <c r="AE542" s="304">
        <v>5.1253113387000004</v>
      </c>
      <c r="AF542" s="265">
        <v>314.83372449000001</v>
      </c>
      <c r="AG542" s="305">
        <v>1089.0553126</v>
      </c>
      <c r="AH542" s="265">
        <v>406.84621751999998</v>
      </c>
      <c r="AI542" s="305">
        <v>433.26874063999998</v>
      </c>
      <c r="AJ542" s="265">
        <v>26.835865950999999</v>
      </c>
      <c r="AK542" s="306">
        <v>5.6978258327000004</v>
      </c>
      <c r="AL542" s="398">
        <v>96</v>
      </c>
    </row>
    <row r="543" spans="1:38" x14ac:dyDescent="0.25">
      <c r="A543" s="307" t="s">
        <v>1268</v>
      </c>
      <c r="B543" s="300" t="s">
        <v>2367</v>
      </c>
      <c r="C543" s="301">
        <v>1.2771994294</v>
      </c>
      <c r="D543" s="58">
        <v>2891</v>
      </c>
      <c r="E543" s="302">
        <v>1.28</v>
      </c>
      <c r="F543" s="303">
        <v>6420.8831424</v>
      </c>
      <c r="G543" s="265">
        <v>4989.7587953000002</v>
      </c>
      <c r="H543" s="304">
        <v>1431.1243471</v>
      </c>
      <c r="I543" s="303">
        <v>480.08536090000001</v>
      </c>
      <c r="J543" s="304">
        <v>17.807228220999999</v>
      </c>
      <c r="K543" s="303">
        <v>467.15867743000001</v>
      </c>
      <c r="L543" s="304">
        <v>39.748228566999998</v>
      </c>
      <c r="M543" s="265">
        <v>252.56714916999999</v>
      </c>
      <c r="N543" s="303">
        <v>61.510902463000001</v>
      </c>
      <c r="O543" s="304">
        <v>10.922665541000001</v>
      </c>
      <c r="P543" s="303">
        <v>55.730150465000001</v>
      </c>
      <c r="Q543" s="304">
        <v>9.0600665814999992</v>
      </c>
      <c r="R543" s="303">
        <v>31.442489971000001</v>
      </c>
      <c r="S543" s="304">
        <v>20.385904504999999</v>
      </c>
      <c r="T543" s="303">
        <v>65.563266878999997</v>
      </c>
      <c r="U543" s="304">
        <v>7.4853478931000001</v>
      </c>
      <c r="V543" s="303">
        <v>14.898041327</v>
      </c>
      <c r="W543" s="304">
        <v>2.0963524140000001</v>
      </c>
      <c r="X543" s="303">
        <v>2821.9477505</v>
      </c>
      <c r="Y543" s="304">
        <v>610.05906117999996</v>
      </c>
      <c r="Z543" s="303">
        <v>8.5143548900000005E-2</v>
      </c>
      <c r="AA543" s="304">
        <v>3.6485299200000001E-2</v>
      </c>
      <c r="AB543" s="303">
        <v>98.761328472000002</v>
      </c>
      <c r="AC543" s="304">
        <v>151.48468889</v>
      </c>
      <c r="AD543" s="303">
        <v>16.351731073</v>
      </c>
      <c r="AE543" s="304">
        <v>2.7524023442000001</v>
      </c>
      <c r="AF543" s="265">
        <v>313.67852791000001</v>
      </c>
      <c r="AG543" s="305">
        <v>465.87886255000001</v>
      </c>
      <c r="AH543" s="265">
        <v>148.75835162999999</v>
      </c>
      <c r="AI543" s="305">
        <v>245.20330229000001</v>
      </c>
      <c r="AJ543" s="265">
        <v>4.3234234043999997</v>
      </c>
      <c r="AK543" s="306">
        <v>5.1002509592000003</v>
      </c>
      <c r="AL543" s="398">
        <v>133</v>
      </c>
    </row>
    <row r="544" spans="1:38" x14ac:dyDescent="0.25">
      <c r="A544" s="307" t="s">
        <v>1269</v>
      </c>
      <c r="B544" s="300" t="s">
        <v>2368</v>
      </c>
      <c r="C544" s="301">
        <v>12.506099559999999</v>
      </c>
      <c r="D544" s="58">
        <v>398</v>
      </c>
      <c r="E544" s="302">
        <v>12.62</v>
      </c>
      <c r="F544" s="303">
        <v>62872.094984000003</v>
      </c>
      <c r="G544" s="265">
        <v>50746.293877999997</v>
      </c>
      <c r="H544" s="304">
        <v>12125.801106000001</v>
      </c>
      <c r="I544" s="303">
        <v>5521.4135083000001</v>
      </c>
      <c r="J544" s="304">
        <v>170.88536884000001</v>
      </c>
      <c r="K544" s="303">
        <v>6829.4829192999996</v>
      </c>
      <c r="L544" s="304">
        <v>447.17071723999999</v>
      </c>
      <c r="M544" s="265">
        <v>2198.3153864000001</v>
      </c>
      <c r="N544" s="303">
        <v>4022.2898955000001</v>
      </c>
      <c r="O544" s="304">
        <v>496.08988266</v>
      </c>
      <c r="P544" s="303">
        <v>1505.5001646999999</v>
      </c>
      <c r="Q544" s="304">
        <v>259.01088521000003</v>
      </c>
      <c r="R544" s="303">
        <v>1058.8177753</v>
      </c>
      <c r="S544" s="304">
        <v>332.49707283999999</v>
      </c>
      <c r="T544" s="303">
        <v>8889.0774987000004</v>
      </c>
      <c r="U544" s="304">
        <v>487.44191839000001</v>
      </c>
      <c r="V544" s="303">
        <v>4697.7244400999998</v>
      </c>
      <c r="W544" s="304">
        <v>905.00886358000002</v>
      </c>
      <c r="X544" s="303">
        <v>10822.069820000001</v>
      </c>
      <c r="Y544" s="304">
        <v>2170.7820302</v>
      </c>
      <c r="Z544" s="303">
        <v>0</v>
      </c>
      <c r="AA544" s="304">
        <v>0</v>
      </c>
      <c r="AB544" s="303">
        <v>1363.8222000999999</v>
      </c>
      <c r="AC544" s="304">
        <v>1572.3477585999999</v>
      </c>
      <c r="AD544" s="303">
        <v>90.462391251</v>
      </c>
      <c r="AE544" s="304">
        <v>15.892672254000001</v>
      </c>
      <c r="AF544" s="265">
        <v>496.81912969000001</v>
      </c>
      <c r="AG544" s="305">
        <v>4723.9723875</v>
      </c>
      <c r="AH544" s="265">
        <v>1504.4576273</v>
      </c>
      <c r="AI544" s="305">
        <v>2268.8681697000002</v>
      </c>
      <c r="AJ544" s="265">
        <v>11.01443398</v>
      </c>
      <c r="AK544" s="306">
        <v>10.860066680999999</v>
      </c>
      <c r="AL544" s="398">
        <v>21</v>
      </c>
    </row>
    <row r="545" spans="1:38" x14ac:dyDescent="0.25">
      <c r="A545" s="307" t="s">
        <v>1270</v>
      </c>
      <c r="B545" s="300" t="s">
        <v>2369</v>
      </c>
      <c r="C545" s="301">
        <v>8.1994363331999995</v>
      </c>
      <c r="D545" s="58">
        <v>740</v>
      </c>
      <c r="E545" s="302">
        <v>7.52</v>
      </c>
      <c r="F545" s="303">
        <v>41221.144729</v>
      </c>
      <c r="G545" s="265">
        <v>33515.652577000001</v>
      </c>
      <c r="H545" s="304">
        <v>7705.4921524000001</v>
      </c>
      <c r="I545" s="303">
        <v>4337.2386321000004</v>
      </c>
      <c r="J545" s="304">
        <v>116.13576616</v>
      </c>
      <c r="K545" s="303">
        <v>4814.3525294000001</v>
      </c>
      <c r="L545" s="304">
        <v>350.51027442999998</v>
      </c>
      <c r="M545" s="265">
        <v>1636.6827522000001</v>
      </c>
      <c r="N545" s="303">
        <v>1886.4435831000001</v>
      </c>
      <c r="O545" s="304">
        <v>248.35662374</v>
      </c>
      <c r="P545" s="303">
        <v>857.02973935</v>
      </c>
      <c r="Q545" s="304">
        <v>138.7573874</v>
      </c>
      <c r="R545" s="303">
        <v>616.33973964999996</v>
      </c>
      <c r="S545" s="304">
        <v>200.15828708999999</v>
      </c>
      <c r="T545" s="303">
        <v>6605.7554349000002</v>
      </c>
      <c r="U545" s="304">
        <v>289.51899273999999</v>
      </c>
      <c r="V545" s="303">
        <v>606.20534339000005</v>
      </c>
      <c r="W545" s="304">
        <v>99.962121904</v>
      </c>
      <c r="X545" s="303">
        <v>9052.6455184999995</v>
      </c>
      <c r="Y545" s="304">
        <v>1811.0483615000001</v>
      </c>
      <c r="Z545" s="303">
        <v>0</v>
      </c>
      <c r="AA545" s="304">
        <v>0</v>
      </c>
      <c r="AB545" s="303">
        <v>1048.5820475</v>
      </c>
      <c r="AC545" s="304">
        <v>1082.1965439999999</v>
      </c>
      <c r="AD545" s="303">
        <v>19.321856688</v>
      </c>
      <c r="AE545" s="304">
        <v>1.7739311526999999</v>
      </c>
      <c r="AF545" s="265">
        <v>390.17482948999998</v>
      </c>
      <c r="AG545" s="305">
        <v>2822.8550633999998</v>
      </c>
      <c r="AH545" s="265">
        <v>902.19087967999997</v>
      </c>
      <c r="AI545" s="305">
        <v>1272.7765585</v>
      </c>
      <c r="AJ545" s="265">
        <v>4.9129039202999998</v>
      </c>
      <c r="AK545" s="306">
        <v>9.2190273581</v>
      </c>
      <c r="AL545" s="398">
        <v>16</v>
      </c>
    </row>
    <row r="546" spans="1:38" x14ac:dyDescent="0.25">
      <c r="A546" s="307" t="s">
        <v>1535</v>
      </c>
      <c r="B546" s="300" t="s">
        <v>2370</v>
      </c>
      <c r="C546" s="301">
        <v>1.502094126</v>
      </c>
      <c r="D546" s="58">
        <v>2245</v>
      </c>
      <c r="E546" s="302">
        <v>3.03</v>
      </c>
      <c r="F546" s="303">
        <v>7551.4994994999997</v>
      </c>
      <c r="G546" s="265">
        <v>5799.1374273000001</v>
      </c>
      <c r="H546" s="304">
        <v>1752.3620722000001</v>
      </c>
      <c r="I546" s="303">
        <v>904.18071592000001</v>
      </c>
      <c r="J546" s="304">
        <v>29.482109954999999</v>
      </c>
      <c r="K546" s="303">
        <v>1123.0992295999999</v>
      </c>
      <c r="L546" s="304">
        <v>78.274878951999995</v>
      </c>
      <c r="M546" s="265">
        <v>515.16887495000003</v>
      </c>
      <c r="N546" s="303">
        <v>184.41565373</v>
      </c>
      <c r="O546" s="304">
        <v>24.761749016</v>
      </c>
      <c r="P546" s="303">
        <v>305.60091659</v>
      </c>
      <c r="Q546" s="304">
        <v>45.540919170000002</v>
      </c>
      <c r="R546" s="303">
        <v>77.889562675999997</v>
      </c>
      <c r="S546" s="304">
        <v>38.073846711000002</v>
      </c>
      <c r="T546" s="303">
        <v>135.37106854000001</v>
      </c>
      <c r="U546" s="304">
        <v>13.104349055</v>
      </c>
      <c r="V546" s="303">
        <v>302.39931928999999</v>
      </c>
      <c r="W546" s="304">
        <v>69.631382866999999</v>
      </c>
      <c r="X546" s="303">
        <v>1658.0911920999999</v>
      </c>
      <c r="Y546" s="304">
        <v>343.87046981999998</v>
      </c>
      <c r="Z546" s="303">
        <v>7.5078587706000004</v>
      </c>
      <c r="AA546" s="304">
        <v>2.2732095937999999</v>
      </c>
      <c r="AB546" s="303">
        <v>165.50701064</v>
      </c>
      <c r="AC546" s="304">
        <v>292.43378286000001</v>
      </c>
      <c r="AD546" s="303">
        <v>6.3549307795000001</v>
      </c>
      <c r="AE546" s="304">
        <v>1.7693742846</v>
      </c>
      <c r="AF546" s="265">
        <v>169.42567581</v>
      </c>
      <c r="AG546" s="305">
        <v>548.13223705999997</v>
      </c>
      <c r="AH546" s="265">
        <v>218.04348444999999</v>
      </c>
      <c r="AI546" s="305">
        <v>267.51944006000002</v>
      </c>
      <c r="AJ546" s="265">
        <v>17.271196436</v>
      </c>
      <c r="AK546" s="306">
        <v>6.3050598142999998</v>
      </c>
      <c r="AL546" s="398">
        <v>100</v>
      </c>
    </row>
    <row r="547" spans="1:38" x14ac:dyDescent="0.25">
      <c r="A547" s="307" t="s">
        <v>1536</v>
      </c>
      <c r="B547" s="300" t="s">
        <v>2371</v>
      </c>
      <c r="C547" s="301">
        <v>0.84331512939999997</v>
      </c>
      <c r="D547" s="58">
        <v>8527</v>
      </c>
      <c r="E547" s="302">
        <v>1.43</v>
      </c>
      <c r="F547" s="303">
        <v>4239.6103327000001</v>
      </c>
      <c r="G547" s="265">
        <v>3319.6549501999998</v>
      </c>
      <c r="H547" s="304">
        <v>919.95538247000002</v>
      </c>
      <c r="I547" s="303">
        <v>454.20798467999998</v>
      </c>
      <c r="J547" s="304">
        <v>11.752398944999999</v>
      </c>
      <c r="K547" s="303">
        <v>423.13135066000001</v>
      </c>
      <c r="L547" s="304">
        <v>30.316793271000002</v>
      </c>
      <c r="M547" s="265">
        <v>268.19708928</v>
      </c>
      <c r="N547" s="303">
        <v>31.904660250999999</v>
      </c>
      <c r="O547" s="304">
        <v>4.7817702906999999</v>
      </c>
      <c r="P547" s="303">
        <v>179.67701</v>
      </c>
      <c r="Q547" s="304">
        <v>25.127080670000002</v>
      </c>
      <c r="R547" s="303">
        <v>11.471968765</v>
      </c>
      <c r="S547" s="304">
        <v>11.442214221</v>
      </c>
      <c r="T547" s="303">
        <v>35.639870311000003</v>
      </c>
      <c r="U547" s="304">
        <v>5.1485915923999999</v>
      </c>
      <c r="V547" s="303">
        <v>3.1711263535000001</v>
      </c>
      <c r="W547" s="304">
        <v>0.81481760479999998</v>
      </c>
      <c r="X547" s="303">
        <v>1497.6771354</v>
      </c>
      <c r="Y547" s="304">
        <v>319.14175872999999</v>
      </c>
      <c r="Z547" s="303">
        <v>6.8592133205000003</v>
      </c>
      <c r="AA547" s="304">
        <v>2.2794957653000001</v>
      </c>
      <c r="AB547" s="303">
        <v>99.902548323999994</v>
      </c>
      <c r="AC547" s="304">
        <v>129.18248033</v>
      </c>
      <c r="AD547" s="303">
        <v>13.431333853</v>
      </c>
      <c r="AE547" s="304">
        <v>3.3171116301999999</v>
      </c>
      <c r="AF547" s="265">
        <v>116.79975665000001</v>
      </c>
      <c r="AG547" s="305">
        <v>306.14929474000002</v>
      </c>
      <c r="AH547" s="265">
        <v>103.25866968</v>
      </c>
      <c r="AI547" s="305">
        <v>137.70677104999999</v>
      </c>
      <c r="AJ547" s="265">
        <v>3.8358533719999999</v>
      </c>
      <c r="AK547" s="306">
        <v>3.2841829690000002</v>
      </c>
      <c r="AL547" s="398">
        <v>138</v>
      </c>
    </row>
    <row r="548" spans="1:38" x14ac:dyDescent="0.25">
      <c r="A548" s="307" t="s">
        <v>1537</v>
      </c>
      <c r="B548" s="300" t="s">
        <v>2372</v>
      </c>
      <c r="C548" s="301">
        <v>0.78268050290000002</v>
      </c>
      <c r="D548" s="58">
        <v>3211</v>
      </c>
      <c r="E548" s="302">
        <v>1.79</v>
      </c>
      <c r="F548" s="303">
        <v>3934.7809993000001</v>
      </c>
      <c r="G548" s="265">
        <v>3009.2272286000002</v>
      </c>
      <c r="H548" s="304">
        <v>925.55377066000005</v>
      </c>
      <c r="I548" s="303">
        <v>442.09188786999999</v>
      </c>
      <c r="J548" s="304">
        <v>13.875342798</v>
      </c>
      <c r="K548" s="303">
        <v>555.57071772999996</v>
      </c>
      <c r="L548" s="304">
        <v>40.092259114999997</v>
      </c>
      <c r="M548" s="265">
        <v>243.97487056</v>
      </c>
      <c r="N548" s="303">
        <v>91.695839737</v>
      </c>
      <c r="O548" s="304">
        <v>12.156790485</v>
      </c>
      <c r="P548" s="303">
        <v>95.740370741000007</v>
      </c>
      <c r="Q548" s="304">
        <v>15.142770036</v>
      </c>
      <c r="R548" s="303">
        <v>47.959788377000002</v>
      </c>
      <c r="S548" s="304">
        <v>19.942032943000001</v>
      </c>
      <c r="T548" s="303">
        <v>77.671896990999997</v>
      </c>
      <c r="U548" s="304">
        <v>7.9111416088000004</v>
      </c>
      <c r="V548" s="303">
        <v>62.041006506000002</v>
      </c>
      <c r="W548" s="304">
        <v>12.683748992</v>
      </c>
      <c r="X548" s="303">
        <v>1052.6107491</v>
      </c>
      <c r="Y548" s="304">
        <v>243.43782836</v>
      </c>
      <c r="Z548" s="303">
        <v>0.70453991969999996</v>
      </c>
      <c r="AA548" s="304">
        <v>0.3056502613</v>
      </c>
      <c r="AB548" s="303">
        <v>144.79298944999999</v>
      </c>
      <c r="AC548" s="304">
        <v>153.43059431</v>
      </c>
      <c r="AD548" s="303">
        <v>14.454601817</v>
      </c>
      <c r="AE548" s="304">
        <v>5.1175697212999998</v>
      </c>
      <c r="AF548" s="265">
        <v>31.114974127</v>
      </c>
      <c r="AG548" s="305">
        <v>301.35939724999997</v>
      </c>
      <c r="AH548" s="265">
        <v>109.33389489</v>
      </c>
      <c r="AI548" s="305">
        <v>125.23680505999999</v>
      </c>
      <c r="AJ548" s="265">
        <v>10.742556958</v>
      </c>
      <c r="AK548" s="306">
        <v>3.5883835232000001</v>
      </c>
      <c r="AL548" s="398">
        <v>155</v>
      </c>
    </row>
    <row r="549" spans="1:38" x14ac:dyDescent="0.25">
      <c r="A549" s="307" t="s">
        <v>1538</v>
      </c>
      <c r="B549" s="300" t="s">
        <v>2373</v>
      </c>
      <c r="C549" s="301">
        <v>0.27435018589999999</v>
      </c>
      <c r="D549" s="58">
        <v>25891</v>
      </c>
      <c r="E549" s="302">
        <v>1.02</v>
      </c>
      <c r="F549" s="303">
        <v>1379.2446528</v>
      </c>
      <c r="G549" s="265">
        <v>1059.9842174</v>
      </c>
      <c r="H549" s="304">
        <v>319.26043542000002</v>
      </c>
      <c r="I549" s="303">
        <v>167.10907347</v>
      </c>
      <c r="J549" s="304">
        <v>4.1318054715999999</v>
      </c>
      <c r="K549" s="303">
        <v>100.87484194</v>
      </c>
      <c r="L549" s="304">
        <v>8.6075354977000007</v>
      </c>
      <c r="M549" s="265">
        <v>69.642501823000003</v>
      </c>
      <c r="N549" s="303">
        <v>9.8080302791000005</v>
      </c>
      <c r="O549" s="304">
        <v>2.1087246556000001</v>
      </c>
      <c r="P549" s="303">
        <v>24.899660999999998</v>
      </c>
      <c r="Q549" s="304">
        <v>3.8140063095999999</v>
      </c>
      <c r="R549" s="303">
        <v>9.2379260060000004</v>
      </c>
      <c r="S549" s="304">
        <v>3.8832812298000001</v>
      </c>
      <c r="T549" s="303">
        <v>17.91044204</v>
      </c>
      <c r="U549" s="304">
        <v>2.3456577748999998</v>
      </c>
      <c r="V549" s="303">
        <v>0.1608081468</v>
      </c>
      <c r="W549" s="304">
        <v>4.0076985400000001E-2</v>
      </c>
      <c r="X549" s="303">
        <v>506.81844684999999</v>
      </c>
      <c r="Y549" s="304">
        <v>130.09985652</v>
      </c>
      <c r="Z549" s="303">
        <v>0.1219378742</v>
      </c>
      <c r="AA549" s="304">
        <v>5.9794171700000003E-2</v>
      </c>
      <c r="AB549" s="303">
        <v>74.465086971000005</v>
      </c>
      <c r="AC549" s="304">
        <v>41.316377709999998</v>
      </c>
      <c r="AD549" s="303">
        <v>10.005508730000001</v>
      </c>
      <c r="AE549" s="304">
        <v>2.8919527338000002</v>
      </c>
      <c r="AF549" s="265">
        <v>8.1841069392999994</v>
      </c>
      <c r="AG549" s="305">
        <v>105.01660004</v>
      </c>
      <c r="AH549" s="265">
        <v>31.701892998000002</v>
      </c>
      <c r="AI549" s="305">
        <v>41.397244553999997</v>
      </c>
      <c r="AJ549" s="265">
        <v>1.1053747292</v>
      </c>
      <c r="AK549" s="306">
        <v>1.4860993979999999</v>
      </c>
      <c r="AL549" s="398">
        <v>179</v>
      </c>
    </row>
    <row r="550" spans="1:38" x14ac:dyDescent="0.25">
      <c r="A550" s="307" t="s">
        <v>1271</v>
      </c>
      <c r="B550" s="300" t="s">
        <v>2374</v>
      </c>
      <c r="C550" s="301">
        <v>4.7081879226999996</v>
      </c>
      <c r="D550" s="58">
        <v>2343</v>
      </c>
      <c r="E550" s="302">
        <v>11.76</v>
      </c>
      <c r="F550" s="303">
        <v>23669.541160000001</v>
      </c>
      <c r="G550" s="265">
        <v>18302.152050000001</v>
      </c>
      <c r="H550" s="304">
        <v>5367.3891101999998</v>
      </c>
      <c r="I550" s="303">
        <v>2549.8173768000001</v>
      </c>
      <c r="J550" s="304">
        <v>93.099767002999997</v>
      </c>
      <c r="K550" s="303">
        <v>5050.1981139</v>
      </c>
      <c r="L550" s="304">
        <v>318.55231068000001</v>
      </c>
      <c r="M550" s="265">
        <v>1736.6688732</v>
      </c>
      <c r="N550" s="303">
        <v>1221.7792958</v>
      </c>
      <c r="O550" s="304">
        <v>136.82506491000001</v>
      </c>
      <c r="P550" s="303">
        <v>602.17129153999997</v>
      </c>
      <c r="Q550" s="304">
        <v>90.496933182000006</v>
      </c>
      <c r="R550" s="303">
        <v>905.83195228</v>
      </c>
      <c r="S550" s="304">
        <v>248.67560033000001</v>
      </c>
      <c r="T550" s="303">
        <v>1244.4497988000001</v>
      </c>
      <c r="U550" s="304">
        <v>81.700954107000001</v>
      </c>
      <c r="V550" s="303">
        <v>3256.3871637000002</v>
      </c>
      <c r="W550" s="304">
        <v>690.21538126999997</v>
      </c>
      <c r="X550" s="303">
        <v>190.04639882999999</v>
      </c>
      <c r="Y550" s="304">
        <v>37.869130368</v>
      </c>
      <c r="Z550" s="303">
        <v>5.3939692992000001</v>
      </c>
      <c r="AA550" s="304">
        <v>1.2746159795000001</v>
      </c>
      <c r="AB550" s="303">
        <v>658.15426214000001</v>
      </c>
      <c r="AC550" s="304">
        <v>998.11903160999998</v>
      </c>
      <c r="AD550" s="303">
        <v>78.693750015999996</v>
      </c>
      <c r="AE550" s="304">
        <v>15.523897816</v>
      </c>
      <c r="AF550" s="265">
        <v>20.496175657999999</v>
      </c>
      <c r="AG550" s="305">
        <v>1791.9025952</v>
      </c>
      <c r="AH550" s="265">
        <v>852.59711305999997</v>
      </c>
      <c r="AI550" s="305">
        <v>680.26267238000003</v>
      </c>
      <c r="AJ550" s="265">
        <v>87.542411123999997</v>
      </c>
      <c r="AK550" s="306">
        <v>24.795258642</v>
      </c>
      <c r="AL550" s="398">
        <v>173</v>
      </c>
    </row>
    <row r="551" spans="1:38" x14ac:dyDescent="0.25">
      <c r="A551" s="307" t="s">
        <v>1272</v>
      </c>
      <c r="B551" s="300" t="s">
        <v>2375</v>
      </c>
      <c r="C551" s="301">
        <v>1.9683026839</v>
      </c>
      <c r="D551" s="58">
        <v>4921</v>
      </c>
      <c r="E551" s="302">
        <v>5.75</v>
      </c>
      <c r="F551" s="303">
        <v>9895.2765175999994</v>
      </c>
      <c r="G551" s="265">
        <v>7495.2279844000004</v>
      </c>
      <c r="H551" s="304">
        <v>2400.0485331999998</v>
      </c>
      <c r="I551" s="303">
        <v>1312.9782941999999</v>
      </c>
      <c r="J551" s="304">
        <v>49.172052890000003</v>
      </c>
      <c r="K551" s="303">
        <v>2516.4867233</v>
      </c>
      <c r="L551" s="304">
        <v>171.12471912000001</v>
      </c>
      <c r="M551" s="265">
        <v>894.44632445000002</v>
      </c>
      <c r="N551" s="303">
        <v>467.98456267</v>
      </c>
      <c r="O551" s="304">
        <v>63.123457190000003</v>
      </c>
      <c r="P551" s="303">
        <v>246.99303985</v>
      </c>
      <c r="Q551" s="304">
        <v>36.379223699000001</v>
      </c>
      <c r="R551" s="303">
        <v>341.92882896999998</v>
      </c>
      <c r="S551" s="304">
        <v>103.46802275</v>
      </c>
      <c r="T551" s="303">
        <v>439.38175701</v>
      </c>
      <c r="U551" s="304">
        <v>35.463446161</v>
      </c>
      <c r="V551" s="303">
        <v>539.85116049999999</v>
      </c>
      <c r="W551" s="304">
        <v>119.56282265999999</v>
      </c>
      <c r="X551" s="303">
        <v>66.622594070999995</v>
      </c>
      <c r="Y551" s="304">
        <v>15.235896082</v>
      </c>
      <c r="Z551" s="303">
        <v>7.8789693760999997</v>
      </c>
      <c r="AA551" s="304">
        <v>2.4300651530000001</v>
      </c>
      <c r="AB551" s="303">
        <v>337.20463267000002</v>
      </c>
      <c r="AC551" s="304">
        <v>521.11041517000001</v>
      </c>
      <c r="AD551" s="303">
        <v>29.503115523000002</v>
      </c>
      <c r="AE551" s="304">
        <v>2.8824801345000002</v>
      </c>
      <c r="AF551" s="265">
        <v>10.184801959</v>
      </c>
      <c r="AG551" s="305">
        <v>791.27413392000005</v>
      </c>
      <c r="AH551" s="265">
        <v>390.26425886999999</v>
      </c>
      <c r="AI551" s="305">
        <v>294.6482992</v>
      </c>
      <c r="AJ551" s="265">
        <v>76.490521834000006</v>
      </c>
      <c r="AK551" s="306">
        <v>11.201898141999999</v>
      </c>
      <c r="AL551" s="398">
        <v>234</v>
      </c>
    </row>
    <row r="552" spans="1:38" x14ac:dyDescent="0.25">
      <c r="A552" s="307" t="s">
        <v>1273</v>
      </c>
      <c r="B552" s="300" t="s">
        <v>2376</v>
      </c>
      <c r="C552" s="301">
        <v>0.91768797589999995</v>
      </c>
      <c r="D552" s="58">
        <v>10187</v>
      </c>
      <c r="E552" s="302">
        <v>2.31</v>
      </c>
      <c r="F552" s="303">
        <v>4613.5060181999997</v>
      </c>
      <c r="G552" s="265">
        <v>3635.2357909000002</v>
      </c>
      <c r="H552" s="304">
        <v>978.27022728999998</v>
      </c>
      <c r="I552" s="303">
        <v>497.40659558999999</v>
      </c>
      <c r="J552" s="304">
        <v>18.431524807999999</v>
      </c>
      <c r="K552" s="303">
        <v>922.0515676</v>
      </c>
      <c r="L552" s="304">
        <v>62.846826661999998</v>
      </c>
      <c r="M552" s="265">
        <v>354.59238191999998</v>
      </c>
      <c r="N552" s="303">
        <v>344.77259741</v>
      </c>
      <c r="O552" s="304">
        <v>42.635592217999999</v>
      </c>
      <c r="P552" s="303">
        <v>103.92862732</v>
      </c>
      <c r="Q552" s="304">
        <v>15.628951001000001</v>
      </c>
      <c r="R552" s="303">
        <v>94.852929437</v>
      </c>
      <c r="S552" s="304">
        <v>31.471251602999999</v>
      </c>
      <c r="T552" s="303">
        <v>944.86480819999997</v>
      </c>
      <c r="U552" s="304">
        <v>82.400103205999997</v>
      </c>
      <c r="V552" s="303">
        <v>70.181887257</v>
      </c>
      <c r="W552" s="304">
        <v>17.071906252000002</v>
      </c>
      <c r="X552" s="303">
        <v>42.797425298999997</v>
      </c>
      <c r="Y552" s="304">
        <v>11.02134334</v>
      </c>
      <c r="Z552" s="303">
        <v>10.821799628999999</v>
      </c>
      <c r="AA552" s="304">
        <v>3.0169507728</v>
      </c>
      <c r="AB552" s="303">
        <v>140.36721439999999</v>
      </c>
      <c r="AC552" s="304">
        <v>203.7680909</v>
      </c>
      <c r="AD552" s="303">
        <v>16.111921057</v>
      </c>
      <c r="AE552" s="304">
        <v>2.0318960794000001</v>
      </c>
      <c r="AF552" s="265">
        <v>5.6863625635000004</v>
      </c>
      <c r="AG552" s="305">
        <v>277.51869015</v>
      </c>
      <c r="AH552" s="265">
        <v>130.00304785</v>
      </c>
      <c r="AI552" s="305">
        <v>124.14803554</v>
      </c>
      <c r="AJ552" s="265">
        <v>38.548478428000003</v>
      </c>
      <c r="AK552" s="306">
        <v>4.5272117169000001</v>
      </c>
      <c r="AL552" s="398">
        <v>270</v>
      </c>
    </row>
    <row r="553" spans="1:38" x14ac:dyDescent="0.25">
      <c r="A553" s="307" t="s">
        <v>1274</v>
      </c>
      <c r="B553" s="300" t="s">
        <v>2377</v>
      </c>
      <c r="C553" s="301">
        <v>0.1206053299</v>
      </c>
      <c r="D553" s="58">
        <v>1201517</v>
      </c>
      <c r="E553" s="302">
        <v>1</v>
      </c>
      <c r="F553" s="303">
        <v>606.32091719000005</v>
      </c>
      <c r="G553" s="265">
        <v>459.24908943999998</v>
      </c>
      <c r="H553" s="304">
        <v>147.07182775000001</v>
      </c>
      <c r="I553" s="303">
        <v>46.415820537999998</v>
      </c>
      <c r="J553" s="304">
        <v>2.4281697575000001</v>
      </c>
      <c r="K553" s="303">
        <v>171.19897223999999</v>
      </c>
      <c r="L553" s="304">
        <v>13.109112464000001</v>
      </c>
      <c r="M553" s="265">
        <v>63.285090054999998</v>
      </c>
      <c r="N553" s="303">
        <v>12.802442363999999</v>
      </c>
      <c r="O553" s="304">
        <v>2.3167346877999999</v>
      </c>
      <c r="P553" s="303">
        <v>3.2192521857999998</v>
      </c>
      <c r="Q553" s="304">
        <v>0.5316951271</v>
      </c>
      <c r="R553" s="303">
        <v>6.9764209837999998</v>
      </c>
      <c r="S553" s="304">
        <v>4.1035122991000001</v>
      </c>
      <c r="T553" s="303">
        <v>31.220949711999999</v>
      </c>
      <c r="U553" s="304">
        <v>3.3280967189999999</v>
      </c>
      <c r="V553" s="303">
        <v>5.9639273100000001E-2</v>
      </c>
      <c r="W553" s="304">
        <v>9.9748739000000003E-3</v>
      </c>
      <c r="X553" s="303">
        <v>2.2343126546000001</v>
      </c>
      <c r="Y553" s="304">
        <v>0.59279039739999995</v>
      </c>
      <c r="Z553" s="303">
        <v>2.9554840400000001E-2</v>
      </c>
      <c r="AA553" s="304">
        <v>1.07463747E-2</v>
      </c>
      <c r="AB553" s="303">
        <v>111.56354881</v>
      </c>
      <c r="AC553" s="304">
        <v>40.650246215000003</v>
      </c>
      <c r="AD553" s="303">
        <v>0.2553037225</v>
      </c>
      <c r="AE553" s="304">
        <v>2.9847500900000001E-2</v>
      </c>
      <c r="AF553" s="265">
        <v>0.1719472272</v>
      </c>
      <c r="AG553" s="305">
        <v>41.698763800999998</v>
      </c>
      <c r="AH553" s="265">
        <v>16.596884206999999</v>
      </c>
      <c r="AI553" s="305">
        <v>20.644361823000001</v>
      </c>
      <c r="AJ553" s="265">
        <v>9.5530690042999993</v>
      </c>
      <c r="AK553" s="306">
        <v>1.2836573299</v>
      </c>
      <c r="AL553" s="398">
        <v>166</v>
      </c>
    </row>
    <row r="554" spans="1:38" x14ac:dyDescent="0.25">
      <c r="A554" s="307" t="s">
        <v>1275</v>
      </c>
      <c r="B554" s="300" t="s">
        <v>2378</v>
      </c>
      <c r="C554" s="301">
        <v>2.5021121406</v>
      </c>
      <c r="D554" s="58">
        <v>818</v>
      </c>
      <c r="E554" s="302">
        <v>6.84</v>
      </c>
      <c r="F554" s="303">
        <v>12578.904511000001</v>
      </c>
      <c r="G554" s="265">
        <v>9276.5869239000003</v>
      </c>
      <c r="H554" s="304">
        <v>3302.3175867999998</v>
      </c>
      <c r="I554" s="303">
        <v>1775.8213272999999</v>
      </c>
      <c r="J554" s="304">
        <v>70.265114015999998</v>
      </c>
      <c r="K554" s="303">
        <v>3145.0613207000001</v>
      </c>
      <c r="L554" s="304">
        <v>223.24761240999999</v>
      </c>
      <c r="M554" s="265">
        <v>1144.9980154</v>
      </c>
      <c r="N554" s="303">
        <v>481.40608057999998</v>
      </c>
      <c r="O554" s="304">
        <v>70.568404663999999</v>
      </c>
      <c r="P554" s="303">
        <v>483.24674811</v>
      </c>
      <c r="Q554" s="304">
        <v>84.210263049000005</v>
      </c>
      <c r="R554" s="303">
        <v>494.69893590999999</v>
      </c>
      <c r="S554" s="304">
        <v>156.33144336000001</v>
      </c>
      <c r="T554" s="303">
        <v>577.74070871000004</v>
      </c>
      <c r="U554" s="304">
        <v>41.799649948999999</v>
      </c>
      <c r="V554" s="303">
        <v>206.95334502</v>
      </c>
      <c r="W554" s="304">
        <v>64.143082104000001</v>
      </c>
      <c r="X554" s="303">
        <v>277.26519788000002</v>
      </c>
      <c r="Y554" s="304">
        <v>57.417802797999997</v>
      </c>
      <c r="Z554" s="303">
        <v>7.5651633252000003</v>
      </c>
      <c r="AA554" s="304">
        <v>2.0613553790000001</v>
      </c>
      <c r="AB554" s="303">
        <v>377.84130476000001</v>
      </c>
      <c r="AC554" s="304">
        <v>748.08706771000004</v>
      </c>
      <c r="AD554" s="303">
        <v>51.085399709999997</v>
      </c>
      <c r="AE554" s="304">
        <v>8.4337976380999997</v>
      </c>
      <c r="AF554" s="265">
        <v>26.166408582999999</v>
      </c>
      <c r="AG554" s="305">
        <v>983.97390224000003</v>
      </c>
      <c r="AH554" s="265">
        <v>479.61919382000002</v>
      </c>
      <c r="AI554" s="305">
        <v>453.93610735999999</v>
      </c>
      <c r="AJ554" s="265">
        <v>72.956330629999997</v>
      </c>
      <c r="AK554" s="306">
        <v>12.003427659</v>
      </c>
      <c r="AL554" s="398">
        <v>162</v>
      </c>
    </row>
    <row r="555" spans="1:38" x14ac:dyDescent="0.25">
      <c r="A555" s="307" t="s">
        <v>1276</v>
      </c>
      <c r="B555" s="300" t="s">
        <v>2379</v>
      </c>
      <c r="C555" s="301">
        <v>0.73461386399999995</v>
      </c>
      <c r="D555" s="58">
        <v>1208</v>
      </c>
      <c r="E555" s="302">
        <v>1.79</v>
      </c>
      <c r="F555" s="303">
        <v>3693.1348908999998</v>
      </c>
      <c r="G555" s="265">
        <v>2806.067</v>
      </c>
      <c r="H555" s="304">
        <v>887.06789085000003</v>
      </c>
      <c r="I555" s="303">
        <v>411.58175351</v>
      </c>
      <c r="J555" s="304">
        <v>16.314712963000002</v>
      </c>
      <c r="K555" s="303">
        <v>648.41987657000004</v>
      </c>
      <c r="L555" s="304">
        <v>50.196242281000004</v>
      </c>
      <c r="M555" s="265">
        <v>263.71801690000001</v>
      </c>
      <c r="N555" s="303">
        <v>146.83852242</v>
      </c>
      <c r="O555" s="304">
        <v>31.783920888000001</v>
      </c>
      <c r="P555" s="303">
        <v>341.70072434999997</v>
      </c>
      <c r="Q555" s="304">
        <v>58.278358715000003</v>
      </c>
      <c r="R555" s="303">
        <v>69.397746662000003</v>
      </c>
      <c r="S555" s="304">
        <v>24.987151816000001</v>
      </c>
      <c r="T555" s="303">
        <v>122.39674141</v>
      </c>
      <c r="U555" s="304">
        <v>11.041416666</v>
      </c>
      <c r="V555" s="303">
        <v>0.98251188079999996</v>
      </c>
      <c r="W555" s="304">
        <v>0.28858242220000002</v>
      </c>
      <c r="X555" s="303">
        <v>462.81780624999999</v>
      </c>
      <c r="Y555" s="304">
        <v>104.51765579000001</v>
      </c>
      <c r="Z555" s="303">
        <v>1.6725731863</v>
      </c>
      <c r="AA555" s="304">
        <v>0.43703311179999998</v>
      </c>
      <c r="AB555" s="303">
        <v>178.28052821</v>
      </c>
      <c r="AC555" s="304">
        <v>171.16338089000001</v>
      </c>
      <c r="AD555" s="303">
        <v>11.292004738999999</v>
      </c>
      <c r="AE555" s="304">
        <v>3.2604149205000001</v>
      </c>
      <c r="AF555" s="265">
        <v>29.108910359999999</v>
      </c>
      <c r="AG555" s="305">
        <v>268.60683244000001</v>
      </c>
      <c r="AH555" s="265">
        <v>110.70787190999999</v>
      </c>
      <c r="AI555" s="305">
        <v>140.52344803</v>
      </c>
      <c r="AJ555" s="265">
        <v>10.245043258999999</v>
      </c>
      <c r="AK555" s="306">
        <v>2.5751083294999999</v>
      </c>
      <c r="AL555" s="398">
        <v>148</v>
      </c>
    </row>
    <row r="556" spans="1:38" x14ac:dyDescent="0.25">
      <c r="A556" s="307" t="s">
        <v>1277</v>
      </c>
      <c r="B556" s="300" t="s">
        <v>2380</v>
      </c>
      <c r="C556" s="301">
        <v>0.26958229030000003</v>
      </c>
      <c r="D556" s="58">
        <v>2631</v>
      </c>
      <c r="E556" s="302">
        <v>1.0900000000000001</v>
      </c>
      <c r="F556" s="303">
        <v>1355.2749424000001</v>
      </c>
      <c r="G556" s="265">
        <v>1036.1162422</v>
      </c>
      <c r="H556" s="304">
        <v>319.15870021000001</v>
      </c>
      <c r="I556" s="303">
        <v>173.44627754999999</v>
      </c>
      <c r="J556" s="304">
        <v>4.6923482120999997</v>
      </c>
      <c r="K556" s="303">
        <v>146.41683773</v>
      </c>
      <c r="L556" s="304">
        <v>11.549040961999999</v>
      </c>
      <c r="M556" s="265">
        <v>81.052749516999995</v>
      </c>
      <c r="N556" s="303">
        <v>31.622853430999999</v>
      </c>
      <c r="O556" s="304">
        <v>5.254372558</v>
      </c>
      <c r="P556" s="303">
        <v>39.456496094000002</v>
      </c>
      <c r="Q556" s="304">
        <v>7.4935795314</v>
      </c>
      <c r="R556" s="303">
        <v>13.23813957</v>
      </c>
      <c r="S556" s="304">
        <v>4.8895110270000002</v>
      </c>
      <c r="T556" s="303">
        <v>26.591013479000001</v>
      </c>
      <c r="U556" s="304">
        <v>2.9347096932999999</v>
      </c>
      <c r="V556" s="303">
        <v>0.65656844430000005</v>
      </c>
      <c r="W556" s="304">
        <v>0.17621931199999999</v>
      </c>
      <c r="X556" s="303">
        <v>388.61395216</v>
      </c>
      <c r="Y556" s="304">
        <v>106.09179361</v>
      </c>
      <c r="Z556" s="303">
        <v>1.0904174838</v>
      </c>
      <c r="AA556" s="304">
        <v>0.2733848727</v>
      </c>
      <c r="AB556" s="303">
        <v>47.729741568000001</v>
      </c>
      <c r="AC556" s="304">
        <v>42.794253107999999</v>
      </c>
      <c r="AD556" s="303">
        <v>17.856082957000002</v>
      </c>
      <c r="AE556" s="304">
        <v>3.5341001386999999</v>
      </c>
      <c r="AF556" s="265">
        <v>11.286501954</v>
      </c>
      <c r="AG556" s="305">
        <v>106.33675293</v>
      </c>
      <c r="AH556" s="265">
        <v>32.548431168999997</v>
      </c>
      <c r="AI556" s="305">
        <v>43.544455235999997</v>
      </c>
      <c r="AJ556" s="265">
        <v>2.6710358547999999</v>
      </c>
      <c r="AK556" s="306">
        <v>1.4333222588000001</v>
      </c>
      <c r="AL556" s="398">
        <v>154</v>
      </c>
    </row>
    <row r="557" spans="1:38" x14ac:dyDescent="0.25">
      <c r="A557" s="307" t="s">
        <v>1278</v>
      </c>
      <c r="B557" s="300" t="s">
        <v>2381</v>
      </c>
      <c r="C557" s="301">
        <v>1.4437905666999999</v>
      </c>
      <c r="D557" s="58">
        <v>23616</v>
      </c>
      <c r="E557" s="302">
        <v>4.7</v>
      </c>
      <c r="F557" s="303">
        <v>7258.3891732000002</v>
      </c>
      <c r="G557" s="265">
        <v>5387.3920871999999</v>
      </c>
      <c r="H557" s="304">
        <v>1870.9970860000001</v>
      </c>
      <c r="I557" s="303">
        <v>1112.4184531999999</v>
      </c>
      <c r="J557" s="304">
        <v>40.895981120999998</v>
      </c>
      <c r="K557" s="303">
        <v>1999.8964914000001</v>
      </c>
      <c r="L557" s="304">
        <v>131.30351751000001</v>
      </c>
      <c r="M557" s="265">
        <v>730.76772196000002</v>
      </c>
      <c r="N557" s="303">
        <v>229.53175845000001</v>
      </c>
      <c r="O557" s="304">
        <v>34.729152534000001</v>
      </c>
      <c r="P557" s="303">
        <v>193.51078003999999</v>
      </c>
      <c r="Q557" s="304">
        <v>30.817632373999999</v>
      </c>
      <c r="R557" s="303">
        <v>268.13512292000001</v>
      </c>
      <c r="S557" s="304">
        <v>84.584323615000002</v>
      </c>
      <c r="T557" s="303">
        <v>234.31759144</v>
      </c>
      <c r="U557" s="304">
        <v>26.520243585999999</v>
      </c>
      <c r="V557" s="303">
        <v>169.19413237000001</v>
      </c>
      <c r="W557" s="304">
        <v>39.061740573000002</v>
      </c>
      <c r="X557" s="303">
        <v>86.992129629000004</v>
      </c>
      <c r="Y557" s="304">
        <v>19.467286714</v>
      </c>
      <c r="Z557" s="303">
        <v>15.498971259999999</v>
      </c>
      <c r="AA557" s="304">
        <v>5.2660920861999996</v>
      </c>
      <c r="AB557" s="303">
        <v>226.59344049000001</v>
      </c>
      <c r="AC557" s="304">
        <v>433.11094252999999</v>
      </c>
      <c r="AD557" s="303">
        <v>7.9819455694999997</v>
      </c>
      <c r="AE557" s="304">
        <v>1.7739010363000001</v>
      </c>
      <c r="AF557" s="265">
        <v>9.4816868706000008</v>
      </c>
      <c r="AG557" s="305">
        <v>540.42400825000004</v>
      </c>
      <c r="AH557" s="265">
        <v>291.84816592999999</v>
      </c>
      <c r="AI557" s="305">
        <v>237.97878764000001</v>
      </c>
      <c r="AJ557" s="265">
        <v>46.207867723</v>
      </c>
      <c r="AK557" s="306">
        <v>10.079304401</v>
      </c>
      <c r="AL557" s="398">
        <v>296</v>
      </c>
    </row>
    <row r="558" spans="1:38" x14ac:dyDescent="0.25">
      <c r="A558" s="307" t="s">
        <v>1279</v>
      </c>
      <c r="B558" s="300" t="s">
        <v>2382</v>
      </c>
      <c r="C558" s="301">
        <v>0.46275621719999999</v>
      </c>
      <c r="D558" s="58">
        <v>37280</v>
      </c>
      <c r="E558" s="302">
        <v>1.77</v>
      </c>
      <c r="F558" s="303">
        <v>2326.4210157000002</v>
      </c>
      <c r="G558" s="265">
        <v>1734.058475</v>
      </c>
      <c r="H558" s="304">
        <v>592.36254062</v>
      </c>
      <c r="I558" s="303">
        <v>418.06055235000002</v>
      </c>
      <c r="J558" s="304">
        <v>14.024797533999999</v>
      </c>
      <c r="K558" s="303">
        <v>610.97786584000005</v>
      </c>
      <c r="L558" s="304">
        <v>42.022033067999999</v>
      </c>
      <c r="M558" s="265">
        <v>246.31068336000001</v>
      </c>
      <c r="N558" s="303">
        <v>59.071567887</v>
      </c>
      <c r="O558" s="304">
        <v>9.2609593340000007</v>
      </c>
      <c r="P558" s="303">
        <v>71.402753105000002</v>
      </c>
      <c r="Q558" s="304">
        <v>11.347042185999999</v>
      </c>
      <c r="R558" s="303">
        <v>46.357391960000001</v>
      </c>
      <c r="S558" s="304">
        <v>17.767110719000001</v>
      </c>
      <c r="T558" s="303">
        <v>58.855834825999999</v>
      </c>
      <c r="U558" s="304">
        <v>8.5493372809999997</v>
      </c>
      <c r="V558" s="303">
        <v>5.4277733304</v>
      </c>
      <c r="W558" s="304">
        <v>1.3333836162999999</v>
      </c>
      <c r="X558" s="303">
        <v>66.828334192</v>
      </c>
      <c r="Y558" s="304">
        <v>15.732908558</v>
      </c>
      <c r="Z558" s="303">
        <v>32.788469331999998</v>
      </c>
      <c r="AA558" s="304">
        <v>10.027075007000001</v>
      </c>
      <c r="AB558" s="303">
        <v>80.495120952999997</v>
      </c>
      <c r="AC558" s="304">
        <v>143.42438645999999</v>
      </c>
      <c r="AD558" s="303">
        <v>1.4085628610000001</v>
      </c>
      <c r="AE558" s="304">
        <v>0.40487626869999999</v>
      </c>
      <c r="AF558" s="265">
        <v>3.4276083519</v>
      </c>
      <c r="AG558" s="305">
        <v>175.01840451999999</v>
      </c>
      <c r="AH558" s="265">
        <v>83.309278315</v>
      </c>
      <c r="AI558" s="305">
        <v>74.459245727999999</v>
      </c>
      <c r="AJ558" s="265">
        <v>14.668976449000001</v>
      </c>
      <c r="AK558" s="306">
        <v>3.6586822691999998</v>
      </c>
      <c r="AL558" s="398">
        <v>306</v>
      </c>
    </row>
    <row r="559" spans="1:38" x14ac:dyDescent="0.25">
      <c r="A559" s="307" t="s">
        <v>1280</v>
      </c>
      <c r="B559" s="300" t="s">
        <v>2383</v>
      </c>
      <c r="C559" s="301">
        <v>0.4614215418</v>
      </c>
      <c r="D559" s="58">
        <v>5532</v>
      </c>
      <c r="E559" s="302">
        <v>1.59</v>
      </c>
      <c r="F559" s="303">
        <v>2319.7111829999999</v>
      </c>
      <c r="G559" s="265">
        <v>1747.8738768000001</v>
      </c>
      <c r="H559" s="304">
        <v>571.83730618000004</v>
      </c>
      <c r="I559" s="303">
        <v>370.2091949</v>
      </c>
      <c r="J559" s="304">
        <v>12.769629503999999</v>
      </c>
      <c r="K559" s="303">
        <v>475.47986880000002</v>
      </c>
      <c r="L559" s="304">
        <v>33.886941434000001</v>
      </c>
      <c r="M559" s="265">
        <v>219.42347674999999</v>
      </c>
      <c r="N559" s="303">
        <v>57.465175242000001</v>
      </c>
      <c r="O559" s="304">
        <v>7.7757573012999996</v>
      </c>
      <c r="P559" s="303">
        <v>127.15304651</v>
      </c>
      <c r="Q559" s="304">
        <v>21.373921783</v>
      </c>
      <c r="R559" s="303">
        <v>30.985755450999999</v>
      </c>
      <c r="S559" s="304">
        <v>12.617864696</v>
      </c>
      <c r="T559" s="303">
        <v>59.126853443999998</v>
      </c>
      <c r="U559" s="304">
        <v>7.0220326933999999</v>
      </c>
      <c r="V559" s="303">
        <v>11.56074825</v>
      </c>
      <c r="W559" s="304">
        <v>3.0016145288999998</v>
      </c>
      <c r="X559" s="303">
        <v>200.62960294000001</v>
      </c>
      <c r="Y559" s="304">
        <v>43.373538517999997</v>
      </c>
      <c r="Z559" s="303">
        <v>30.27423288</v>
      </c>
      <c r="AA559" s="304">
        <v>10.134671496999999</v>
      </c>
      <c r="AB559" s="303">
        <v>85.525556421999994</v>
      </c>
      <c r="AC559" s="304">
        <v>126.58250623000001</v>
      </c>
      <c r="AD559" s="303">
        <v>1.7769836925</v>
      </c>
      <c r="AE559" s="304">
        <v>0.37573191849999998</v>
      </c>
      <c r="AF559" s="265">
        <v>5.4402973938999999</v>
      </c>
      <c r="AG559" s="305">
        <v>172.61881523</v>
      </c>
      <c r="AH559" s="265">
        <v>72.221159831999998</v>
      </c>
      <c r="AI559" s="305">
        <v>78.217280547000001</v>
      </c>
      <c r="AJ559" s="265">
        <v>39.230153885</v>
      </c>
      <c r="AK559" s="306">
        <v>3.4587707386000002</v>
      </c>
      <c r="AL559" s="398">
        <v>239</v>
      </c>
    </row>
    <row r="560" spans="1:38" x14ac:dyDescent="0.25">
      <c r="A560" s="307" t="s">
        <v>1281</v>
      </c>
      <c r="B560" s="300" t="s">
        <v>2384</v>
      </c>
      <c r="C560" s="301">
        <v>0.18341964929999999</v>
      </c>
      <c r="D560" s="58">
        <v>23973</v>
      </c>
      <c r="E560" s="302">
        <v>1.07</v>
      </c>
      <c r="F560" s="303">
        <v>922.10825241999999</v>
      </c>
      <c r="G560" s="265">
        <v>704.74177815999997</v>
      </c>
      <c r="H560" s="304">
        <v>217.36647427</v>
      </c>
      <c r="I560" s="303">
        <v>164.397919</v>
      </c>
      <c r="J560" s="304">
        <v>4.1794436838999998</v>
      </c>
      <c r="K560" s="303">
        <v>175.08745949999999</v>
      </c>
      <c r="L560" s="304">
        <v>12.699650613999999</v>
      </c>
      <c r="M560" s="265">
        <v>90.000521043999996</v>
      </c>
      <c r="N560" s="303">
        <v>18.667853149999999</v>
      </c>
      <c r="O560" s="304">
        <v>2.2990330627</v>
      </c>
      <c r="P560" s="303">
        <v>114.64061828</v>
      </c>
      <c r="Q560" s="304">
        <v>18.122648395999999</v>
      </c>
      <c r="R560" s="303">
        <v>7.4491084411999999</v>
      </c>
      <c r="S560" s="304">
        <v>3.8121032608999998</v>
      </c>
      <c r="T560" s="303">
        <v>17.113332433</v>
      </c>
      <c r="U560" s="304">
        <v>3.2418843485000002</v>
      </c>
      <c r="V560" s="303">
        <v>0.5970165207</v>
      </c>
      <c r="W560" s="304">
        <v>0.16823920240000001</v>
      </c>
      <c r="X560" s="303">
        <v>6.4149052725000004</v>
      </c>
      <c r="Y560" s="304">
        <v>1.5707244976000001</v>
      </c>
      <c r="Z560" s="303">
        <v>40.520750165000003</v>
      </c>
      <c r="AA560" s="304">
        <v>11.891569904000001</v>
      </c>
      <c r="AB560" s="303">
        <v>29.866481442000001</v>
      </c>
      <c r="AC560" s="304">
        <v>48.735913873999998</v>
      </c>
      <c r="AD560" s="303">
        <v>0.7978205827</v>
      </c>
      <c r="AE560" s="304">
        <v>0.1330819285</v>
      </c>
      <c r="AF560" s="265">
        <v>3.0996658001999999</v>
      </c>
      <c r="AG560" s="305">
        <v>72.657196966000001</v>
      </c>
      <c r="AH560" s="265">
        <v>25.477088148</v>
      </c>
      <c r="AI560" s="305">
        <v>29.169504569000001</v>
      </c>
      <c r="AJ560" s="265">
        <v>17.944062592000002</v>
      </c>
      <c r="AK560" s="306">
        <v>1.3526557397000001</v>
      </c>
      <c r="AL560" s="398">
        <v>275</v>
      </c>
    </row>
    <row r="561" spans="1:38" x14ac:dyDescent="0.25">
      <c r="A561" s="307" t="s">
        <v>1282</v>
      </c>
      <c r="B561" s="300" t="s">
        <v>2385</v>
      </c>
      <c r="C561" s="301">
        <v>1.6416502771999999</v>
      </c>
      <c r="D561" s="58">
        <v>5429</v>
      </c>
      <c r="E561" s="302">
        <v>5.15</v>
      </c>
      <c r="F561" s="303">
        <v>8253.0921545000001</v>
      </c>
      <c r="G561" s="265">
        <v>6206.7025872000004</v>
      </c>
      <c r="H561" s="304">
        <v>2046.3895673</v>
      </c>
      <c r="I561" s="303">
        <v>1192.0102024</v>
      </c>
      <c r="J561" s="304">
        <v>44.775885537000001</v>
      </c>
      <c r="K561" s="303">
        <v>2311.5256766000002</v>
      </c>
      <c r="L561" s="304">
        <v>154.06811203999999</v>
      </c>
      <c r="M561" s="265">
        <v>852.63772102999997</v>
      </c>
      <c r="N561" s="303">
        <v>343.77442783999999</v>
      </c>
      <c r="O561" s="304">
        <v>43.307010130000002</v>
      </c>
      <c r="P561" s="303">
        <v>198.96011992999999</v>
      </c>
      <c r="Q561" s="304">
        <v>30.246689495999998</v>
      </c>
      <c r="R561" s="303">
        <v>284.15923451999998</v>
      </c>
      <c r="S561" s="304">
        <v>84.710294262999994</v>
      </c>
      <c r="T561" s="303">
        <v>305.79616249999998</v>
      </c>
      <c r="U561" s="304">
        <v>28.526763766999998</v>
      </c>
      <c r="V561" s="303">
        <v>179.09610112999999</v>
      </c>
      <c r="W561" s="304">
        <v>42.351760362999997</v>
      </c>
      <c r="X561" s="303">
        <v>95.007873545999999</v>
      </c>
      <c r="Y561" s="304">
        <v>21.523752324</v>
      </c>
      <c r="Z561" s="303">
        <v>10.738722155</v>
      </c>
      <c r="AA561" s="304">
        <v>3.3656663483</v>
      </c>
      <c r="AB561" s="303">
        <v>276.99811027999999</v>
      </c>
      <c r="AC561" s="304">
        <v>481.42753648000001</v>
      </c>
      <c r="AD561" s="303">
        <v>19.952168166</v>
      </c>
      <c r="AE561" s="304">
        <v>4.6443107617999999</v>
      </c>
      <c r="AF561" s="265">
        <v>6.6332811668999998</v>
      </c>
      <c r="AG561" s="305">
        <v>634.71314400000006</v>
      </c>
      <c r="AH561" s="265">
        <v>287.83683651000001</v>
      </c>
      <c r="AI561" s="305">
        <v>251.85443040999999</v>
      </c>
      <c r="AJ561" s="265">
        <v>52.555937022000002</v>
      </c>
      <c r="AK561" s="306">
        <v>9.8942238652000007</v>
      </c>
      <c r="AL561" s="398">
        <v>245</v>
      </c>
    </row>
    <row r="562" spans="1:38" x14ac:dyDescent="0.25">
      <c r="A562" s="307" t="s">
        <v>1283</v>
      </c>
      <c r="B562" s="300" t="s">
        <v>2386</v>
      </c>
      <c r="C562" s="301">
        <v>0.41548680919999997</v>
      </c>
      <c r="D562" s="58">
        <v>16562</v>
      </c>
      <c r="E562" s="302">
        <v>1.6</v>
      </c>
      <c r="F562" s="303">
        <v>2088.7828383000001</v>
      </c>
      <c r="G562" s="265">
        <v>1564.5323943999999</v>
      </c>
      <c r="H562" s="304">
        <v>524.25044387000003</v>
      </c>
      <c r="I562" s="303">
        <v>347.30281432999999</v>
      </c>
      <c r="J562" s="304">
        <v>11.53119736</v>
      </c>
      <c r="K562" s="303">
        <v>517.43460121999999</v>
      </c>
      <c r="L562" s="304">
        <v>36.478032931000001</v>
      </c>
      <c r="M562" s="265">
        <v>222.32795788000001</v>
      </c>
      <c r="N562" s="303">
        <v>72.268244764000002</v>
      </c>
      <c r="O562" s="304">
        <v>11.083111472000001</v>
      </c>
      <c r="P562" s="303">
        <v>67.088550106</v>
      </c>
      <c r="Q562" s="304">
        <v>9.9320306875999993</v>
      </c>
      <c r="R562" s="303">
        <v>38.452019153999998</v>
      </c>
      <c r="S562" s="304">
        <v>13.773750716</v>
      </c>
      <c r="T562" s="303">
        <v>64.958082227999995</v>
      </c>
      <c r="U562" s="304">
        <v>7.7396788315</v>
      </c>
      <c r="V562" s="303">
        <v>12.461218753000001</v>
      </c>
      <c r="W562" s="304">
        <v>3.8532157983999999</v>
      </c>
      <c r="X562" s="303">
        <v>56.577983715000002</v>
      </c>
      <c r="Y562" s="304">
        <v>14.221354399000001</v>
      </c>
      <c r="Z562" s="303">
        <v>24.102976820999999</v>
      </c>
      <c r="AA562" s="304">
        <v>6.7655947770999996</v>
      </c>
      <c r="AB562" s="303">
        <v>89.352898600000003</v>
      </c>
      <c r="AC562" s="304">
        <v>129.17403353</v>
      </c>
      <c r="AD562" s="303">
        <v>3.6539551706000002</v>
      </c>
      <c r="AE562" s="304">
        <v>0.75423930380000004</v>
      </c>
      <c r="AF562" s="265">
        <v>2.7276625473</v>
      </c>
      <c r="AG562" s="305">
        <v>159.11694829999999</v>
      </c>
      <c r="AH562" s="265">
        <v>65.524214700000002</v>
      </c>
      <c r="AI562" s="305">
        <v>67.261364599000004</v>
      </c>
      <c r="AJ562" s="265">
        <v>30.199078822000001</v>
      </c>
      <c r="AK562" s="306">
        <v>2.6660267807000002</v>
      </c>
      <c r="AL562" s="398">
        <v>293</v>
      </c>
    </row>
    <row r="563" spans="1:38" x14ac:dyDescent="0.25">
      <c r="A563" s="307" t="s">
        <v>1284</v>
      </c>
      <c r="B563" s="300" t="s">
        <v>2387</v>
      </c>
      <c r="C563" s="301">
        <v>0.430630764</v>
      </c>
      <c r="D563" s="58">
        <v>323</v>
      </c>
      <c r="E563" s="302">
        <v>1.45</v>
      </c>
      <c r="F563" s="303">
        <v>2164.9162609999998</v>
      </c>
      <c r="G563" s="265">
        <v>1624.3939306</v>
      </c>
      <c r="H563" s="304">
        <v>540.52233044000002</v>
      </c>
      <c r="I563" s="303">
        <v>296.47333228000002</v>
      </c>
      <c r="J563" s="304">
        <v>9.1022533869999993</v>
      </c>
      <c r="K563" s="303">
        <v>367.5510286</v>
      </c>
      <c r="L563" s="304">
        <v>26.629932720999999</v>
      </c>
      <c r="M563" s="265">
        <v>186.53193762000001</v>
      </c>
      <c r="N563" s="303">
        <v>36.910739665999998</v>
      </c>
      <c r="O563" s="304">
        <v>6.2098422291000004</v>
      </c>
      <c r="P563" s="303">
        <v>32.741043200999997</v>
      </c>
      <c r="Q563" s="304">
        <v>5.0575360929000004</v>
      </c>
      <c r="R563" s="303">
        <v>25.306858746</v>
      </c>
      <c r="S563" s="304">
        <v>12.618377356</v>
      </c>
      <c r="T563" s="303">
        <v>30.887789745999999</v>
      </c>
      <c r="U563" s="304">
        <v>2.9760525046000001</v>
      </c>
      <c r="V563" s="303">
        <v>32.030376005999997</v>
      </c>
      <c r="W563" s="304">
        <v>6.0131968111000003</v>
      </c>
      <c r="X563" s="303">
        <v>442.93897625</v>
      </c>
      <c r="Y563" s="304">
        <v>103.53341379</v>
      </c>
      <c r="Z563" s="303">
        <v>2.3649328173000002</v>
      </c>
      <c r="AA563" s="304">
        <v>0.33875015479999998</v>
      </c>
      <c r="AB563" s="303">
        <v>76.182499562999993</v>
      </c>
      <c r="AC563" s="304">
        <v>103.40660351</v>
      </c>
      <c r="AD563" s="303">
        <v>41.768774426999997</v>
      </c>
      <c r="AE563" s="304">
        <v>11.370525635</v>
      </c>
      <c r="AF563" s="265">
        <v>8.1421915727999998</v>
      </c>
      <c r="AG563" s="305">
        <v>154.55708956000001</v>
      </c>
      <c r="AH563" s="265">
        <v>65.288441229</v>
      </c>
      <c r="AI563" s="305">
        <v>73.113746922999994</v>
      </c>
      <c r="AJ563" s="265">
        <v>3.0183963095999999</v>
      </c>
      <c r="AK563" s="306">
        <v>1.851622291</v>
      </c>
      <c r="AL563" s="398">
        <v>94</v>
      </c>
    </row>
    <row r="564" spans="1:38" x14ac:dyDescent="0.25">
      <c r="A564" s="307" t="s">
        <v>1285</v>
      </c>
      <c r="B564" s="300" t="s">
        <v>2388</v>
      </c>
      <c r="C564" s="301">
        <v>2.0941048452</v>
      </c>
      <c r="D564" s="58">
        <v>4254</v>
      </c>
      <c r="E564" s="302">
        <v>6.02</v>
      </c>
      <c r="F564" s="303">
        <v>10527.723540000001</v>
      </c>
      <c r="G564" s="265">
        <v>7973.9913902999997</v>
      </c>
      <c r="H564" s="304">
        <v>2553.7321499999998</v>
      </c>
      <c r="I564" s="303">
        <v>1493.5483796000001</v>
      </c>
      <c r="J564" s="304">
        <v>59.601699402999998</v>
      </c>
      <c r="K564" s="303">
        <v>2622.8916027999999</v>
      </c>
      <c r="L564" s="304">
        <v>169.49392947999999</v>
      </c>
      <c r="M564" s="265">
        <v>928.89997381000001</v>
      </c>
      <c r="N564" s="303">
        <v>599.73702348999996</v>
      </c>
      <c r="O564" s="304">
        <v>67.748805403999995</v>
      </c>
      <c r="P564" s="303">
        <v>293.48956046000001</v>
      </c>
      <c r="Q564" s="304">
        <v>45.673621021999999</v>
      </c>
      <c r="R564" s="303">
        <v>307.60590372000001</v>
      </c>
      <c r="S564" s="304">
        <v>100.0912275</v>
      </c>
      <c r="T564" s="303">
        <v>473.31280932999999</v>
      </c>
      <c r="U564" s="304">
        <v>42.826553631000003</v>
      </c>
      <c r="V564" s="303">
        <v>431.46928813</v>
      </c>
      <c r="W564" s="304">
        <v>98.380141410999997</v>
      </c>
      <c r="X564" s="303">
        <v>190.68739780999999</v>
      </c>
      <c r="Y564" s="304">
        <v>43.949003290999997</v>
      </c>
      <c r="Z564" s="303">
        <v>6.4071210209</v>
      </c>
      <c r="AA564" s="304">
        <v>1.7957005429999999</v>
      </c>
      <c r="AB564" s="303">
        <v>346.01395688999997</v>
      </c>
      <c r="AC564" s="304">
        <v>561.06932960999995</v>
      </c>
      <c r="AD564" s="303">
        <v>30.515157600999999</v>
      </c>
      <c r="AE564" s="304">
        <v>5.7946553107999996</v>
      </c>
      <c r="AF564" s="265">
        <v>20.825959858000001</v>
      </c>
      <c r="AG564" s="305">
        <v>794.60156522</v>
      </c>
      <c r="AH564" s="265">
        <v>386.28429082000002</v>
      </c>
      <c r="AI564" s="305">
        <v>326.85727596999999</v>
      </c>
      <c r="AJ564" s="265">
        <v>65.550418676999996</v>
      </c>
      <c r="AK564" s="306">
        <v>12.601188454000001</v>
      </c>
      <c r="AL564" s="398">
        <v>217</v>
      </c>
    </row>
    <row r="565" spans="1:38" x14ac:dyDescent="0.25">
      <c r="A565" s="307" t="s">
        <v>1286</v>
      </c>
      <c r="B565" s="300" t="s">
        <v>2389</v>
      </c>
      <c r="C565" s="301">
        <v>0.65992263679999996</v>
      </c>
      <c r="D565" s="58">
        <v>12674</v>
      </c>
      <c r="E565" s="302">
        <v>1.89</v>
      </c>
      <c r="F565" s="303">
        <v>3317.6386054</v>
      </c>
      <c r="G565" s="265">
        <v>2543.7750761000002</v>
      </c>
      <c r="H565" s="304">
        <v>773.86352933000001</v>
      </c>
      <c r="I565" s="303">
        <v>455.53262629</v>
      </c>
      <c r="J565" s="304">
        <v>15.848799770999999</v>
      </c>
      <c r="K565" s="303">
        <v>683.31070757999998</v>
      </c>
      <c r="L565" s="304">
        <v>46.736227278999998</v>
      </c>
      <c r="M565" s="265">
        <v>276.32886452999998</v>
      </c>
      <c r="N565" s="303">
        <v>177.16709531000001</v>
      </c>
      <c r="O565" s="304">
        <v>25.451867514</v>
      </c>
      <c r="P565" s="303">
        <v>103.18273401</v>
      </c>
      <c r="Q565" s="304">
        <v>16.004422303999998</v>
      </c>
      <c r="R565" s="303">
        <v>52.411578572000003</v>
      </c>
      <c r="S565" s="304">
        <v>20.865814842999999</v>
      </c>
      <c r="T565" s="303">
        <v>225.66356039999999</v>
      </c>
      <c r="U565" s="304">
        <v>18.413366809999999</v>
      </c>
      <c r="V565" s="303">
        <v>17.870416267</v>
      </c>
      <c r="W565" s="304">
        <v>4.1510316746999996</v>
      </c>
      <c r="X565" s="303">
        <v>320.35080942000002</v>
      </c>
      <c r="Y565" s="304">
        <v>76.408140450000005</v>
      </c>
      <c r="Z565" s="303">
        <v>9.6603337586000002</v>
      </c>
      <c r="AA565" s="304">
        <v>2.9838891400000001</v>
      </c>
      <c r="AB565" s="303">
        <v>110.69232449</v>
      </c>
      <c r="AC565" s="304">
        <v>163.95045034</v>
      </c>
      <c r="AD565" s="303">
        <v>12.929202183999999</v>
      </c>
      <c r="AE565" s="304">
        <v>2.6813238881000001</v>
      </c>
      <c r="AF565" s="265">
        <v>14.953313790999999</v>
      </c>
      <c r="AG565" s="305">
        <v>236.18929502</v>
      </c>
      <c r="AH565" s="265">
        <v>98.711212619999998</v>
      </c>
      <c r="AI565" s="305">
        <v>104.29887299000001</v>
      </c>
      <c r="AJ565" s="265">
        <v>21.579511405000002</v>
      </c>
      <c r="AK565" s="306">
        <v>3.3108127601000001</v>
      </c>
      <c r="AL565" s="398">
        <v>260</v>
      </c>
    </row>
    <row r="566" spans="1:38" x14ac:dyDescent="0.25">
      <c r="A566" s="307" t="s">
        <v>1287</v>
      </c>
      <c r="B566" s="300" t="s">
        <v>2390</v>
      </c>
      <c r="C566" s="301">
        <v>0.2461512548</v>
      </c>
      <c r="D566" s="58">
        <v>17703</v>
      </c>
      <c r="E566" s="302">
        <v>1.1000000000000001</v>
      </c>
      <c r="F566" s="303">
        <v>1237.4797592</v>
      </c>
      <c r="G566" s="265">
        <v>964.83704321000005</v>
      </c>
      <c r="H566" s="304">
        <v>272.64271595999998</v>
      </c>
      <c r="I566" s="303">
        <v>156.9487269</v>
      </c>
      <c r="J566" s="304">
        <v>4.9273716101999998</v>
      </c>
      <c r="K566" s="303">
        <v>232.15057772</v>
      </c>
      <c r="L566" s="304">
        <v>16.577662619000002</v>
      </c>
      <c r="M566" s="265">
        <v>107.40156325</v>
      </c>
      <c r="N566" s="303">
        <v>131.89327992</v>
      </c>
      <c r="O566" s="304">
        <v>7.4075819140999997</v>
      </c>
      <c r="P566" s="303">
        <v>46.487938716999999</v>
      </c>
      <c r="Q566" s="304">
        <v>7.6330328796</v>
      </c>
      <c r="R566" s="303">
        <v>14.888989286999999</v>
      </c>
      <c r="S566" s="304">
        <v>5.6215303586000003</v>
      </c>
      <c r="T566" s="303">
        <v>54.108450931</v>
      </c>
      <c r="U566" s="304">
        <v>5.3591207075999998</v>
      </c>
      <c r="V566" s="303">
        <v>1.2871736667</v>
      </c>
      <c r="W566" s="304">
        <v>0.39131140930000002</v>
      </c>
      <c r="X566" s="303">
        <v>74.030809274999996</v>
      </c>
      <c r="Y566" s="304">
        <v>17.460897923000001</v>
      </c>
      <c r="Z566" s="303">
        <v>6.8710080636999997</v>
      </c>
      <c r="AA566" s="304">
        <v>1.9491473829999999</v>
      </c>
      <c r="AB566" s="303">
        <v>44.787589849</v>
      </c>
      <c r="AC566" s="304">
        <v>54.593516111</v>
      </c>
      <c r="AD566" s="303">
        <v>50.129381516999999</v>
      </c>
      <c r="AE566" s="304">
        <v>17.964914228000001</v>
      </c>
      <c r="AF566" s="265">
        <v>4.5866330353000002</v>
      </c>
      <c r="AG566" s="305">
        <v>90.477314246999995</v>
      </c>
      <c r="AH566" s="265">
        <v>28.945611013000001</v>
      </c>
      <c r="AI566" s="305">
        <v>40.271582215999999</v>
      </c>
      <c r="AJ566" s="265">
        <v>10.843429766</v>
      </c>
      <c r="AK566" s="306">
        <v>1.4836126433000001</v>
      </c>
      <c r="AL566" s="398">
        <v>260</v>
      </c>
    </row>
    <row r="567" spans="1:38" x14ac:dyDescent="0.25">
      <c r="A567" s="307" t="s">
        <v>1288</v>
      </c>
      <c r="B567" s="300" t="s">
        <v>2391</v>
      </c>
      <c r="C567" s="301">
        <v>0.17986138269999999</v>
      </c>
      <c r="D567" s="58">
        <v>6315</v>
      </c>
      <c r="E567" s="302">
        <v>1</v>
      </c>
      <c r="F567" s="303">
        <v>904.21972771000003</v>
      </c>
      <c r="G567" s="265">
        <v>720.60654727999997</v>
      </c>
      <c r="H567" s="304">
        <v>183.61318043</v>
      </c>
      <c r="I567" s="303">
        <v>49.666721189999997</v>
      </c>
      <c r="J567" s="304">
        <v>3.1247426773</v>
      </c>
      <c r="K567" s="303">
        <v>302.36697337999999</v>
      </c>
      <c r="L567" s="304">
        <v>10.460054693</v>
      </c>
      <c r="M567" s="265">
        <v>81.652005990000006</v>
      </c>
      <c r="N567" s="303">
        <v>23.341209066000001</v>
      </c>
      <c r="O567" s="304">
        <v>3.0279571073999998</v>
      </c>
      <c r="P567" s="303">
        <v>4.3131577130999998</v>
      </c>
      <c r="Q567" s="304">
        <v>0.74140829819999998</v>
      </c>
      <c r="R567" s="303">
        <v>24.811035502999999</v>
      </c>
      <c r="S567" s="304">
        <v>8.2246309009999994</v>
      </c>
      <c r="T567" s="303">
        <v>82.297926953000001</v>
      </c>
      <c r="U567" s="304">
        <v>3.7629042029000002</v>
      </c>
      <c r="V567" s="303">
        <v>0.40512072999999998</v>
      </c>
      <c r="W567" s="304">
        <v>0</v>
      </c>
      <c r="X567" s="303">
        <v>2.8108889306</v>
      </c>
      <c r="Y567" s="304">
        <v>0.74467044559999995</v>
      </c>
      <c r="Z567" s="303">
        <v>0</v>
      </c>
      <c r="AA567" s="304">
        <v>0</v>
      </c>
      <c r="AB567" s="303">
        <v>130.6857411</v>
      </c>
      <c r="AC567" s="304">
        <v>58.080532837</v>
      </c>
      <c r="AD567" s="303">
        <v>0</v>
      </c>
      <c r="AE567" s="304">
        <v>0</v>
      </c>
      <c r="AF567" s="265">
        <v>0.1579028687</v>
      </c>
      <c r="AG567" s="305">
        <v>60.914031172000001</v>
      </c>
      <c r="AH567" s="265">
        <v>16.239775337000001</v>
      </c>
      <c r="AI567" s="305">
        <v>33.459540867999998</v>
      </c>
      <c r="AJ567" s="265">
        <v>2.2496756903000001</v>
      </c>
      <c r="AK567" s="306">
        <v>0.68112006030000005</v>
      </c>
      <c r="AL567" s="398">
        <v>46</v>
      </c>
    </row>
    <row r="568" spans="1:38" x14ac:dyDescent="0.25">
      <c r="A568" s="307" t="s">
        <v>1289</v>
      </c>
      <c r="B568" s="300" t="s">
        <v>2392</v>
      </c>
      <c r="C568" s="301">
        <v>5.3729361797999999</v>
      </c>
      <c r="D568" s="58">
        <v>325</v>
      </c>
      <c r="E568" s="302">
        <v>5.84</v>
      </c>
      <c r="F568" s="303">
        <v>27011.439676000002</v>
      </c>
      <c r="G568" s="265">
        <v>21576.429639000002</v>
      </c>
      <c r="H568" s="304">
        <v>5435.0100366999995</v>
      </c>
      <c r="I568" s="303">
        <v>1969.5087503</v>
      </c>
      <c r="J568" s="304">
        <v>59.720504777999999</v>
      </c>
      <c r="K568" s="303">
        <v>2670.4507468000002</v>
      </c>
      <c r="L568" s="304">
        <v>182.41581421999999</v>
      </c>
      <c r="M568" s="265">
        <v>1126.8575377</v>
      </c>
      <c r="N568" s="303">
        <v>958.15028341000004</v>
      </c>
      <c r="O568" s="304">
        <v>93.786704522999997</v>
      </c>
      <c r="P568" s="303">
        <v>332.70096421</v>
      </c>
      <c r="Q568" s="304">
        <v>49.530649457999999</v>
      </c>
      <c r="R568" s="303">
        <v>250.98949171999999</v>
      </c>
      <c r="S568" s="304">
        <v>93.177609034</v>
      </c>
      <c r="T568" s="303">
        <v>252.90765214000001</v>
      </c>
      <c r="U568" s="304">
        <v>20.347022341999999</v>
      </c>
      <c r="V568" s="303">
        <v>1163.8563767000001</v>
      </c>
      <c r="W568" s="304">
        <v>259.29852756999998</v>
      </c>
      <c r="X568" s="303">
        <v>10698.527851000001</v>
      </c>
      <c r="Y568" s="304">
        <v>1976.1361598000001</v>
      </c>
      <c r="Z568" s="303">
        <v>0</v>
      </c>
      <c r="AA568" s="304">
        <v>0</v>
      </c>
      <c r="AB568" s="303">
        <v>485.60498036000001</v>
      </c>
      <c r="AC568" s="304">
        <v>597.63427302000002</v>
      </c>
      <c r="AD568" s="303">
        <v>25.637120437</v>
      </c>
      <c r="AE568" s="304">
        <v>5.9141795261999999</v>
      </c>
      <c r="AF568" s="265">
        <v>497.95972863999998</v>
      </c>
      <c r="AG568" s="305">
        <v>1754.4070220000001</v>
      </c>
      <c r="AH568" s="265">
        <v>625.69375678999995</v>
      </c>
      <c r="AI568" s="305">
        <v>835.99227073999998</v>
      </c>
      <c r="AJ568" s="265">
        <v>4.8764532799999998</v>
      </c>
      <c r="AK568" s="306">
        <v>19.357245062000001</v>
      </c>
      <c r="AL568" s="398">
        <v>65</v>
      </c>
    </row>
    <row r="569" spans="1:38" x14ac:dyDescent="0.25">
      <c r="A569" s="307" t="s">
        <v>1290</v>
      </c>
      <c r="B569" s="300" t="s">
        <v>2393</v>
      </c>
      <c r="C569" s="301">
        <v>3.7031920643</v>
      </c>
      <c r="D569" s="58">
        <v>1799</v>
      </c>
      <c r="E569" s="302">
        <v>2.83</v>
      </c>
      <c r="F569" s="303">
        <v>18617.110961999999</v>
      </c>
      <c r="G569" s="265">
        <v>15044.127085</v>
      </c>
      <c r="H569" s="304">
        <v>3572.9838770000001</v>
      </c>
      <c r="I569" s="303">
        <v>1061.4544252000001</v>
      </c>
      <c r="J569" s="304">
        <v>32.365404527999999</v>
      </c>
      <c r="K569" s="303">
        <v>1293.6649821000001</v>
      </c>
      <c r="L569" s="304">
        <v>93.177901379999994</v>
      </c>
      <c r="M569" s="265">
        <v>546.90832197999998</v>
      </c>
      <c r="N569" s="303">
        <v>540.47087546</v>
      </c>
      <c r="O569" s="304">
        <v>63.496762785999998</v>
      </c>
      <c r="P569" s="303">
        <v>40.436847516</v>
      </c>
      <c r="Q569" s="304">
        <v>5.8602627059000003</v>
      </c>
      <c r="R569" s="303">
        <v>78.683932283999994</v>
      </c>
      <c r="S569" s="304">
        <v>37.737762318000001</v>
      </c>
      <c r="T569" s="303">
        <v>117.74196305</v>
      </c>
      <c r="U569" s="304">
        <v>12.978919057000001</v>
      </c>
      <c r="V569" s="303">
        <v>154.84871797</v>
      </c>
      <c r="W569" s="304">
        <v>36.502976607000001</v>
      </c>
      <c r="X569" s="303">
        <v>9673.9317480999998</v>
      </c>
      <c r="Y569" s="304">
        <v>1746.3149371</v>
      </c>
      <c r="Z569" s="303">
        <v>0</v>
      </c>
      <c r="AA569" s="304">
        <v>0</v>
      </c>
      <c r="AB569" s="303">
        <v>348.22009538999998</v>
      </c>
      <c r="AC569" s="304">
        <v>308.16192402000001</v>
      </c>
      <c r="AD569" s="303">
        <v>14.029737405000001</v>
      </c>
      <c r="AE569" s="304">
        <v>3.1262235897999999</v>
      </c>
      <c r="AF569" s="265">
        <v>273.95020958999999</v>
      </c>
      <c r="AG569" s="305">
        <v>1155.6322628999999</v>
      </c>
      <c r="AH569" s="265">
        <v>376.49926017000001</v>
      </c>
      <c r="AI569" s="305">
        <v>585.29695171000003</v>
      </c>
      <c r="AJ569" s="265">
        <v>5.9578282890000001</v>
      </c>
      <c r="AK569" s="306">
        <v>9.659728801</v>
      </c>
      <c r="AL569" s="398">
        <v>71</v>
      </c>
    </row>
    <row r="570" spans="1:38" x14ac:dyDescent="0.25">
      <c r="A570" s="307" t="s">
        <v>1291</v>
      </c>
      <c r="B570" s="300" t="s">
        <v>2394</v>
      </c>
      <c r="C570" s="301">
        <v>3.0468005799000002</v>
      </c>
      <c r="D570" s="58">
        <v>628</v>
      </c>
      <c r="E570" s="302">
        <v>6.37</v>
      </c>
      <c r="F570" s="303">
        <v>15317.22457</v>
      </c>
      <c r="G570" s="265">
        <v>11799.337643000001</v>
      </c>
      <c r="H570" s="304">
        <v>3517.8869272000002</v>
      </c>
      <c r="I570" s="303">
        <v>1864.0397439999999</v>
      </c>
      <c r="J570" s="304">
        <v>55.529335365999998</v>
      </c>
      <c r="K570" s="303">
        <v>2712.8071384999998</v>
      </c>
      <c r="L570" s="304">
        <v>171.21774138000001</v>
      </c>
      <c r="M570" s="265">
        <v>971.03702140999997</v>
      </c>
      <c r="N570" s="303">
        <v>628.90279543999998</v>
      </c>
      <c r="O570" s="304">
        <v>64.068225843999997</v>
      </c>
      <c r="P570" s="303">
        <v>271.32612175000003</v>
      </c>
      <c r="Q570" s="304">
        <v>40.259777239999998</v>
      </c>
      <c r="R570" s="303">
        <v>206.72264670999999</v>
      </c>
      <c r="S570" s="304">
        <v>80.079785715</v>
      </c>
      <c r="T570" s="303">
        <v>277.48438863000001</v>
      </c>
      <c r="U570" s="304">
        <v>24.912096093999999</v>
      </c>
      <c r="V570" s="303">
        <v>489.73355676</v>
      </c>
      <c r="W570" s="304">
        <v>113.21166852</v>
      </c>
      <c r="X570" s="303">
        <v>3295.1597532000001</v>
      </c>
      <c r="Y570" s="304">
        <v>721.08046606000005</v>
      </c>
      <c r="Z570" s="303">
        <v>0</v>
      </c>
      <c r="AA570" s="304">
        <v>0</v>
      </c>
      <c r="AB570" s="303">
        <v>519.72917080000002</v>
      </c>
      <c r="AC570" s="304">
        <v>602.42910371999994</v>
      </c>
      <c r="AD570" s="303">
        <v>10.918886050999999</v>
      </c>
      <c r="AE570" s="304">
        <v>1.9906494761</v>
      </c>
      <c r="AF570" s="265">
        <v>63.104495591999999</v>
      </c>
      <c r="AG570" s="305">
        <v>1101.8071642</v>
      </c>
      <c r="AH570" s="265">
        <v>508.10372814999999</v>
      </c>
      <c r="AI570" s="305">
        <v>480.77231697000002</v>
      </c>
      <c r="AJ570" s="265">
        <v>26.511452437999999</v>
      </c>
      <c r="AK570" s="306">
        <v>14.285340231999999</v>
      </c>
      <c r="AL570" s="398">
        <v>101</v>
      </c>
    </row>
    <row r="571" spans="1:38" x14ac:dyDescent="0.25">
      <c r="A571" s="307" t="s">
        <v>1292</v>
      </c>
      <c r="B571" s="300" t="s">
        <v>2395</v>
      </c>
      <c r="C571" s="301">
        <v>1.5194645836</v>
      </c>
      <c r="D571" s="58">
        <v>4810</v>
      </c>
      <c r="E571" s="302">
        <v>2.31</v>
      </c>
      <c r="F571" s="303">
        <v>7638.8262514999997</v>
      </c>
      <c r="G571" s="265">
        <v>5915.8136055000004</v>
      </c>
      <c r="H571" s="304">
        <v>1723.0126459999999</v>
      </c>
      <c r="I571" s="303">
        <v>969.68176418999997</v>
      </c>
      <c r="J571" s="304">
        <v>25.900193974</v>
      </c>
      <c r="K571" s="303">
        <v>989.85930197000005</v>
      </c>
      <c r="L571" s="304">
        <v>75.419741822000006</v>
      </c>
      <c r="M571" s="265">
        <v>403.83029309</v>
      </c>
      <c r="N571" s="303">
        <v>178.19568498999999</v>
      </c>
      <c r="O571" s="304">
        <v>24.114339241</v>
      </c>
      <c r="P571" s="303">
        <v>46.368534617000002</v>
      </c>
      <c r="Q571" s="304">
        <v>2.9819359473999998</v>
      </c>
      <c r="R571" s="303">
        <v>26.398225037</v>
      </c>
      <c r="S571" s="304">
        <v>18.300243958999999</v>
      </c>
      <c r="T571" s="303">
        <v>73.065644053</v>
      </c>
      <c r="U571" s="304">
        <v>8.8705181023000002</v>
      </c>
      <c r="V571" s="303">
        <v>21.753623018999999</v>
      </c>
      <c r="W571" s="304">
        <v>4.8450285336999999</v>
      </c>
      <c r="X571" s="303">
        <v>2638.6368539</v>
      </c>
      <c r="Y571" s="304">
        <v>576.94267169</v>
      </c>
      <c r="Z571" s="303">
        <v>0</v>
      </c>
      <c r="AA571" s="304">
        <v>0</v>
      </c>
      <c r="AB571" s="303">
        <v>230.44569258999999</v>
      </c>
      <c r="AC571" s="304">
        <v>245.40203377</v>
      </c>
      <c r="AD571" s="303">
        <v>6.289231579</v>
      </c>
      <c r="AE571" s="304">
        <v>1.3838793575999999</v>
      </c>
      <c r="AF571" s="265">
        <v>27.052007141000001</v>
      </c>
      <c r="AG571" s="305">
        <v>573.15358116000004</v>
      </c>
      <c r="AH571" s="265">
        <v>223.86016233999999</v>
      </c>
      <c r="AI571" s="305">
        <v>227.02878526999999</v>
      </c>
      <c r="AJ571" s="265">
        <v>13.083784592000001</v>
      </c>
      <c r="AK571" s="306">
        <v>5.9624955606999999</v>
      </c>
      <c r="AL571" s="398">
        <v>127</v>
      </c>
    </row>
    <row r="572" spans="1:38" x14ac:dyDescent="0.25">
      <c r="A572" s="307" t="s">
        <v>1293</v>
      </c>
      <c r="B572" s="300" t="s">
        <v>2396</v>
      </c>
      <c r="C572" s="301">
        <v>2.3172564960000002</v>
      </c>
      <c r="D572" s="58">
        <v>299</v>
      </c>
      <c r="E572" s="302">
        <v>3.14</v>
      </c>
      <c r="F572" s="303">
        <v>11649.577058000001</v>
      </c>
      <c r="G572" s="265">
        <v>9100.8605248999993</v>
      </c>
      <c r="H572" s="304">
        <v>2548.7165329999998</v>
      </c>
      <c r="I572" s="303">
        <v>1310.0356678000001</v>
      </c>
      <c r="J572" s="304">
        <v>47.952185829000001</v>
      </c>
      <c r="K572" s="303">
        <v>1568.716236</v>
      </c>
      <c r="L572" s="304">
        <v>109.35370598999999</v>
      </c>
      <c r="M572" s="265">
        <v>697.76495549000003</v>
      </c>
      <c r="N572" s="303">
        <v>213.05267773</v>
      </c>
      <c r="O572" s="304">
        <v>23.219345773000001</v>
      </c>
      <c r="P572" s="303">
        <v>84.260035595000005</v>
      </c>
      <c r="Q572" s="304">
        <v>12.81967901</v>
      </c>
      <c r="R572" s="303">
        <v>147.81530927</v>
      </c>
      <c r="S572" s="304">
        <v>63.608644669</v>
      </c>
      <c r="T572" s="303">
        <v>150.66113833</v>
      </c>
      <c r="U572" s="304">
        <v>12.583573475</v>
      </c>
      <c r="V572" s="303">
        <v>364.55479905999999</v>
      </c>
      <c r="W572" s="304">
        <v>98.902604507999996</v>
      </c>
      <c r="X572" s="303">
        <v>3727.3304948999998</v>
      </c>
      <c r="Y572" s="304">
        <v>730.47217996999996</v>
      </c>
      <c r="Z572" s="303">
        <v>0.14430234110000001</v>
      </c>
      <c r="AA572" s="304">
        <v>2.0382943099999998E-2</v>
      </c>
      <c r="AB572" s="303">
        <v>289.28648627000001</v>
      </c>
      <c r="AC572" s="304">
        <v>388.19179137999998</v>
      </c>
      <c r="AD572" s="303">
        <v>60.228819002999998</v>
      </c>
      <c r="AE572" s="304">
        <v>10.91176602</v>
      </c>
      <c r="AF572" s="265">
        <v>135.13479755</v>
      </c>
      <c r="AG572" s="305">
        <v>695.50537975999998</v>
      </c>
      <c r="AH572" s="265">
        <v>294.57549795</v>
      </c>
      <c r="AI572" s="305">
        <v>393.78518272000002</v>
      </c>
      <c r="AJ572" s="265">
        <v>11.02476193</v>
      </c>
      <c r="AK572" s="306">
        <v>7.6646566254000001</v>
      </c>
      <c r="AL572" s="398">
        <v>66</v>
      </c>
    </row>
    <row r="573" spans="1:38" x14ac:dyDescent="0.25">
      <c r="A573" s="307" t="s">
        <v>1294</v>
      </c>
      <c r="B573" s="300" t="s">
        <v>2397</v>
      </c>
      <c r="C573" s="301">
        <v>1.0995392399999999</v>
      </c>
      <c r="D573" s="58">
        <v>1893</v>
      </c>
      <c r="E573" s="302">
        <v>1.22</v>
      </c>
      <c r="F573" s="303">
        <v>5527.7295053999997</v>
      </c>
      <c r="G573" s="265">
        <v>4352.5189146000002</v>
      </c>
      <c r="H573" s="304">
        <v>1175.2105908000001</v>
      </c>
      <c r="I573" s="303">
        <v>535.46178206000002</v>
      </c>
      <c r="J573" s="304">
        <v>16.050075217</v>
      </c>
      <c r="K573" s="303">
        <v>430.3042494</v>
      </c>
      <c r="L573" s="304">
        <v>36.338657261999998</v>
      </c>
      <c r="M573" s="265">
        <v>243.02203218</v>
      </c>
      <c r="N573" s="303">
        <v>43.637138749999998</v>
      </c>
      <c r="O573" s="304">
        <v>6.7982731668999996</v>
      </c>
      <c r="P573" s="303">
        <v>12.672905928</v>
      </c>
      <c r="Q573" s="304">
        <v>2.0969213825000002</v>
      </c>
      <c r="R573" s="303">
        <v>17.034641053000001</v>
      </c>
      <c r="S573" s="304">
        <v>16.612397658999999</v>
      </c>
      <c r="T573" s="303">
        <v>42.034129389</v>
      </c>
      <c r="U573" s="304">
        <v>5.2698976475999997</v>
      </c>
      <c r="V573" s="303">
        <v>11.772604492999999</v>
      </c>
      <c r="W573" s="304">
        <v>3.5233844278999999</v>
      </c>
      <c r="X573" s="303">
        <v>2497.4038427</v>
      </c>
      <c r="Y573" s="304">
        <v>510.10685818000002</v>
      </c>
      <c r="Z573" s="303">
        <v>0.60170676180000005</v>
      </c>
      <c r="AA573" s="304">
        <v>0.15707284730000001</v>
      </c>
      <c r="AB573" s="303">
        <v>154.72562102000001</v>
      </c>
      <c r="AC573" s="304">
        <v>143.240003</v>
      </c>
      <c r="AD573" s="303">
        <v>3.3436657157999998</v>
      </c>
      <c r="AE573" s="304">
        <v>0.81082060219999996</v>
      </c>
      <c r="AF573" s="265">
        <v>123.89980545</v>
      </c>
      <c r="AG573" s="305">
        <v>357.97459134000002</v>
      </c>
      <c r="AH573" s="265">
        <v>132.35945358000001</v>
      </c>
      <c r="AI573" s="305">
        <v>168.74637104999999</v>
      </c>
      <c r="AJ573" s="265">
        <v>8.7851125810999999</v>
      </c>
      <c r="AK573" s="306">
        <v>2.9454905683999999</v>
      </c>
      <c r="AL573" s="398">
        <v>146</v>
      </c>
    </row>
    <row r="574" spans="1:38" x14ac:dyDescent="0.25">
      <c r="A574" s="307" t="s">
        <v>1295</v>
      </c>
      <c r="B574" s="300" t="s">
        <v>2398</v>
      </c>
      <c r="C574" s="301">
        <v>1.0161983615000001</v>
      </c>
      <c r="D574" s="58">
        <v>8143</v>
      </c>
      <c r="E574" s="302">
        <v>1.25</v>
      </c>
      <c r="F574" s="303">
        <v>5108.7487031000001</v>
      </c>
      <c r="G574" s="265">
        <v>3970.7253601000002</v>
      </c>
      <c r="H574" s="304">
        <v>1138.0233429</v>
      </c>
      <c r="I574" s="303">
        <v>501.92948686</v>
      </c>
      <c r="J574" s="304">
        <v>14.046281669000001</v>
      </c>
      <c r="K574" s="303">
        <v>421.63692302999999</v>
      </c>
      <c r="L574" s="304">
        <v>34.767726134</v>
      </c>
      <c r="M574" s="265">
        <v>216.38991514</v>
      </c>
      <c r="N574" s="303">
        <v>93.154620155000003</v>
      </c>
      <c r="O574" s="304">
        <v>15.903162406</v>
      </c>
      <c r="P574" s="303">
        <v>21.024711331999999</v>
      </c>
      <c r="Q574" s="304">
        <v>3.4212224845999999</v>
      </c>
      <c r="R574" s="303">
        <v>21.595782161999999</v>
      </c>
      <c r="S574" s="304">
        <v>13.988851777000001</v>
      </c>
      <c r="T574" s="303">
        <v>36.976933858999999</v>
      </c>
      <c r="U574" s="304">
        <v>4.0166730700000004</v>
      </c>
      <c r="V574" s="303">
        <v>30.83998115</v>
      </c>
      <c r="W574" s="304">
        <v>6.0574574005999997</v>
      </c>
      <c r="X574" s="303">
        <v>2204.9351489000001</v>
      </c>
      <c r="Y574" s="304">
        <v>472.50042646999998</v>
      </c>
      <c r="Z574" s="303">
        <v>0.3957893294</v>
      </c>
      <c r="AA574" s="304">
        <v>0.1307535796</v>
      </c>
      <c r="AB574" s="303">
        <v>146.41273985999999</v>
      </c>
      <c r="AC574" s="304">
        <v>142.6443246</v>
      </c>
      <c r="AD574" s="303">
        <v>2.4276346961000002</v>
      </c>
      <c r="AE574" s="304">
        <v>0.48965140330000001</v>
      </c>
      <c r="AF574" s="265">
        <v>30.605251754000001</v>
      </c>
      <c r="AG574" s="305">
        <v>347.81346760000002</v>
      </c>
      <c r="AH574" s="265">
        <v>131.15730274000001</v>
      </c>
      <c r="AI574" s="305">
        <v>186.85580519000001</v>
      </c>
      <c r="AJ574" s="265">
        <v>3.3394328796999999</v>
      </c>
      <c r="AK574" s="306">
        <v>3.2912454877999999</v>
      </c>
      <c r="AL574" s="398">
        <v>192</v>
      </c>
    </row>
    <row r="575" spans="1:38" x14ac:dyDescent="0.25">
      <c r="A575" s="307" t="s">
        <v>1296</v>
      </c>
      <c r="B575" s="300" t="s">
        <v>2399</v>
      </c>
      <c r="C575" s="301">
        <v>0.77613310059999996</v>
      </c>
      <c r="D575" s="58">
        <v>3702</v>
      </c>
      <c r="E575" s="302">
        <v>1.05</v>
      </c>
      <c r="F575" s="303">
        <v>3901.8651490000002</v>
      </c>
      <c r="G575" s="265">
        <v>2957.2415212000001</v>
      </c>
      <c r="H575" s="304">
        <v>944.62362788999997</v>
      </c>
      <c r="I575" s="303">
        <v>337.02885954999999</v>
      </c>
      <c r="J575" s="304">
        <v>9.0687568749</v>
      </c>
      <c r="K575" s="303">
        <v>219.15789702000001</v>
      </c>
      <c r="L575" s="304">
        <v>22.427865681</v>
      </c>
      <c r="M575" s="265">
        <v>148.62702132000001</v>
      </c>
      <c r="N575" s="303">
        <v>52.825655087999998</v>
      </c>
      <c r="O575" s="304">
        <v>9.7779925558999992</v>
      </c>
      <c r="P575" s="303">
        <v>3.7726326475</v>
      </c>
      <c r="Q575" s="304">
        <v>0.62060915589999999</v>
      </c>
      <c r="R575" s="303">
        <v>10.275460403</v>
      </c>
      <c r="S575" s="304">
        <v>7.7877229370999999</v>
      </c>
      <c r="T575" s="303">
        <v>20.517319476000001</v>
      </c>
      <c r="U575" s="304">
        <v>3.5932069965000002</v>
      </c>
      <c r="V575" s="303">
        <v>1.5444735547999999</v>
      </c>
      <c r="W575" s="304">
        <v>0.37762725549999998</v>
      </c>
      <c r="X575" s="303">
        <v>1887.7396532</v>
      </c>
      <c r="Y575" s="304">
        <v>456.51524241999999</v>
      </c>
      <c r="Z575" s="303">
        <v>0</v>
      </c>
      <c r="AA575" s="304">
        <v>0</v>
      </c>
      <c r="AB575" s="303">
        <v>72.117283791999995</v>
      </c>
      <c r="AC575" s="304">
        <v>97.903243192999994</v>
      </c>
      <c r="AD575" s="303">
        <v>0.4114526094</v>
      </c>
      <c r="AE575" s="304">
        <v>0.1833024311</v>
      </c>
      <c r="AF575" s="265">
        <v>12.581922518000001</v>
      </c>
      <c r="AG575" s="305">
        <v>266.87739954</v>
      </c>
      <c r="AH575" s="265">
        <v>100.84623551999999</v>
      </c>
      <c r="AI575" s="305">
        <v>155.62957822999999</v>
      </c>
      <c r="AJ575" s="265">
        <v>0.65075519690000005</v>
      </c>
      <c r="AK575" s="306">
        <v>3.0059798984000001</v>
      </c>
      <c r="AL575" s="398">
        <v>185</v>
      </c>
    </row>
    <row r="576" spans="1:38" x14ac:dyDescent="0.25">
      <c r="A576" s="307" t="s">
        <v>1297</v>
      </c>
      <c r="B576" s="300" t="s">
        <v>2400</v>
      </c>
      <c r="C576" s="301">
        <v>4.2522595750000001</v>
      </c>
      <c r="D576" s="58">
        <v>454</v>
      </c>
      <c r="E576" s="302">
        <v>7.19</v>
      </c>
      <c r="F576" s="303">
        <v>21377.445991000001</v>
      </c>
      <c r="G576" s="265">
        <v>16257.942633000001</v>
      </c>
      <c r="H576" s="304">
        <v>5119.5033573999999</v>
      </c>
      <c r="I576" s="303">
        <v>2052.2218014999999</v>
      </c>
      <c r="J576" s="304">
        <v>73.727638979999995</v>
      </c>
      <c r="K576" s="303">
        <v>3090.7786701999999</v>
      </c>
      <c r="L576" s="304">
        <v>223.10424032</v>
      </c>
      <c r="M576" s="265">
        <v>1193.346358</v>
      </c>
      <c r="N576" s="303">
        <v>583.54598978000001</v>
      </c>
      <c r="O576" s="304">
        <v>85.628035037000004</v>
      </c>
      <c r="P576" s="303">
        <v>408.43080854999999</v>
      </c>
      <c r="Q576" s="304">
        <v>63.296211884999998</v>
      </c>
      <c r="R576" s="303">
        <v>371.51467795999997</v>
      </c>
      <c r="S576" s="304">
        <v>128.24646576999999</v>
      </c>
      <c r="T576" s="303">
        <v>573.86026533999996</v>
      </c>
      <c r="U576" s="304">
        <v>42.550125946999998</v>
      </c>
      <c r="V576" s="303">
        <v>1543.1282258000001</v>
      </c>
      <c r="W576" s="304">
        <v>359.63692917999998</v>
      </c>
      <c r="X576" s="303">
        <v>4309.4198017999997</v>
      </c>
      <c r="Y576" s="304">
        <v>966.75174552999999</v>
      </c>
      <c r="Z576" s="303">
        <v>4.3669931717999999</v>
      </c>
      <c r="AA576" s="304">
        <v>0.98482621150000005</v>
      </c>
      <c r="AB576" s="303">
        <v>516.91416418999995</v>
      </c>
      <c r="AC576" s="304">
        <v>806.29387259999999</v>
      </c>
      <c r="AD576" s="303">
        <v>285.96712903999997</v>
      </c>
      <c r="AE576" s="304">
        <v>131.98834751999999</v>
      </c>
      <c r="AF576" s="265">
        <v>409.01114084</v>
      </c>
      <c r="AG576" s="305">
        <v>1695.2790817</v>
      </c>
      <c r="AH576" s="265">
        <v>634.79879954</v>
      </c>
      <c r="AI576" s="305">
        <v>735.07386612000005</v>
      </c>
      <c r="AJ576" s="265">
        <v>74.054281024000005</v>
      </c>
      <c r="AK576" s="306">
        <v>13.525497401000001</v>
      </c>
      <c r="AL576" s="398">
        <v>102</v>
      </c>
    </row>
    <row r="577" spans="1:38" x14ac:dyDescent="0.25">
      <c r="A577" s="307" t="s">
        <v>1298</v>
      </c>
      <c r="B577" s="300" t="s">
        <v>2401</v>
      </c>
      <c r="C577" s="301">
        <v>1.5206302708999999</v>
      </c>
      <c r="D577" s="58">
        <v>991</v>
      </c>
      <c r="E577" s="302">
        <v>1.39</v>
      </c>
      <c r="F577" s="303">
        <v>7644.6865286000002</v>
      </c>
      <c r="G577" s="265">
        <v>5909.8736888000003</v>
      </c>
      <c r="H577" s="304">
        <v>1734.8128397999999</v>
      </c>
      <c r="I577" s="303">
        <v>505.59393347999998</v>
      </c>
      <c r="J577" s="304">
        <v>15.550918660000001</v>
      </c>
      <c r="K577" s="303">
        <v>573.9959437</v>
      </c>
      <c r="L577" s="304">
        <v>53.787206449000003</v>
      </c>
      <c r="M577" s="265">
        <v>278.73065893</v>
      </c>
      <c r="N577" s="303">
        <v>58.875249191999998</v>
      </c>
      <c r="O577" s="304">
        <v>6.7130943693000003</v>
      </c>
      <c r="P577" s="303">
        <v>369.50346121000001</v>
      </c>
      <c r="Q577" s="304">
        <v>65.851961012000004</v>
      </c>
      <c r="R577" s="303">
        <v>45.136145438</v>
      </c>
      <c r="S577" s="304">
        <v>22.261418138</v>
      </c>
      <c r="T577" s="303">
        <v>52.136343160000003</v>
      </c>
      <c r="U577" s="304">
        <v>8.0266046781</v>
      </c>
      <c r="V577" s="303">
        <v>0</v>
      </c>
      <c r="W577" s="304">
        <v>0</v>
      </c>
      <c r="X577" s="303">
        <v>2655.3336789999998</v>
      </c>
      <c r="Y577" s="304">
        <v>583.48433599999998</v>
      </c>
      <c r="Z577" s="303">
        <v>0</v>
      </c>
      <c r="AA577" s="304">
        <v>0</v>
      </c>
      <c r="AB577" s="303">
        <v>146.23382710999999</v>
      </c>
      <c r="AC577" s="304">
        <v>172.4000714</v>
      </c>
      <c r="AD577" s="303">
        <v>343.93907238999998</v>
      </c>
      <c r="AE577" s="304">
        <v>161.59757809999999</v>
      </c>
      <c r="AF577" s="265">
        <v>496.22568838000001</v>
      </c>
      <c r="AG577" s="305">
        <v>586.83886846999997</v>
      </c>
      <c r="AH577" s="265">
        <v>153.47713368999999</v>
      </c>
      <c r="AI577" s="305">
        <v>281.35903182999999</v>
      </c>
      <c r="AJ577" s="265">
        <v>4.6777917296</v>
      </c>
      <c r="AK577" s="306">
        <v>2.9565120251999999</v>
      </c>
      <c r="AL577" s="398">
        <v>113</v>
      </c>
    </row>
    <row r="578" spans="1:38" x14ac:dyDescent="0.25">
      <c r="A578" s="307" t="s">
        <v>1299</v>
      </c>
      <c r="B578" s="300" t="s">
        <v>2402</v>
      </c>
      <c r="C578" s="301">
        <v>0.3477725331</v>
      </c>
      <c r="D578" s="58">
        <v>2855</v>
      </c>
      <c r="E578" s="302">
        <v>1</v>
      </c>
      <c r="F578" s="303">
        <v>1748.3618798</v>
      </c>
      <c r="G578" s="265">
        <v>1356.9858841</v>
      </c>
      <c r="H578" s="304">
        <v>391.37599570999998</v>
      </c>
      <c r="I578" s="303">
        <v>198.29065929000001</v>
      </c>
      <c r="J578" s="304">
        <v>4.5759490476</v>
      </c>
      <c r="K578" s="303">
        <v>86.397357306000004</v>
      </c>
      <c r="L578" s="304">
        <v>7.1727203319999999</v>
      </c>
      <c r="M578" s="265">
        <v>67.224942127999995</v>
      </c>
      <c r="N578" s="303">
        <v>65.446008668000005</v>
      </c>
      <c r="O578" s="304">
        <v>7.3499095631999998</v>
      </c>
      <c r="P578" s="303">
        <v>16.690367667</v>
      </c>
      <c r="Q578" s="304">
        <v>2.5442636272999999</v>
      </c>
      <c r="R578" s="303">
        <v>9.0758353345000007</v>
      </c>
      <c r="S578" s="304">
        <v>3.7547802238000001</v>
      </c>
      <c r="T578" s="303">
        <v>15.646790509000001</v>
      </c>
      <c r="U578" s="304">
        <v>2.0228580186</v>
      </c>
      <c r="V578" s="303">
        <v>0</v>
      </c>
      <c r="W578" s="304">
        <v>0</v>
      </c>
      <c r="X578" s="303">
        <v>688.38288166999996</v>
      </c>
      <c r="Y578" s="304">
        <v>183.47021364</v>
      </c>
      <c r="Z578" s="303">
        <v>0</v>
      </c>
      <c r="AA578" s="304">
        <v>0</v>
      </c>
      <c r="AB578" s="303">
        <v>121.31702623</v>
      </c>
      <c r="AC578" s="304">
        <v>44.555504714999998</v>
      </c>
      <c r="AD578" s="303">
        <v>9.4945554882999996</v>
      </c>
      <c r="AE578" s="304">
        <v>3.2281877326999999</v>
      </c>
      <c r="AF578" s="265">
        <v>7.4155227496</v>
      </c>
      <c r="AG578" s="305">
        <v>115.4488514</v>
      </c>
      <c r="AH578" s="265">
        <v>33.963109027999998</v>
      </c>
      <c r="AI578" s="305">
        <v>53.099553450000002</v>
      </c>
      <c r="AJ578" s="265">
        <v>0.42761792920000002</v>
      </c>
      <c r="AK578" s="306">
        <v>1.3664140371</v>
      </c>
      <c r="AL578" s="398">
        <v>143</v>
      </c>
    </row>
    <row r="579" spans="1:38" x14ac:dyDescent="0.25">
      <c r="A579" s="307" t="s">
        <v>1300</v>
      </c>
      <c r="B579" s="300" t="s">
        <v>2403</v>
      </c>
      <c r="C579" s="301">
        <v>1.9199782670000001</v>
      </c>
      <c r="D579" s="58">
        <v>1230</v>
      </c>
      <c r="E579" s="302">
        <v>5.62</v>
      </c>
      <c r="F579" s="303">
        <v>9652.3344785000008</v>
      </c>
      <c r="G579" s="265">
        <v>7213.2750072999997</v>
      </c>
      <c r="H579" s="304">
        <v>2439.0594713</v>
      </c>
      <c r="I579" s="303">
        <v>1250.0570198</v>
      </c>
      <c r="J579" s="304">
        <v>52.187250110999997</v>
      </c>
      <c r="K579" s="303">
        <v>2311.3625861999999</v>
      </c>
      <c r="L579" s="304">
        <v>163.15964750000001</v>
      </c>
      <c r="M579" s="265">
        <v>904.65233871999999</v>
      </c>
      <c r="N579" s="303">
        <v>358.30166967999997</v>
      </c>
      <c r="O579" s="304">
        <v>44.680098434000001</v>
      </c>
      <c r="P579" s="303">
        <v>358.40766812999999</v>
      </c>
      <c r="Q579" s="304">
        <v>59.026646081000003</v>
      </c>
      <c r="R579" s="303">
        <v>374.69462123</v>
      </c>
      <c r="S579" s="304">
        <v>111.42847836999999</v>
      </c>
      <c r="T579" s="303">
        <v>654.63358074999996</v>
      </c>
      <c r="U579" s="304">
        <v>40.742103389</v>
      </c>
      <c r="V579" s="303">
        <v>139.33101936</v>
      </c>
      <c r="W579" s="304">
        <v>28.340345406000001</v>
      </c>
      <c r="X579" s="303">
        <v>288.21625105999999</v>
      </c>
      <c r="Y579" s="304">
        <v>62.065872495999997</v>
      </c>
      <c r="Z579" s="303">
        <v>9.1556667553000004</v>
      </c>
      <c r="AA579" s="304">
        <v>2.3890428447000001</v>
      </c>
      <c r="AB579" s="303">
        <v>309.7213873</v>
      </c>
      <c r="AC579" s="304">
        <v>566.05024539999999</v>
      </c>
      <c r="AD579" s="303">
        <v>38.170736372</v>
      </c>
      <c r="AE579" s="304">
        <v>1.6988323122</v>
      </c>
      <c r="AF579" s="265">
        <v>16.022709020000001</v>
      </c>
      <c r="AG579" s="305">
        <v>776.83010645000002</v>
      </c>
      <c r="AH579" s="265">
        <v>364.89793213000002</v>
      </c>
      <c r="AI579" s="305">
        <v>319.52693627999997</v>
      </c>
      <c r="AJ579" s="265">
        <v>36.563688628000001</v>
      </c>
      <c r="AK579" s="306">
        <v>10.019998296000001</v>
      </c>
      <c r="AL579" s="398">
        <v>179</v>
      </c>
    </row>
    <row r="580" spans="1:38" x14ac:dyDescent="0.25">
      <c r="A580" s="307" t="s">
        <v>1301</v>
      </c>
      <c r="B580" s="300" t="s">
        <v>2404</v>
      </c>
      <c r="C580" s="301">
        <v>0.54025476459999999</v>
      </c>
      <c r="D580" s="58">
        <v>6998</v>
      </c>
      <c r="E580" s="302">
        <v>1.1200000000000001</v>
      </c>
      <c r="F580" s="303">
        <v>2716.0305828</v>
      </c>
      <c r="G580" s="265">
        <v>2116.8109037999998</v>
      </c>
      <c r="H580" s="304">
        <v>599.21967897000002</v>
      </c>
      <c r="I580" s="303">
        <v>260.80422744999998</v>
      </c>
      <c r="J580" s="304">
        <v>7.7884352832000001</v>
      </c>
      <c r="K580" s="303">
        <v>175.21149145000001</v>
      </c>
      <c r="L580" s="304">
        <v>15.260785329999999</v>
      </c>
      <c r="M580" s="265">
        <v>112.70042187</v>
      </c>
      <c r="N580" s="303">
        <v>175.75805073000001</v>
      </c>
      <c r="O580" s="304">
        <v>20.712260293</v>
      </c>
      <c r="P580" s="303">
        <v>32.202271089</v>
      </c>
      <c r="Q580" s="304">
        <v>4.1667824588000002</v>
      </c>
      <c r="R580" s="303">
        <v>17.119410892000001</v>
      </c>
      <c r="S580" s="304">
        <v>6.5836889293</v>
      </c>
      <c r="T580" s="303">
        <v>27.285951425</v>
      </c>
      <c r="U580" s="304">
        <v>3.1984563898</v>
      </c>
      <c r="V580" s="303">
        <v>0.16639984599999999</v>
      </c>
      <c r="W580" s="304">
        <v>5.4081163500000001E-2</v>
      </c>
      <c r="X580" s="303">
        <v>1057.4875941</v>
      </c>
      <c r="Y580" s="304">
        <v>253.36768792999999</v>
      </c>
      <c r="Z580" s="303">
        <v>6.0866247000000004E-3</v>
      </c>
      <c r="AA580" s="304">
        <v>1.5548442E-3</v>
      </c>
      <c r="AB580" s="303">
        <v>92.664743139999999</v>
      </c>
      <c r="AC580" s="304">
        <v>67.756106126000006</v>
      </c>
      <c r="AD580" s="303">
        <v>9.4224474308000001</v>
      </c>
      <c r="AE580" s="304">
        <v>2.789746525</v>
      </c>
      <c r="AF580" s="265">
        <v>31.268263591</v>
      </c>
      <c r="AG580" s="305">
        <v>190.91486936999999</v>
      </c>
      <c r="AH580" s="265">
        <v>55.708954863999999</v>
      </c>
      <c r="AI580" s="305">
        <v>91.224475577000007</v>
      </c>
      <c r="AJ580" s="265">
        <v>1.9279410637000001</v>
      </c>
      <c r="AK580" s="306">
        <v>2.4773969677999998</v>
      </c>
      <c r="AL580" s="398">
        <v>168</v>
      </c>
    </row>
    <row r="581" spans="1:38" x14ac:dyDescent="0.25">
      <c r="A581" s="307" t="s">
        <v>1302</v>
      </c>
      <c r="B581" s="300" t="s">
        <v>2405</v>
      </c>
      <c r="C581" s="301">
        <v>1.2349059171000001</v>
      </c>
      <c r="D581" s="58">
        <v>224</v>
      </c>
      <c r="E581" s="302">
        <v>3.8</v>
      </c>
      <c r="F581" s="303">
        <v>6208.2603569000003</v>
      </c>
      <c r="G581" s="265">
        <v>4759.7222676000001</v>
      </c>
      <c r="H581" s="304">
        <v>1448.5380894</v>
      </c>
      <c r="I581" s="303">
        <v>951.32599877999996</v>
      </c>
      <c r="J581" s="304">
        <v>32.115471294999999</v>
      </c>
      <c r="K581" s="303">
        <v>1484.4434773</v>
      </c>
      <c r="L581" s="304">
        <v>132.19117646000001</v>
      </c>
      <c r="M581" s="265">
        <v>505.02286028999998</v>
      </c>
      <c r="N581" s="303">
        <v>223.13354742000001</v>
      </c>
      <c r="O581" s="304">
        <v>22.358717298999998</v>
      </c>
      <c r="P581" s="303">
        <v>153.25646810999999</v>
      </c>
      <c r="Q581" s="304">
        <v>21.771091986999998</v>
      </c>
      <c r="R581" s="303">
        <v>156.40868757000001</v>
      </c>
      <c r="S581" s="304">
        <v>45.435418128999999</v>
      </c>
      <c r="T581" s="303">
        <v>130.2795677</v>
      </c>
      <c r="U581" s="304">
        <v>13.119076308</v>
      </c>
      <c r="V581" s="303">
        <v>247.95816986</v>
      </c>
      <c r="W581" s="304">
        <v>43.387042031</v>
      </c>
      <c r="X581" s="303">
        <v>503.42760064999999</v>
      </c>
      <c r="Y581" s="304">
        <v>115.02864752000001</v>
      </c>
      <c r="Z581" s="303">
        <v>8.7554959374999992</v>
      </c>
      <c r="AA581" s="304">
        <v>2.2744825892999998</v>
      </c>
      <c r="AB581" s="303">
        <v>209.02157317999999</v>
      </c>
      <c r="AC581" s="304">
        <v>306.91597940000003</v>
      </c>
      <c r="AD581" s="303">
        <v>0</v>
      </c>
      <c r="AE581" s="304">
        <v>0</v>
      </c>
      <c r="AF581" s="265">
        <v>4.0927729554000001</v>
      </c>
      <c r="AG581" s="305">
        <v>479.53467573</v>
      </c>
      <c r="AH581" s="265">
        <v>202.01147201000001</v>
      </c>
      <c r="AI581" s="305">
        <v>189.28072244000001</v>
      </c>
      <c r="AJ581" s="265">
        <v>19.825519571000001</v>
      </c>
      <c r="AK581" s="306">
        <v>5.8846443839000004</v>
      </c>
      <c r="AL581" s="398">
        <v>95</v>
      </c>
    </row>
    <row r="582" spans="1:38" x14ac:dyDescent="0.25">
      <c r="A582" s="307" t="s">
        <v>1303</v>
      </c>
      <c r="B582" s="300" t="s">
        <v>2406</v>
      </c>
      <c r="C582" s="301">
        <v>0.47186337</v>
      </c>
      <c r="D582" s="58">
        <v>837</v>
      </c>
      <c r="E582" s="302">
        <v>1.22</v>
      </c>
      <c r="F582" s="303">
        <v>2372.2055366999998</v>
      </c>
      <c r="G582" s="265">
        <v>1839.8372363000001</v>
      </c>
      <c r="H582" s="304">
        <v>532.36830038999994</v>
      </c>
      <c r="I582" s="303">
        <v>271.27890202999998</v>
      </c>
      <c r="J582" s="304">
        <v>7.8238483799000003</v>
      </c>
      <c r="K582" s="303">
        <v>273.84510217000002</v>
      </c>
      <c r="L582" s="304">
        <v>19.900946496</v>
      </c>
      <c r="M582" s="265">
        <v>141.60577162000001</v>
      </c>
      <c r="N582" s="303">
        <v>128.37036868999999</v>
      </c>
      <c r="O582" s="304">
        <v>12.531055351999999</v>
      </c>
      <c r="P582" s="303">
        <v>51.775230424999997</v>
      </c>
      <c r="Q582" s="304">
        <v>7.1791757191999999</v>
      </c>
      <c r="R582" s="303">
        <v>16.168635604999999</v>
      </c>
      <c r="S582" s="304">
        <v>7.3994724145999999</v>
      </c>
      <c r="T582" s="303">
        <v>22.939899571000002</v>
      </c>
      <c r="U582" s="304">
        <v>2.9207102127</v>
      </c>
      <c r="V582" s="303">
        <v>0.91526942889999996</v>
      </c>
      <c r="W582" s="304">
        <v>0.24631137040000001</v>
      </c>
      <c r="X582" s="303">
        <v>740.05554205999999</v>
      </c>
      <c r="Y582" s="304">
        <v>165.41805120999999</v>
      </c>
      <c r="Z582" s="303">
        <v>9.2163495017999999</v>
      </c>
      <c r="AA582" s="304">
        <v>2.8914144444000001</v>
      </c>
      <c r="AB582" s="303">
        <v>77.576698100000002</v>
      </c>
      <c r="AC582" s="304">
        <v>81.585687317999998</v>
      </c>
      <c r="AD582" s="303">
        <v>2.6336678698</v>
      </c>
      <c r="AE582" s="304">
        <v>0.74843798210000001</v>
      </c>
      <c r="AF582" s="265">
        <v>6.835630503</v>
      </c>
      <c r="AG582" s="305">
        <v>173.64908249000001</v>
      </c>
      <c r="AH582" s="265">
        <v>59.048026452000002</v>
      </c>
      <c r="AI582" s="305">
        <v>79.783894516000004</v>
      </c>
      <c r="AJ582" s="265">
        <v>5.7627911707999999</v>
      </c>
      <c r="AK582" s="306">
        <v>2.0995635842000002</v>
      </c>
      <c r="AL582" s="398">
        <v>134</v>
      </c>
    </row>
    <row r="583" spans="1:38" x14ac:dyDescent="0.25">
      <c r="A583" s="307" t="s">
        <v>1304</v>
      </c>
      <c r="B583" s="300" t="s">
        <v>2407</v>
      </c>
      <c r="C583" s="301">
        <v>1.5800126201</v>
      </c>
      <c r="D583" s="58">
        <v>1070</v>
      </c>
      <c r="E583" s="302">
        <v>5.32</v>
      </c>
      <c r="F583" s="303">
        <v>7943.2202705</v>
      </c>
      <c r="G583" s="265">
        <v>5963.9407850999996</v>
      </c>
      <c r="H583" s="304">
        <v>1979.2794854000001</v>
      </c>
      <c r="I583" s="303">
        <v>1335.6345289999999</v>
      </c>
      <c r="J583" s="304">
        <v>47.653162960000003</v>
      </c>
      <c r="K583" s="303">
        <v>1846.1288615000001</v>
      </c>
      <c r="L583" s="304">
        <v>124.65161959</v>
      </c>
      <c r="M583" s="265">
        <v>816.08966543999998</v>
      </c>
      <c r="N583" s="303">
        <v>250.05549188000001</v>
      </c>
      <c r="O583" s="304">
        <v>34.202793843000002</v>
      </c>
      <c r="P583" s="303">
        <v>197.47814814</v>
      </c>
      <c r="Q583" s="304">
        <v>27.575394265</v>
      </c>
      <c r="R583" s="303">
        <v>186.33675536000001</v>
      </c>
      <c r="S583" s="304">
        <v>61.648285461</v>
      </c>
      <c r="T583" s="303">
        <v>308.77986922999997</v>
      </c>
      <c r="U583" s="304">
        <v>32.586066154999997</v>
      </c>
      <c r="V583" s="303">
        <v>182.56521663000001</v>
      </c>
      <c r="W583" s="304">
        <v>39.468331904999999</v>
      </c>
      <c r="X583" s="303">
        <v>416.13108885000003</v>
      </c>
      <c r="Y583" s="304">
        <v>87.700690218000005</v>
      </c>
      <c r="Z583" s="303">
        <v>12.955581672999999</v>
      </c>
      <c r="AA583" s="304">
        <v>4.1101641139999998</v>
      </c>
      <c r="AB583" s="303">
        <v>272.78581535000001</v>
      </c>
      <c r="AC583" s="304">
        <v>452.00409844000001</v>
      </c>
      <c r="AD583" s="303">
        <v>8.9937304850000004</v>
      </c>
      <c r="AE583" s="304">
        <v>2.1585669879</v>
      </c>
      <c r="AF583" s="265">
        <v>5.4164749392999996</v>
      </c>
      <c r="AG583" s="305">
        <v>642.26171246000001</v>
      </c>
      <c r="AH583" s="265">
        <v>266.90518980000002</v>
      </c>
      <c r="AI583" s="305">
        <v>238.83130077999999</v>
      </c>
      <c r="AJ583" s="265">
        <v>33.978865175000003</v>
      </c>
      <c r="AK583" s="306">
        <v>8.1327998364000003</v>
      </c>
      <c r="AL583" s="398">
        <v>173</v>
      </c>
    </row>
    <row r="584" spans="1:38" x14ac:dyDescent="0.25">
      <c r="A584" s="307" t="s">
        <v>1305</v>
      </c>
      <c r="B584" s="300" t="s">
        <v>2408</v>
      </c>
      <c r="C584" s="301">
        <v>0.47797934530000002</v>
      </c>
      <c r="D584" s="58">
        <v>5601</v>
      </c>
      <c r="E584" s="302">
        <v>1.87</v>
      </c>
      <c r="F584" s="303">
        <v>2402.9524679000001</v>
      </c>
      <c r="G584" s="265">
        <v>1800.6398234000001</v>
      </c>
      <c r="H584" s="304">
        <v>602.31264444999999</v>
      </c>
      <c r="I584" s="303">
        <v>440.45526817000001</v>
      </c>
      <c r="J584" s="304">
        <v>13.8150785</v>
      </c>
      <c r="K584" s="303">
        <v>538.55255030000001</v>
      </c>
      <c r="L584" s="304">
        <v>38.836447286999999</v>
      </c>
      <c r="M584" s="265">
        <v>243.41688916999999</v>
      </c>
      <c r="N584" s="303">
        <v>74.012370977000003</v>
      </c>
      <c r="O584" s="304">
        <v>11.898900231000001</v>
      </c>
      <c r="P584" s="303">
        <v>77.435375927999999</v>
      </c>
      <c r="Q584" s="304">
        <v>12.203825435000001</v>
      </c>
      <c r="R584" s="303">
        <v>27.193203529000002</v>
      </c>
      <c r="S584" s="304">
        <v>13.034526552999999</v>
      </c>
      <c r="T584" s="303">
        <v>69.891602591999998</v>
      </c>
      <c r="U584" s="304">
        <v>8.2535377101999998</v>
      </c>
      <c r="V584" s="303">
        <v>2.904143463</v>
      </c>
      <c r="W584" s="304">
        <v>0.88531885769999996</v>
      </c>
      <c r="X584" s="303">
        <v>160.04122726</v>
      </c>
      <c r="Y584" s="304">
        <v>35.531227948000002</v>
      </c>
      <c r="Z584" s="303">
        <v>23.538284971</v>
      </c>
      <c r="AA584" s="304">
        <v>6.5101472721000002</v>
      </c>
      <c r="AB584" s="303">
        <v>92.072743333000005</v>
      </c>
      <c r="AC584" s="304">
        <v>140.59021935999999</v>
      </c>
      <c r="AD584" s="303">
        <v>6.3613347549999997</v>
      </c>
      <c r="AE584" s="304">
        <v>1.8641889737999999</v>
      </c>
      <c r="AF584" s="265">
        <v>2.2946547741000001</v>
      </c>
      <c r="AG584" s="305">
        <v>190.00998759999999</v>
      </c>
      <c r="AH584" s="265">
        <v>82.851367182999994</v>
      </c>
      <c r="AI584" s="305">
        <v>75.043024579000004</v>
      </c>
      <c r="AJ584" s="265">
        <v>10.363826964999999</v>
      </c>
      <c r="AK584" s="306">
        <v>3.0911942108999999</v>
      </c>
      <c r="AL584" s="398">
        <v>239</v>
      </c>
    </row>
    <row r="585" spans="1:38" x14ac:dyDescent="0.25">
      <c r="A585" s="307" t="s">
        <v>1306</v>
      </c>
      <c r="B585" s="300" t="s">
        <v>2409</v>
      </c>
      <c r="C585" s="301">
        <v>0.54760684459999998</v>
      </c>
      <c r="D585" s="58">
        <v>3500</v>
      </c>
      <c r="E585" s="302">
        <v>1</v>
      </c>
      <c r="F585" s="303">
        <v>2752.9918005999998</v>
      </c>
      <c r="G585" s="265">
        <v>2011.1590013</v>
      </c>
      <c r="H585" s="304">
        <v>741.83279932000005</v>
      </c>
      <c r="I585" s="303">
        <v>294.59115523999998</v>
      </c>
      <c r="J585" s="304">
        <v>8.5944564860000003</v>
      </c>
      <c r="K585" s="303">
        <v>84.333010291999997</v>
      </c>
      <c r="L585" s="304">
        <v>12.682808188999999</v>
      </c>
      <c r="M585" s="265">
        <v>66.780461928999998</v>
      </c>
      <c r="N585" s="303">
        <v>37.320275449</v>
      </c>
      <c r="O585" s="304">
        <v>14.483461497</v>
      </c>
      <c r="P585" s="303">
        <v>2.0146426046000001</v>
      </c>
      <c r="Q585" s="304">
        <v>0.37574838290000001</v>
      </c>
      <c r="R585" s="303">
        <v>2.1378253737000001</v>
      </c>
      <c r="S585" s="304">
        <v>2.7804314723000001</v>
      </c>
      <c r="T585" s="303">
        <v>13.754254327</v>
      </c>
      <c r="U585" s="304">
        <v>4.1359565566000001</v>
      </c>
      <c r="V585" s="303">
        <v>0</v>
      </c>
      <c r="W585" s="304">
        <v>0</v>
      </c>
      <c r="X585" s="303">
        <v>1287.4405366000001</v>
      </c>
      <c r="Y585" s="304">
        <v>379.49423866000001</v>
      </c>
      <c r="Z585" s="303">
        <v>0</v>
      </c>
      <c r="AA585" s="304">
        <v>0</v>
      </c>
      <c r="AB585" s="303">
        <v>58.566273858999999</v>
      </c>
      <c r="AC585" s="304">
        <v>60.486845473000002</v>
      </c>
      <c r="AD585" s="303">
        <v>0.1090640514</v>
      </c>
      <c r="AE585" s="304">
        <v>0.1348669143</v>
      </c>
      <c r="AF585" s="265">
        <v>9.9346872070999996</v>
      </c>
      <c r="AG585" s="305">
        <v>206.86631869999999</v>
      </c>
      <c r="AH585" s="265">
        <v>79.744530259000001</v>
      </c>
      <c r="AI585" s="305">
        <v>123.95894893000001</v>
      </c>
      <c r="AJ585" s="265">
        <v>0.85117406090000003</v>
      </c>
      <c r="AK585" s="306">
        <v>1.4198280951</v>
      </c>
      <c r="AL585" s="398">
        <v>158</v>
      </c>
    </row>
    <row r="586" spans="1:38" x14ac:dyDescent="0.25">
      <c r="A586" s="307" t="s">
        <v>1307</v>
      </c>
      <c r="B586" s="300" t="s">
        <v>2410</v>
      </c>
      <c r="C586" s="301">
        <v>0.76914930400000003</v>
      </c>
      <c r="D586" s="58">
        <v>651</v>
      </c>
      <c r="E586" s="302">
        <v>2.15</v>
      </c>
      <c r="F586" s="303">
        <v>3866.7554073000001</v>
      </c>
      <c r="G586" s="265">
        <v>2898.7804881000002</v>
      </c>
      <c r="H586" s="304">
        <v>967.97491921000005</v>
      </c>
      <c r="I586" s="303">
        <v>525.99361501999999</v>
      </c>
      <c r="J586" s="304">
        <v>20.480552361000001</v>
      </c>
      <c r="K586" s="303">
        <v>693.41288570999995</v>
      </c>
      <c r="L586" s="304">
        <v>49.197655640999997</v>
      </c>
      <c r="M586" s="265">
        <v>344.06716231000001</v>
      </c>
      <c r="N586" s="303">
        <v>159.92964325</v>
      </c>
      <c r="O586" s="304">
        <v>21.198740161</v>
      </c>
      <c r="P586" s="303">
        <v>88.159366833999997</v>
      </c>
      <c r="Q586" s="304">
        <v>13.43839082</v>
      </c>
      <c r="R586" s="303">
        <v>71.316616617999998</v>
      </c>
      <c r="S586" s="304">
        <v>26.299778771</v>
      </c>
      <c r="T586" s="303">
        <v>70.994320193999997</v>
      </c>
      <c r="U586" s="304">
        <v>8.8172992272999995</v>
      </c>
      <c r="V586" s="303">
        <v>66.856519925000001</v>
      </c>
      <c r="W586" s="304">
        <v>19.192424954</v>
      </c>
      <c r="X586" s="303">
        <v>619.81546361999995</v>
      </c>
      <c r="Y586" s="304">
        <v>134.06842241999999</v>
      </c>
      <c r="Z586" s="303">
        <v>5.0059165899</v>
      </c>
      <c r="AA586" s="304">
        <v>1.0949142857</v>
      </c>
      <c r="AB586" s="303">
        <v>140.06071675000001</v>
      </c>
      <c r="AC586" s="304">
        <v>205.83277283000001</v>
      </c>
      <c r="AD586" s="303">
        <v>3.5896470014999999</v>
      </c>
      <c r="AE586" s="304">
        <v>0.92913465750000002</v>
      </c>
      <c r="AF586" s="265">
        <v>8.9051464623999994</v>
      </c>
      <c r="AG586" s="305">
        <v>296.65440675000002</v>
      </c>
      <c r="AH586" s="265">
        <v>112.19733735</v>
      </c>
      <c r="AI586" s="305">
        <v>126.50740209</v>
      </c>
      <c r="AJ586" s="265">
        <v>26.615836948999998</v>
      </c>
      <c r="AK586" s="306">
        <v>6.1233177126999996</v>
      </c>
      <c r="AL586" s="398">
        <v>148</v>
      </c>
    </row>
    <row r="587" spans="1:38" x14ac:dyDescent="0.25">
      <c r="A587" s="307" t="s">
        <v>1308</v>
      </c>
      <c r="B587" s="300" t="s">
        <v>2411</v>
      </c>
      <c r="C587" s="301">
        <v>0.34616160260000001</v>
      </c>
      <c r="D587" s="58">
        <v>4950</v>
      </c>
      <c r="E587" s="302">
        <v>1.1100000000000001</v>
      </c>
      <c r="F587" s="303">
        <v>1740.2632255999999</v>
      </c>
      <c r="G587" s="265">
        <v>1341.4998384</v>
      </c>
      <c r="H587" s="304">
        <v>398.76338716999999</v>
      </c>
      <c r="I587" s="303">
        <v>229.53277566</v>
      </c>
      <c r="J587" s="304">
        <v>6.1586857200000003</v>
      </c>
      <c r="K587" s="303">
        <v>185.71630851</v>
      </c>
      <c r="L587" s="304">
        <v>14.875869682999999</v>
      </c>
      <c r="M587" s="265">
        <v>108.72624965999999</v>
      </c>
      <c r="N587" s="303">
        <v>78.939693934000005</v>
      </c>
      <c r="O587" s="304">
        <v>10.44293128</v>
      </c>
      <c r="P587" s="303">
        <v>52.031204182000003</v>
      </c>
      <c r="Q587" s="304">
        <v>7.5536891223999998</v>
      </c>
      <c r="R587" s="303">
        <v>14.829024119</v>
      </c>
      <c r="S587" s="304">
        <v>6.1543861062999996</v>
      </c>
      <c r="T587" s="303">
        <v>17.105745974000001</v>
      </c>
      <c r="U587" s="304">
        <v>3.0894044941000001</v>
      </c>
      <c r="V587" s="303">
        <v>0.19056773660000001</v>
      </c>
      <c r="W587" s="304">
        <v>5.1402706700000002E-2</v>
      </c>
      <c r="X587" s="303">
        <v>489.60963142000003</v>
      </c>
      <c r="Y587" s="304">
        <v>113.31808669999999</v>
      </c>
      <c r="Z587" s="303">
        <v>9.8767667498999998</v>
      </c>
      <c r="AA587" s="304">
        <v>2.1894931094999999</v>
      </c>
      <c r="AB587" s="303">
        <v>67.640862619999993</v>
      </c>
      <c r="AC587" s="304">
        <v>63.173215694</v>
      </c>
      <c r="AD587" s="303">
        <v>7.2136221533000002</v>
      </c>
      <c r="AE587" s="304">
        <v>2.0833646041999998</v>
      </c>
      <c r="AF587" s="265">
        <v>5.4167438057000004</v>
      </c>
      <c r="AG587" s="305">
        <v>128.76589708</v>
      </c>
      <c r="AH587" s="265">
        <v>41.312696451000001</v>
      </c>
      <c r="AI587" s="305">
        <v>59.304996252999999</v>
      </c>
      <c r="AJ587" s="265">
        <v>12.783556840999999</v>
      </c>
      <c r="AK587" s="306">
        <v>2.1763532091000002</v>
      </c>
      <c r="AL587" s="398">
        <v>214</v>
      </c>
    </row>
    <row r="588" spans="1:38" x14ac:dyDescent="0.25">
      <c r="A588" s="307" t="s">
        <v>1309</v>
      </c>
      <c r="B588" s="300" t="s">
        <v>2412</v>
      </c>
      <c r="C588" s="301">
        <v>6.3960698452000004</v>
      </c>
      <c r="D588" s="58">
        <v>277</v>
      </c>
      <c r="E588" s="302">
        <v>9.11</v>
      </c>
      <c r="F588" s="303">
        <v>32155.054332</v>
      </c>
      <c r="G588" s="265">
        <v>24406.683965</v>
      </c>
      <c r="H588" s="304">
        <v>7748.3703667999998</v>
      </c>
      <c r="I588" s="303">
        <v>3272.1093363</v>
      </c>
      <c r="J588" s="304">
        <v>154.00628491000001</v>
      </c>
      <c r="K588" s="303">
        <v>5066.9775962000003</v>
      </c>
      <c r="L588" s="304">
        <v>539.56173639999997</v>
      </c>
      <c r="M588" s="265">
        <v>1885.8588921</v>
      </c>
      <c r="N588" s="303">
        <v>1113.4727476999999</v>
      </c>
      <c r="O588" s="304">
        <v>217.40632210000001</v>
      </c>
      <c r="P588" s="303">
        <v>299.20077120000002</v>
      </c>
      <c r="Q588" s="304">
        <v>56.187884093999998</v>
      </c>
      <c r="R588" s="303">
        <v>744.98094651999997</v>
      </c>
      <c r="S588" s="304">
        <v>237.27191347999999</v>
      </c>
      <c r="T588" s="303">
        <v>504.21649219</v>
      </c>
      <c r="U588" s="304">
        <v>62.007644685999999</v>
      </c>
      <c r="V588" s="303">
        <v>1460.6755948</v>
      </c>
      <c r="W588" s="304">
        <v>311.55660252000001</v>
      </c>
      <c r="X588" s="303">
        <v>8274.5395179000006</v>
      </c>
      <c r="Y588" s="304">
        <v>1766.8235916000001</v>
      </c>
      <c r="Z588" s="303">
        <v>0</v>
      </c>
      <c r="AA588" s="304">
        <v>0</v>
      </c>
      <c r="AB588" s="303">
        <v>621.09185903000002</v>
      </c>
      <c r="AC588" s="304">
        <v>1397.2151515</v>
      </c>
      <c r="AD588" s="303">
        <v>6.1932825559999998</v>
      </c>
      <c r="AE588" s="304">
        <v>1.7295185921</v>
      </c>
      <c r="AF588" s="265">
        <v>241.56064760000001</v>
      </c>
      <c r="AG588" s="305">
        <v>1808.0558893</v>
      </c>
      <c r="AH588" s="265">
        <v>1118.9324345</v>
      </c>
      <c r="AI588" s="305">
        <v>947.84734120999997</v>
      </c>
      <c r="AJ588" s="265">
        <v>30.391461657000001</v>
      </c>
      <c r="AK588" s="306">
        <v>15.182871549</v>
      </c>
      <c r="AL588" s="398">
        <v>29</v>
      </c>
    </row>
    <row r="589" spans="1:38" x14ac:dyDescent="0.25">
      <c r="A589" s="307" t="s">
        <v>1310</v>
      </c>
      <c r="B589" s="300" t="s">
        <v>2413</v>
      </c>
      <c r="C589" s="301">
        <v>3.6020977265999998</v>
      </c>
      <c r="D589" s="58">
        <v>1657</v>
      </c>
      <c r="E589" s="302">
        <v>3.97</v>
      </c>
      <c r="F589" s="303">
        <v>18108.877938000001</v>
      </c>
      <c r="G589" s="265">
        <v>13940.024633000001</v>
      </c>
      <c r="H589" s="304">
        <v>4168.8533047999999</v>
      </c>
      <c r="I589" s="303">
        <v>1588.2233882999999</v>
      </c>
      <c r="J589" s="304">
        <v>58.847696147999997</v>
      </c>
      <c r="K589" s="303">
        <v>1989.0010569000001</v>
      </c>
      <c r="L589" s="304">
        <v>190.86679229000001</v>
      </c>
      <c r="M589" s="265">
        <v>737.33942174000003</v>
      </c>
      <c r="N589" s="303">
        <v>456.50069711999998</v>
      </c>
      <c r="O589" s="304">
        <v>60.590005124999998</v>
      </c>
      <c r="P589" s="303">
        <v>109.88475384</v>
      </c>
      <c r="Q589" s="304">
        <v>16.603353084999998</v>
      </c>
      <c r="R589" s="303">
        <v>147.56625560000001</v>
      </c>
      <c r="S589" s="304">
        <v>63.906180765999999</v>
      </c>
      <c r="T589" s="303">
        <v>184.65731830999999</v>
      </c>
      <c r="U589" s="304">
        <v>20.083420042</v>
      </c>
      <c r="V589" s="303">
        <v>407.81663908000002</v>
      </c>
      <c r="W589" s="304">
        <v>85.645273196000005</v>
      </c>
      <c r="X589" s="303">
        <v>6939.5988653000004</v>
      </c>
      <c r="Y589" s="304">
        <v>1535.8402117999999</v>
      </c>
      <c r="Z589" s="303">
        <v>0.35790555219999998</v>
      </c>
      <c r="AA589" s="304">
        <v>0.1246505733</v>
      </c>
      <c r="AB589" s="303">
        <v>310.15572785000001</v>
      </c>
      <c r="AC589" s="304">
        <v>573.47057719999998</v>
      </c>
      <c r="AD589" s="303">
        <v>1.8778924380999999</v>
      </c>
      <c r="AE589" s="304">
        <v>0.33994728670000002</v>
      </c>
      <c r="AF589" s="265">
        <v>181.07971334999999</v>
      </c>
      <c r="AG589" s="305">
        <v>1442.3185180999999</v>
      </c>
      <c r="AH589" s="265">
        <v>454.16248446999998</v>
      </c>
      <c r="AI589" s="305">
        <v>515.55683694000004</v>
      </c>
      <c r="AJ589" s="265">
        <v>15.077315779999999</v>
      </c>
      <c r="AK589" s="306">
        <v>21.385039574</v>
      </c>
      <c r="AL589" s="398">
        <v>141</v>
      </c>
    </row>
    <row r="590" spans="1:38" x14ac:dyDescent="0.25">
      <c r="A590" s="307" t="s">
        <v>1311</v>
      </c>
      <c r="B590" s="300" t="s">
        <v>2414</v>
      </c>
      <c r="C590" s="301">
        <v>2.4071151249999998</v>
      </c>
      <c r="D590" s="58">
        <v>7971</v>
      </c>
      <c r="E590" s="302">
        <v>2.3199999999999998</v>
      </c>
      <c r="F590" s="303">
        <v>12101.324642</v>
      </c>
      <c r="G590" s="265">
        <v>9228.2180647000005</v>
      </c>
      <c r="H590" s="304">
        <v>2873.1065769000002</v>
      </c>
      <c r="I590" s="303">
        <v>993.83069149000005</v>
      </c>
      <c r="J590" s="304">
        <v>41.748901459999999</v>
      </c>
      <c r="K590" s="303">
        <v>1088.9213534</v>
      </c>
      <c r="L590" s="304">
        <v>110.56375231</v>
      </c>
      <c r="M590" s="265">
        <v>473.17818404000002</v>
      </c>
      <c r="N590" s="303">
        <v>204.17154452</v>
      </c>
      <c r="O590" s="304">
        <v>29.509258763999998</v>
      </c>
      <c r="P590" s="303">
        <v>12.652589769</v>
      </c>
      <c r="Q590" s="304">
        <v>1.9616267817999999</v>
      </c>
      <c r="R590" s="303">
        <v>56.944012207</v>
      </c>
      <c r="S590" s="304">
        <v>31.6723739</v>
      </c>
      <c r="T590" s="303">
        <v>84.90519449</v>
      </c>
      <c r="U590" s="304">
        <v>12.459269278000001</v>
      </c>
      <c r="V590" s="303">
        <v>15.753628033</v>
      </c>
      <c r="W590" s="304">
        <v>3.5804144284000001</v>
      </c>
      <c r="X590" s="303">
        <v>5441.1618602999997</v>
      </c>
      <c r="Y590" s="304">
        <v>1235.5147198</v>
      </c>
      <c r="Z590" s="303">
        <v>0</v>
      </c>
      <c r="AA590" s="304">
        <v>0</v>
      </c>
      <c r="AB590" s="303">
        <v>214.57135914</v>
      </c>
      <c r="AC590" s="304">
        <v>349.76695777999998</v>
      </c>
      <c r="AD590" s="303">
        <v>4.9274091700000001E-2</v>
      </c>
      <c r="AE590" s="304">
        <v>3.84860302E-2</v>
      </c>
      <c r="AF590" s="265">
        <v>123.07128264000001</v>
      </c>
      <c r="AG590" s="305">
        <v>869.45627507999995</v>
      </c>
      <c r="AH590" s="265">
        <v>310.91823397000002</v>
      </c>
      <c r="AI590" s="305">
        <v>378.0019029</v>
      </c>
      <c r="AJ590" s="265">
        <v>2.460451763</v>
      </c>
      <c r="AK590" s="306">
        <v>14.461043098999999</v>
      </c>
      <c r="AL590" s="398">
        <v>171</v>
      </c>
    </row>
    <row r="591" spans="1:38" x14ac:dyDescent="0.25">
      <c r="A591" s="307" t="s">
        <v>1312</v>
      </c>
      <c r="B591" s="300" t="s">
        <v>2415</v>
      </c>
      <c r="C591" s="301">
        <v>3.1698940676</v>
      </c>
      <c r="D591" s="58">
        <v>533</v>
      </c>
      <c r="E591" s="302">
        <v>3.67</v>
      </c>
      <c r="F591" s="303">
        <v>15936.054239999999</v>
      </c>
      <c r="G591" s="265">
        <v>12205.689138</v>
      </c>
      <c r="H591" s="304">
        <v>3730.3651012999999</v>
      </c>
      <c r="I591" s="303">
        <v>1414.9419218</v>
      </c>
      <c r="J591" s="304">
        <v>53.667499343000003</v>
      </c>
      <c r="K591" s="303">
        <v>1809.5958396000001</v>
      </c>
      <c r="L591" s="304">
        <v>155.07900739999999</v>
      </c>
      <c r="M591" s="265">
        <v>693.65596430000005</v>
      </c>
      <c r="N591" s="303">
        <v>512.97362381999994</v>
      </c>
      <c r="O591" s="304">
        <v>77.620319486</v>
      </c>
      <c r="P591" s="303">
        <v>117.3322934</v>
      </c>
      <c r="Q591" s="304">
        <v>19.650969331999999</v>
      </c>
      <c r="R591" s="303">
        <v>153.86199192000001</v>
      </c>
      <c r="S591" s="304">
        <v>64.508141472999995</v>
      </c>
      <c r="T591" s="303">
        <v>193.88440202999999</v>
      </c>
      <c r="U591" s="304">
        <v>18.983487636</v>
      </c>
      <c r="V591" s="303">
        <v>544.66594326999996</v>
      </c>
      <c r="W591" s="304">
        <v>113.61145117</v>
      </c>
      <c r="X591" s="303">
        <v>5720.6437085999996</v>
      </c>
      <c r="Y591" s="304">
        <v>1302.4223388</v>
      </c>
      <c r="Z591" s="303">
        <v>1.831745591</v>
      </c>
      <c r="AA591" s="304">
        <v>0.69238649159999999</v>
      </c>
      <c r="AB591" s="303">
        <v>256.36528883</v>
      </c>
      <c r="AC591" s="304">
        <v>498.25174641000001</v>
      </c>
      <c r="AD591" s="303">
        <v>0.89361746149999999</v>
      </c>
      <c r="AE591" s="304">
        <v>0.14103313510000001</v>
      </c>
      <c r="AF591" s="265">
        <v>121.39639529</v>
      </c>
      <c r="AG591" s="305">
        <v>1183.8405250000001</v>
      </c>
      <c r="AH591" s="265">
        <v>404.03549420000002</v>
      </c>
      <c r="AI591" s="305">
        <v>479.20388555</v>
      </c>
      <c r="AJ591" s="265">
        <v>3.0396756115999999</v>
      </c>
      <c r="AK591" s="306">
        <v>19.263542597000001</v>
      </c>
      <c r="AL591" s="398">
        <v>106</v>
      </c>
    </row>
    <row r="592" spans="1:38" x14ac:dyDescent="0.25">
      <c r="A592" s="307" t="s">
        <v>1313</v>
      </c>
      <c r="B592" s="300" t="s">
        <v>2416</v>
      </c>
      <c r="C592" s="301">
        <v>1.7191923572000001</v>
      </c>
      <c r="D592" s="58">
        <v>3019</v>
      </c>
      <c r="E592" s="302">
        <v>1.5</v>
      </c>
      <c r="F592" s="303">
        <v>8642.9205734999996</v>
      </c>
      <c r="G592" s="265">
        <v>6649.4146530999997</v>
      </c>
      <c r="H592" s="304">
        <v>1993.5059203999999</v>
      </c>
      <c r="I592" s="303">
        <v>665.83101364000004</v>
      </c>
      <c r="J592" s="304">
        <v>25.926186844</v>
      </c>
      <c r="K592" s="303">
        <v>670.26366108000002</v>
      </c>
      <c r="L592" s="304">
        <v>67.349063584999996</v>
      </c>
      <c r="M592" s="265">
        <v>296.35354417000002</v>
      </c>
      <c r="N592" s="303">
        <v>243.76343899</v>
      </c>
      <c r="O592" s="304">
        <v>37.05665982</v>
      </c>
      <c r="P592" s="303">
        <v>16.993977906000001</v>
      </c>
      <c r="Q592" s="304">
        <v>2.5799678115</v>
      </c>
      <c r="R592" s="303">
        <v>28.509649717999999</v>
      </c>
      <c r="S592" s="304">
        <v>17.273984775999999</v>
      </c>
      <c r="T592" s="303">
        <v>58.315225953999999</v>
      </c>
      <c r="U592" s="304">
        <v>7.7733602809000004</v>
      </c>
      <c r="V592" s="303">
        <v>18.084256301</v>
      </c>
      <c r="W592" s="304">
        <v>3.5613148228</v>
      </c>
      <c r="X592" s="303">
        <v>4027.4887303999999</v>
      </c>
      <c r="Y592" s="304">
        <v>905.54939649999994</v>
      </c>
      <c r="Z592" s="303">
        <v>0.41925008279999998</v>
      </c>
      <c r="AA592" s="304">
        <v>0.11478959919999999</v>
      </c>
      <c r="AB592" s="303">
        <v>151.78983410000001</v>
      </c>
      <c r="AC592" s="304">
        <v>217.43915231</v>
      </c>
      <c r="AD592" s="303">
        <v>6.6466640899999999E-2</v>
      </c>
      <c r="AE592" s="304">
        <v>2.9874308700000001E-2</v>
      </c>
      <c r="AF592" s="265">
        <v>67.455103718000004</v>
      </c>
      <c r="AG592" s="305">
        <v>627.02529777999996</v>
      </c>
      <c r="AH592" s="265">
        <v>203.35551132000001</v>
      </c>
      <c r="AI592" s="305">
        <v>269.39130425000002</v>
      </c>
      <c r="AJ592" s="265">
        <v>2.2891240142</v>
      </c>
      <c r="AK592" s="306">
        <v>10.871432759999999</v>
      </c>
      <c r="AL592" s="398">
        <v>168</v>
      </c>
    </row>
    <row r="593" spans="1:38" x14ac:dyDescent="0.25">
      <c r="A593" s="307" t="s">
        <v>1314</v>
      </c>
      <c r="B593" s="300" t="s">
        <v>2417</v>
      </c>
      <c r="C593" s="301">
        <v>2.9327701131000001</v>
      </c>
      <c r="D593" s="58">
        <v>577</v>
      </c>
      <c r="E593" s="302">
        <v>3.78</v>
      </c>
      <c r="F593" s="303">
        <v>14743.957557</v>
      </c>
      <c r="G593" s="265">
        <v>11208.508266000001</v>
      </c>
      <c r="H593" s="304">
        <v>3535.4492916999998</v>
      </c>
      <c r="I593" s="303">
        <v>1608.0538243999999</v>
      </c>
      <c r="J593" s="304">
        <v>73.670307844000007</v>
      </c>
      <c r="K593" s="303">
        <v>1965.0756303000001</v>
      </c>
      <c r="L593" s="304">
        <v>205.04963708</v>
      </c>
      <c r="M593" s="265">
        <v>660.69054319999998</v>
      </c>
      <c r="N593" s="303">
        <v>163.94215818000001</v>
      </c>
      <c r="O593" s="304">
        <v>31.521055923999999</v>
      </c>
      <c r="P593" s="303">
        <v>77.256259053999997</v>
      </c>
      <c r="Q593" s="304">
        <v>14.065382192</v>
      </c>
      <c r="R593" s="303">
        <v>141.62890590000001</v>
      </c>
      <c r="S593" s="304">
        <v>77.166940447000002</v>
      </c>
      <c r="T593" s="303">
        <v>140.99059975</v>
      </c>
      <c r="U593" s="304">
        <v>17.665956614999999</v>
      </c>
      <c r="V593" s="303">
        <v>223.78215011</v>
      </c>
      <c r="W593" s="304">
        <v>59.695968266999998</v>
      </c>
      <c r="X593" s="303">
        <v>4857.0398072999997</v>
      </c>
      <c r="Y593" s="304">
        <v>1105.3060475</v>
      </c>
      <c r="Z593" s="303">
        <v>0</v>
      </c>
      <c r="AA593" s="304">
        <v>0</v>
      </c>
      <c r="AB593" s="303">
        <v>258.74202860000003</v>
      </c>
      <c r="AC593" s="304">
        <v>579.76446653999994</v>
      </c>
      <c r="AD593" s="303">
        <v>0.8716552045</v>
      </c>
      <c r="AE593" s="304">
        <v>0.1934343778</v>
      </c>
      <c r="AF593" s="265">
        <v>434.049373</v>
      </c>
      <c r="AG593" s="305">
        <v>1164.4047942</v>
      </c>
      <c r="AH593" s="265">
        <v>448.65043035999997</v>
      </c>
      <c r="AI593" s="305">
        <v>413.19864357</v>
      </c>
      <c r="AJ593" s="265">
        <v>7.3205448457999998</v>
      </c>
      <c r="AK593" s="306">
        <v>14.161012748999999</v>
      </c>
      <c r="AL593" s="398">
        <v>114</v>
      </c>
    </row>
    <row r="594" spans="1:38" x14ac:dyDescent="0.25">
      <c r="A594" s="307" t="s">
        <v>1315</v>
      </c>
      <c r="B594" s="300" t="s">
        <v>2418</v>
      </c>
      <c r="C594" s="301">
        <v>1.6314953347000001</v>
      </c>
      <c r="D594" s="58">
        <v>3464</v>
      </c>
      <c r="E594" s="302">
        <v>1.9</v>
      </c>
      <c r="F594" s="303">
        <v>8202.0400654999994</v>
      </c>
      <c r="G594" s="265">
        <v>6226.6852839000003</v>
      </c>
      <c r="H594" s="304">
        <v>1975.3547814999999</v>
      </c>
      <c r="I594" s="303">
        <v>796.28272362999996</v>
      </c>
      <c r="J594" s="304">
        <v>28.592491501000001</v>
      </c>
      <c r="K594" s="303">
        <v>927.35121933999994</v>
      </c>
      <c r="L594" s="304">
        <v>83.015840276000006</v>
      </c>
      <c r="M594" s="265">
        <v>366.63951811999999</v>
      </c>
      <c r="N594" s="303">
        <v>36.683841016999999</v>
      </c>
      <c r="O594" s="304">
        <v>6.2161855026000001</v>
      </c>
      <c r="P594" s="303">
        <v>6.7753367748000004</v>
      </c>
      <c r="Q594" s="304">
        <v>1.2155870929999999</v>
      </c>
      <c r="R594" s="303">
        <v>39.449681865999999</v>
      </c>
      <c r="S594" s="304">
        <v>29.266878165000001</v>
      </c>
      <c r="T594" s="303">
        <v>60.294757693000001</v>
      </c>
      <c r="U594" s="304">
        <v>9.6137043354999996</v>
      </c>
      <c r="V594" s="303">
        <v>5.7252891440999996</v>
      </c>
      <c r="W594" s="304">
        <v>1.2052019604999999</v>
      </c>
      <c r="X594" s="303">
        <v>3180.6731734999998</v>
      </c>
      <c r="Y594" s="304">
        <v>775.57569833000002</v>
      </c>
      <c r="Z594" s="303">
        <v>0</v>
      </c>
      <c r="AA594" s="304">
        <v>0</v>
      </c>
      <c r="AB594" s="303">
        <v>167.66923930999999</v>
      </c>
      <c r="AC594" s="304">
        <v>279.19968609</v>
      </c>
      <c r="AD594" s="303">
        <v>0.29513536369999999</v>
      </c>
      <c r="AE594" s="304">
        <v>6.5804185900000006E-2</v>
      </c>
      <c r="AF594" s="265">
        <v>299.28598389000001</v>
      </c>
      <c r="AG594" s="305">
        <v>620.57896196000002</v>
      </c>
      <c r="AH594" s="265">
        <v>230.36544724999999</v>
      </c>
      <c r="AI594" s="305">
        <v>238.80991534</v>
      </c>
      <c r="AJ594" s="265">
        <v>2.0677327263</v>
      </c>
      <c r="AK594" s="306">
        <v>9.1250310799999994</v>
      </c>
      <c r="AL594" s="398">
        <v>181</v>
      </c>
    </row>
    <row r="595" spans="1:38" x14ac:dyDescent="0.25">
      <c r="A595" s="307" t="s">
        <v>1316</v>
      </c>
      <c r="B595" s="300" t="s">
        <v>2419</v>
      </c>
      <c r="C595" s="301">
        <v>1.4408415878</v>
      </c>
      <c r="D595" s="58">
        <v>10400</v>
      </c>
      <c r="E595" s="302">
        <v>1.45</v>
      </c>
      <c r="F595" s="303">
        <v>7243.5637293999998</v>
      </c>
      <c r="G595" s="265">
        <v>5531.7064960999996</v>
      </c>
      <c r="H595" s="304">
        <v>1711.8572332000001</v>
      </c>
      <c r="I595" s="303">
        <v>569.71616367000001</v>
      </c>
      <c r="J595" s="304">
        <v>21.825249806999999</v>
      </c>
      <c r="K595" s="303">
        <v>487.67176752</v>
      </c>
      <c r="L595" s="304">
        <v>48.780549929000003</v>
      </c>
      <c r="M595" s="265">
        <v>244.80181784000001</v>
      </c>
      <c r="N595" s="303">
        <v>187.68617560000001</v>
      </c>
      <c r="O595" s="304">
        <v>27.374896554999999</v>
      </c>
      <c r="P595" s="303">
        <v>42.895800569999999</v>
      </c>
      <c r="Q595" s="304">
        <v>7.2433474871000003</v>
      </c>
      <c r="R595" s="303">
        <v>20.824301373000001</v>
      </c>
      <c r="S595" s="304">
        <v>14.181571155</v>
      </c>
      <c r="T595" s="303">
        <v>60.097457358</v>
      </c>
      <c r="U595" s="304">
        <v>7.8102155642</v>
      </c>
      <c r="V595" s="303">
        <v>40.521372712999998</v>
      </c>
      <c r="W595" s="304">
        <v>7.7236149653000004</v>
      </c>
      <c r="X595" s="303">
        <v>3344.4604531</v>
      </c>
      <c r="Y595" s="304">
        <v>796.84591379000005</v>
      </c>
      <c r="Z595" s="303">
        <v>1.8883630226999999</v>
      </c>
      <c r="AA595" s="304">
        <v>0.55221455590000001</v>
      </c>
      <c r="AB595" s="303">
        <v>106.64061692</v>
      </c>
      <c r="AC595" s="304">
        <v>183.58272932</v>
      </c>
      <c r="AD595" s="303">
        <v>0.79338951369999999</v>
      </c>
      <c r="AE595" s="304">
        <v>7.6113439599999999E-2</v>
      </c>
      <c r="AF595" s="265">
        <v>78.859366453999996</v>
      </c>
      <c r="AG595" s="305">
        <v>544.20712948000005</v>
      </c>
      <c r="AH595" s="265">
        <v>163.98116967000001</v>
      </c>
      <c r="AI595" s="305">
        <v>220.44402561000001</v>
      </c>
      <c r="AJ595" s="265">
        <v>3.1764932902999998</v>
      </c>
      <c r="AK595" s="306">
        <v>8.9014491110999998</v>
      </c>
      <c r="AL595" s="398">
        <v>200</v>
      </c>
    </row>
    <row r="596" spans="1:38" x14ac:dyDescent="0.25">
      <c r="A596" s="307" t="s">
        <v>1317</v>
      </c>
      <c r="B596" s="300" t="s">
        <v>2420</v>
      </c>
      <c r="C596" s="301">
        <v>0.69108805709999999</v>
      </c>
      <c r="D596" s="58">
        <v>14558</v>
      </c>
      <c r="E596" s="302">
        <v>1.04</v>
      </c>
      <c r="F596" s="303">
        <v>3474.3169730999998</v>
      </c>
      <c r="G596" s="265">
        <v>2639.5047396</v>
      </c>
      <c r="H596" s="304">
        <v>834.81223344</v>
      </c>
      <c r="I596" s="303">
        <v>286.55193763</v>
      </c>
      <c r="J596" s="304">
        <v>8.9018612630000007</v>
      </c>
      <c r="K596" s="303">
        <v>143.91125879000001</v>
      </c>
      <c r="L596" s="304">
        <v>16.903940682000002</v>
      </c>
      <c r="M596" s="265">
        <v>101.94339495</v>
      </c>
      <c r="N596" s="303">
        <v>105.08258723</v>
      </c>
      <c r="O596" s="304">
        <v>16.755709536000001</v>
      </c>
      <c r="P596" s="303">
        <v>33.495649577000002</v>
      </c>
      <c r="Q596" s="304">
        <v>5.3150936045000003</v>
      </c>
      <c r="R596" s="303">
        <v>7.8892056506000001</v>
      </c>
      <c r="S596" s="304">
        <v>5.8340933305</v>
      </c>
      <c r="T596" s="303">
        <v>23.460464279</v>
      </c>
      <c r="U596" s="304">
        <v>3.6758680251000002</v>
      </c>
      <c r="V596" s="303">
        <v>0.4695397402</v>
      </c>
      <c r="W596" s="304">
        <v>0.11208930440000001</v>
      </c>
      <c r="X596" s="303">
        <v>1657.5216508999999</v>
      </c>
      <c r="Y596" s="304">
        <v>423.34786975999998</v>
      </c>
      <c r="Z596" s="303">
        <v>0</v>
      </c>
      <c r="AA596" s="304">
        <v>0</v>
      </c>
      <c r="AB596" s="303">
        <v>57.617577789999999</v>
      </c>
      <c r="AC596" s="304">
        <v>73.579117498000002</v>
      </c>
      <c r="AD596" s="303">
        <v>0.67013759799999995</v>
      </c>
      <c r="AE596" s="304">
        <v>9.76349512E-2</v>
      </c>
      <c r="AF596" s="265">
        <v>42.068652299</v>
      </c>
      <c r="AG596" s="305">
        <v>262.10502896999998</v>
      </c>
      <c r="AH596" s="265">
        <v>79.863855978999993</v>
      </c>
      <c r="AI596" s="305">
        <v>113.26574042999999</v>
      </c>
      <c r="AJ596" s="265">
        <v>0.35569010670000001</v>
      </c>
      <c r="AK596" s="306">
        <v>3.5213231666000002</v>
      </c>
      <c r="AL596" s="398">
        <v>198</v>
      </c>
    </row>
    <row r="597" spans="1:38" x14ac:dyDescent="0.25">
      <c r="A597" s="307" t="s">
        <v>1318</v>
      </c>
      <c r="B597" s="300" t="s">
        <v>2421</v>
      </c>
      <c r="C597" s="301">
        <v>1.1318615799</v>
      </c>
      <c r="D597" s="58">
        <v>8627</v>
      </c>
      <c r="E597" s="302">
        <v>1.33</v>
      </c>
      <c r="F597" s="303">
        <v>5690.2240717000004</v>
      </c>
      <c r="G597" s="265">
        <v>4343.5683805999997</v>
      </c>
      <c r="H597" s="304">
        <v>1346.6556912000001</v>
      </c>
      <c r="I597" s="303">
        <v>472.26587878999999</v>
      </c>
      <c r="J597" s="304">
        <v>22.975506228</v>
      </c>
      <c r="K597" s="303">
        <v>358.05373387999998</v>
      </c>
      <c r="L597" s="304">
        <v>36.549432664999998</v>
      </c>
      <c r="M597" s="265">
        <v>194.91764218</v>
      </c>
      <c r="N597" s="303">
        <v>109.92332035</v>
      </c>
      <c r="O597" s="304">
        <v>16.163976606999999</v>
      </c>
      <c r="P597" s="303">
        <v>23.942708155999998</v>
      </c>
      <c r="Q597" s="304">
        <v>3.7433409403</v>
      </c>
      <c r="R597" s="303">
        <v>19.033284977000001</v>
      </c>
      <c r="S597" s="304">
        <v>12.71692723</v>
      </c>
      <c r="T597" s="303">
        <v>45.974982359000002</v>
      </c>
      <c r="U597" s="304">
        <v>6.4619201101000003</v>
      </c>
      <c r="V597" s="303">
        <v>19.119283255999999</v>
      </c>
      <c r="W597" s="304">
        <v>3.7315144304999999</v>
      </c>
      <c r="X597" s="303">
        <v>2644.6929623000001</v>
      </c>
      <c r="Y597" s="304">
        <v>639.70444003</v>
      </c>
      <c r="Z597" s="303">
        <v>1.5687515243000001</v>
      </c>
      <c r="AA597" s="304">
        <v>0.3603635563</v>
      </c>
      <c r="AB597" s="303">
        <v>95.384744213000005</v>
      </c>
      <c r="AC597" s="304">
        <v>136.13501624</v>
      </c>
      <c r="AD597" s="303">
        <v>1.9018950618999999</v>
      </c>
      <c r="AE597" s="304">
        <v>0.77558456519999996</v>
      </c>
      <c r="AF597" s="265">
        <v>86.887824019000007</v>
      </c>
      <c r="AG597" s="305">
        <v>418.53294184999999</v>
      </c>
      <c r="AH597" s="265">
        <v>126.87646749</v>
      </c>
      <c r="AI597" s="305">
        <v>181.91147709000001</v>
      </c>
      <c r="AJ597" s="265">
        <v>3.7859114287</v>
      </c>
      <c r="AK597" s="306">
        <v>6.1322402025000002</v>
      </c>
      <c r="AL597" s="398">
        <v>204</v>
      </c>
    </row>
    <row r="598" spans="1:38" x14ac:dyDescent="0.25">
      <c r="A598" s="307" t="s">
        <v>1319</v>
      </c>
      <c r="B598" s="300" t="s">
        <v>2422</v>
      </c>
      <c r="C598" s="301">
        <v>1.4222200712999999</v>
      </c>
      <c r="D598" s="58">
        <v>2390</v>
      </c>
      <c r="E598" s="302">
        <v>2.3199999999999998</v>
      </c>
      <c r="F598" s="303">
        <v>7149.9475104000003</v>
      </c>
      <c r="G598" s="265">
        <v>5371.1874748999999</v>
      </c>
      <c r="H598" s="304">
        <v>1778.7600355</v>
      </c>
      <c r="I598" s="303">
        <v>795.33622697999999</v>
      </c>
      <c r="J598" s="304">
        <v>29.360565329</v>
      </c>
      <c r="K598" s="303">
        <v>869.80060100000003</v>
      </c>
      <c r="L598" s="304">
        <v>89.734803525999993</v>
      </c>
      <c r="M598" s="265">
        <v>413.66483124000001</v>
      </c>
      <c r="N598" s="303">
        <v>252.05120305</v>
      </c>
      <c r="O598" s="304">
        <v>40.049096570000003</v>
      </c>
      <c r="P598" s="303">
        <v>96.136469410000004</v>
      </c>
      <c r="Q598" s="304">
        <v>14.703899194</v>
      </c>
      <c r="R598" s="303">
        <v>182.0433377</v>
      </c>
      <c r="S598" s="304">
        <v>39.006631317999997</v>
      </c>
      <c r="T598" s="303">
        <v>111.89259172</v>
      </c>
      <c r="U598" s="304">
        <v>12.225632922999999</v>
      </c>
      <c r="V598" s="303">
        <v>96.651588269000001</v>
      </c>
      <c r="W598" s="304">
        <v>17.370809707999999</v>
      </c>
      <c r="X598" s="303">
        <v>2000.7745015999999</v>
      </c>
      <c r="Y598" s="304">
        <v>472.03780900999999</v>
      </c>
      <c r="Z598" s="303">
        <v>0.58045895400000003</v>
      </c>
      <c r="AA598" s="304">
        <v>0.21676343100000001</v>
      </c>
      <c r="AB598" s="303">
        <v>193.07675112999999</v>
      </c>
      <c r="AC598" s="304">
        <v>289.95669819</v>
      </c>
      <c r="AD598" s="303">
        <v>45.639225007999997</v>
      </c>
      <c r="AE598" s="304">
        <v>16.831583266999999</v>
      </c>
      <c r="AF598" s="265">
        <v>20.97717029</v>
      </c>
      <c r="AG598" s="305">
        <v>564.39927891000002</v>
      </c>
      <c r="AH598" s="265">
        <v>179.25210195</v>
      </c>
      <c r="AI598" s="305">
        <v>275.25498311000001</v>
      </c>
      <c r="AJ598" s="265">
        <v>23.435018457999998</v>
      </c>
      <c r="AK598" s="306">
        <v>7.4868791342999996</v>
      </c>
      <c r="AL598" s="398">
        <v>176</v>
      </c>
    </row>
    <row r="599" spans="1:38" x14ac:dyDescent="0.25">
      <c r="A599" s="307" t="s">
        <v>1320</v>
      </c>
      <c r="B599" s="300" t="s">
        <v>2423</v>
      </c>
      <c r="C599" s="301">
        <v>0.55392703340000005</v>
      </c>
      <c r="D599" s="58">
        <v>17062</v>
      </c>
      <c r="E599" s="302">
        <v>1.05</v>
      </c>
      <c r="F599" s="303">
        <v>2784.7653774</v>
      </c>
      <c r="G599" s="265">
        <v>2114.9605289000001</v>
      </c>
      <c r="H599" s="304">
        <v>669.80484847000002</v>
      </c>
      <c r="I599" s="303">
        <v>255.32237734</v>
      </c>
      <c r="J599" s="304">
        <v>8.1091095957999997</v>
      </c>
      <c r="K599" s="303">
        <v>179.38236750999999</v>
      </c>
      <c r="L599" s="304">
        <v>18.224009465000002</v>
      </c>
      <c r="M599" s="265">
        <v>124.40719910999999</v>
      </c>
      <c r="N599" s="303">
        <v>188.88679827999999</v>
      </c>
      <c r="O599" s="304">
        <v>26.929054152999999</v>
      </c>
      <c r="P599" s="303">
        <v>3.0464011765999999</v>
      </c>
      <c r="Q599" s="304">
        <v>0.51519569840000001</v>
      </c>
      <c r="R599" s="303">
        <v>10.897492542</v>
      </c>
      <c r="S599" s="304">
        <v>5.4348799396</v>
      </c>
      <c r="T599" s="303">
        <v>18.852258944999999</v>
      </c>
      <c r="U599" s="304">
        <v>3.1332005821000002</v>
      </c>
      <c r="V599" s="303">
        <v>0.63139195670000003</v>
      </c>
      <c r="W599" s="304">
        <v>0.14972687709999999</v>
      </c>
      <c r="X599" s="303">
        <v>1159.1376587</v>
      </c>
      <c r="Y599" s="304">
        <v>296.40004028999999</v>
      </c>
      <c r="Z599" s="303">
        <v>0.42193132690000001</v>
      </c>
      <c r="AA599" s="304">
        <v>0.1144151917</v>
      </c>
      <c r="AB599" s="303">
        <v>42.747210895999999</v>
      </c>
      <c r="AC599" s="304">
        <v>70.691960850000001</v>
      </c>
      <c r="AD599" s="303">
        <v>1.7154893481</v>
      </c>
      <c r="AE599" s="304">
        <v>0.85708771549999996</v>
      </c>
      <c r="AF599" s="265">
        <v>10.794549299</v>
      </c>
      <c r="AG599" s="305">
        <v>206.66444659000001</v>
      </c>
      <c r="AH599" s="265">
        <v>59.85671799</v>
      </c>
      <c r="AI599" s="305">
        <v>87.732207563000003</v>
      </c>
      <c r="AJ599" s="265">
        <v>0.5476440561</v>
      </c>
      <c r="AK599" s="306">
        <v>3.1625544465000002</v>
      </c>
      <c r="AL599" s="398">
        <v>216</v>
      </c>
    </row>
    <row r="600" spans="1:38" x14ac:dyDescent="0.25">
      <c r="A600" s="307" t="s">
        <v>1321</v>
      </c>
      <c r="B600" s="300" t="s">
        <v>2424</v>
      </c>
      <c r="C600" s="301">
        <v>0.56776212780000002</v>
      </c>
      <c r="D600" s="58">
        <v>21026</v>
      </c>
      <c r="E600" s="302">
        <v>1.06</v>
      </c>
      <c r="F600" s="303">
        <v>2854.3187469999998</v>
      </c>
      <c r="G600" s="265">
        <v>2163.1288497</v>
      </c>
      <c r="H600" s="304">
        <v>691.18989730999999</v>
      </c>
      <c r="I600" s="303">
        <v>258.84615573000002</v>
      </c>
      <c r="J600" s="304">
        <v>8.1087352551999992</v>
      </c>
      <c r="K600" s="303">
        <v>124.77746304</v>
      </c>
      <c r="L600" s="304">
        <v>15.071255430000001</v>
      </c>
      <c r="M600" s="265">
        <v>98.589934201000005</v>
      </c>
      <c r="N600" s="303">
        <v>114.06445108</v>
      </c>
      <c r="O600" s="304">
        <v>15.20669386</v>
      </c>
      <c r="P600" s="303">
        <v>6.5235141435999999</v>
      </c>
      <c r="Q600" s="304">
        <v>1.000558399</v>
      </c>
      <c r="R600" s="303">
        <v>11.01353714</v>
      </c>
      <c r="S600" s="304">
        <v>5.6395967662000004</v>
      </c>
      <c r="T600" s="303">
        <v>27.831665928</v>
      </c>
      <c r="U600" s="304">
        <v>3.6364675145000001</v>
      </c>
      <c r="V600" s="303">
        <v>7.4736824232999997</v>
      </c>
      <c r="W600" s="304">
        <v>1.5842413594</v>
      </c>
      <c r="X600" s="303">
        <v>1308.946136</v>
      </c>
      <c r="Y600" s="304">
        <v>333.80809359</v>
      </c>
      <c r="Z600" s="303">
        <v>0.1887934272</v>
      </c>
      <c r="AA600" s="304">
        <v>0.11061239890000001</v>
      </c>
      <c r="AB600" s="303">
        <v>44.813096295000001</v>
      </c>
      <c r="AC600" s="304">
        <v>67.748551857999999</v>
      </c>
      <c r="AD600" s="303">
        <v>0.1411755525</v>
      </c>
      <c r="AE600" s="304">
        <v>3.01773176E-2</v>
      </c>
      <c r="AF600" s="265">
        <v>26.175257636000001</v>
      </c>
      <c r="AG600" s="305">
        <v>215.11118171999999</v>
      </c>
      <c r="AH600" s="265">
        <v>62.925900616</v>
      </c>
      <c r="AI600" s="305">
        <v>90.914839822999994</v>
      </c>
      <c r="AJ600" s="265">
        <v>0.69640381179999999</v>
      </c>
      <c r="AK600" s="306">
        <v>3.3405746592000001</v>
      </c>
      <c r="AL600" s="398">
        <v>199</v>
      </c>
    </row>
    <row r="601" spans="1:38" x14ac:dyDescent="0.25">
      <c r="A601" s="307" t="s">
        <v>1322</v>
      </c>
      <c r="B601" s="300" t="s">
        <v>2425</v>
      </c>
      <c r="C601" s="301">
        <v>3.1759895082999998</v>
      </c>
      <c r="D601" s="58">
        <v>410</v>
      </c>
      <c r="E601" s="302">
        <v>6.04</v>
      </c>
      <c r="F601" s="303">
        <v>15966.697937000001</v>
      </c>
      <c r="G601" s="265">
        <v>12066.198622</v>
      </c>
      <c r="H601" s="304">
        <v>3900.4993141999998</v>
      </c>
      <c r="I601" s="303">
        <v>1542.1890920999999</v>
      </c>
      <c r="J601" s="304">
        <v>57.592889094999997</v>
      </c>
      <c r="K601" s="303">
        <v>2518.6543299999998</v>
      </c>
      <c r="L601" s="304">
        <v>200.45085162999999</v>
      </c>
      <c r="M601" s="265">
        <v>952.36842038999998</v>
      </c>
      <c r="N601" s="303">
        <v>497.67255569000002</v>
      </c>
      <c r="O601" s="304">
        <v>79.329426897999994</v>
      </c>
      <c r="P601" s="303">
        <v>451.21161460000002</v>
      </c>
      <c r="Q601" s="304">
        <v>66.123683954000001</v>
      </c>
      <c r="R601" s="303">
        <v>291.71905370000002</v>
      </c>
      <c r="S601" s="304">
        <v>97.823031177999994</v>
      </c>
      <c r="T601" s="303">
        <v>369.23172996</v>
      </c>
      <c r="U601" s="304">
        <v>57.348827438999997</v>
      </c>
      <c r="V601" s="303">
        <v>626.39808157000004</v>
      </c>
      <c r="W601" s="304">
        <v>137.47209414</v>
      </c>
      <c r="X601" s="303">
        <v>3040.2529506000001</v>
      </c>
      <c r="Y601" s="304">
        <v>726.89079652999999</v>
      </c>
      <c r="Z601" s="303">
        <v>2.8860356098</v>
      </c>
      <c r="AA601" s="304">
        <v>1.5982139023999999</v>
      </c>
      <c r="AB601" s="303">
        <v>394.47232198</v>
      </c>
      <c r="AC601" s="304">
        <v>643.59441630000003</v>
      </c>
      <c r="AD601" s="303">
        <v>568.50643802000002</v>
      </c>
      <c r="AE601" s="304">
        <v>92.294227579999998</v>
      </c>
      <c r="AF601" s="265">
        <v>91.367788583000006</v>
      </c>
      <c r="AG601" s="305">
        <v>1319.6406565</v>
      </c>
      <c r="AH601" s="265">
        <v>505.55599223000002</v>
      </c>
      <c r="AI601" s="305">
        <v>596.12860995000005</v>
      </c>
      <c r="AJ601" s="265">
        <v>29.628435804999999</v>
      </c>
      <c r="AK601" s="306">
        <v>8.2953707828999992</v>
      </c>
      <c r="AL601" s="398">
        <v>111</v>
      </c>
    </row>
    <row r="602" spans="1:38" x14ac:dyDescent="0.25">
      <c r="A602" s="307" t="s">
        <v>1323</v>
      </c>
      <c r="B602" s="300" t="s">
        <v>2426</v>
      </c>
      <c r="C602" s="301">
        <v>0.45959761059999998</v>
      </c>
      <c r="D602" s="58">
        <v>1845</v>
      </c>
      <c r="E602" s="302">
        <v>1</v>
      </c>
      <c r="F602" s="303">
        <v>2310.5417072</v>
      </c>
      <c r="G602" s="265">
        <v>1713.051575</v>
      </c>
      <c r="H602" s="304">
        <v>597.49013220999996</v>
      </c>
      <c r="I602" s="303">
        <v>128.03487393</v>
      </c>
      <c r="J602" s="304">
        <v>14.630136333999999</v>
      </c>
      <c r="K602" s="303">
        <v>413.71740993999998</v>
      </c>
      <c r="L602" s="304">
        <v>28.541622036</v>
      </c>
      <c r="M602" s="265">
        <v>620.98842301000002</v>
      </c>
      <c r="N602" s="303">
        <v>21.433158358</v>
      </c>
      <c r="O602" s="304">
        <v>0.3087951518</v>
      </c>
      <c r="P602" s="303">
        <v>2.7282995544999999</v>
      </c>
      <c r="Q602" s="304">
        <v>0.51663115179999997</v>
      </c>
      <c r="R602" s="303">
        <v>3.2602386725999999</v>
      </c>
      <c r="S602" s="304">
        <v>4.5092656931999997</v>
      </c>
      <c r="T602" s="303">
        <v>2.6674618812999999</v>
      </c>
      <c r="U602" s="304">
        <v>0.308335684</v>
      </c>
      <c r="V602" s="303">
        <v>0</v>
      </c>
      <c r="W602" s="304">
        <v>0</v>
      </c>
      <c r="X602" s="303">
        <v>45.062386670000002</v>
      </c>
      <c r="Y602" s="304">
        <v>14.695210081000001</v>
      </c>
      <c r="Z602" s="303">
        <v>0</v>
      </c>
      <c r="AA602" s="304">
        <v>0</v>
      </c>
      <c r="AB602" s="303">
        <v>267.11465656000001</v>
      </c>
      <c r="AC602" s="304">
        <v>202.10371637</v>
      </c>
      <c r="AD602" s="303">
        <v>0</v>
      </c>
      <c r="AE602" s="304">
        <v>0</v>
      </c>
      <c r="AF602" s="265">
        <v>1.7369529957000001</v>
      </c>
      <c r="AG602" s="305">
        <v>435.78795802000002</v>
      </c>
      <c r="AH602" s="265">
        <v>29.919323017</v>
      </c>
      <c r="AI602" s="305">
        <v>41.800295095000003</v>
      </c>
      <c r="AJ602" s="265">
        <v>1.23363512E-2</v>
      </c>
      <c r="AK602" s="306">
        <v>30.664220644</v>
      </c>
      <c r="AL602" s="398">
        <v>28</v>
      </c>
    </row>
    <row r="603" spans="1:38" x14ac:dyDescent="0.25">
      <c r="A603" s="307" t="s">
        <v>1324</v>
      </c>
      <c r="B603" s="300" t="s">
        <v>2427</v>
      </c>
      <c r="C603" s="301">
        <v>6.0293456431000001</v>
      </c>
      <c r="D603" s="58">
        <v>328</v>
      </c>
      <c r="E603" s="302">
        <v>8.6199999999999992</v>
      </c>
      <c r="F603" s="303">
        <v>30311.416453999998</v>
      </c>
      <c r="G603" s="265">
        <v>22960.415315999999</v>
      </c>
      <c r="H603" s="304">
        <v>7351.0011378999998</v>
      </c>
      <c r="I603" s="303">
        <v>2679.0232056</v>
      </c>
      <c r="J603" s="304">
        <v>107.99900349000001</v>
      </c>
      <c r="K603" s="303">
        <v>4762.5952767999997</v>
      </c>
      <c r="L603" s="304">
        <v>440.06233087999999</v>
      </c>
      <c r="M603" s="265">
        <v>1525.9579169000001</v>
      </c>
      <c r="N603" s="303">
        <v>1374.9602522</v>
      </c>
      <c r="O603" s="304">
        <v>228.43570668000001</v>
      </c>
      <c r="P603" s="303">
        <v>418.36438263000002</v>
      </c>
      <c r="Q603" s="304">
        <v>64.426696991</v>
      </c>
      <c r="R603" s="303">
        <v>598.93492502000004</v>
      </c>
      <c r="S603" s="304">
        <v>204.5880123</v>
      </c>
      <c r="T603" s="303">
        <v>563.1292608</v>
      </c>
      <c r="U603" s="304">
        <v>57.926005990999997</v>
      </c>
      <c r="V603" s="303">
        <v>1493.8118443999999</v>
      </c>
      <c r="W603" s="304">
        <v>333.22468550999997</v>
      </c>
      <c r="X603" s="303">
        <v>7133.1858736000004</v>
      </c>
      <c r="Y603" s="304">
        <v>1696.8956625000001</v>
      </c>
      <c r="Z603" s="303">
        <v>4.5146219511999996</v>
      </c>
      <c r="AA603" s="304">
        <v>1.1904838415000001</v>
      </c>
      <c r="AB603" s="303">
        <v>648.33856494999998</v>
      </c>
      <c r="AC603" s="304">
        <v>1108.5327201</v>
      </c>
      <c r="AD603" s="303">
        <v>4.9011751981999998</v>
      </c>
      <c r="AE603" s="304">
        <v>1.0629562073000001</v>
      </c>
      <c r="AF603" s="265">
        <v>264.61325651999999</v>
      </c>
      <c r="AG603" s="305">
        <v>2443.3789637</v>
      </c>
      <c r="AH603" s="265">
        <v>1011.9932677</v>
      </c>
      <c r="AI603" s="305">
        <v>1053.3744707000001</v>
      </c>
      <c r="AJ603" s="265">
        <v>67.779564991000001</v>
      </c>
      <c r="AK603" s="306">
        <v>18.215365298999998</v>
      </c>
      <c r="AL603" s="398">
        <v>42</v>
      </c>
    </row>
    <row r="604" spans="1:38" x14ac:dyDescent="0.25">
      <c r="A604" s="307" t="s">
        <v>1325</v>
      </c>
      <c r="B604" s="300" t="s">
        <v>2428</v>
      </c>
      <c r="C604" s="301">
        <v>3.443145028</v>
      </c>
      <c r="D604" s="58">
        <v>831</v>
      </c>
      <c r="E604" s="302">
        <v>3.86</v>
      </c>
      <c r="F604" s="303">
        <v>17309.77274</v>
      </c>
      <c r="G604" s="265">
        <v>13123.844299</v>
      </c>
      <c r="H604" s="304">
        <v>4185.9284411999997</v>
      </c>
      <c r="I604" s="303">
        <v>1546.1515019000001</v>
      </c>
      <c r="J604" s="304">
        <v>62.352841658000003</v>
      </c>
      <c r="K604" s="303">
        <v>2057.0361945999998</v>
      </c>
      <c r="L604" s="304">
        <v>215.75137857000001</v>
      </c>
      <c r="M604" s="265">
        <v>794.83914717000005</v>
      </c>
      <c r="N604" s="303">
        <v>750.90909447000001</v>
      </c>
      <c r="O604" s="304">
        <v>135.92349343000001</v>
      </c>
      <c r="P604" s="303">
        <v>89.955561071999995</v>
      </c>
      <c r="Q604" s="304">
        <v>14.145994687</v>
      </c>
      <c r="R604" s="303">
        <v>266.58309460999999</v>
      </c>
      <c r="S604" s="304">
        <v>94.950122425999993</v>
      </c>
      <c r="T604" s="303">
        <v>220.38609847000001</v>
      </c>
      <c r="U604" s="304">
        <v>28.78003296</v>
      </c>
      <c r="V604" s="303">
        <v>285.85874424000002</v>
      </c>
      <c r="W604" s="304">
        <v>69.420697687000001</v>
      </c>
      <c r="X604" s="303">
        <v>5813.2440978000004</v>
      </c>
      <c r="Y604" s="304">
        <v>1375.4070205</v>
      </c>
      <c r="Z604" s="303">
        <v>0.25585812270000002</v>
      </c>
      <c r="AA604" s="304">
        <v>3.3632370600000003E-2</v>
      </c>
      <c r="AB604" s="303">
        <v>369.09361325999998</v>
      </c>
      <c r="AC604" s="304">
        <v>568.47749892000002</v>
      </c>
      <c r="AD604" s="303">
        <v>3.4117850277000001</v>
      </c>
      <c r="AE604" s="304">
        <v>0.90057932249999995</v>
      </c>
      <c r="AF604" s="265">
        <v>96.173530477</v>
      </c>
      <c r="AG604" s="305">
        <v>1382.8368969000001</v>
      </c>
      <c r="AH604" s="265">
        <v>484.60728232999998</v>
      </c>
      <c r="AI604" s="305">
        <v>561.67272704000004</v>
      </c>
      <c r="AJ604" s="265">
        <v>9.3798017147999992</v>
      </c>
      <c r="AK604" s="306">
        <v>11.234418045</v>
      </c>
      <c r="AL604" s="398">
        <v>73</v>
      </c>
    </row>
    <row r="605" spans="1:38" x14ac:dyDescent="0.25">
      <c r="A605" s="307" t="s">
        <v>1326</v>
      </c>
      <c r="B605" s="300" t="s">
        <v>2429</v>
      </c>
      <c r="C605" s="301">
        <v>2.4394701751999999</v>
      </c>
      <c r="D605" s="58">
        <v>1375</v>
      </c>
      <c r="E605" s="302">
        <v>2.2599999999999998</v>
      </c>
      <c r="F605" s="303">
        <v>12263.983652999999</v>
      </c>
      <c r="G605" s="265">
        <v>9430.6789379000002</v>
      </c>
      <c r="H605" s="304">
        <v>2833.3047151999999</v>
      </c>
      <c r="I605" s="303">
        <v>882.54602739999996</v>
      </c>
      <c r="J605" s="304">
        <v>33.940382397</v>
      </c>
      <c r="K605" s="303">
        <v>1161.3006932000001</v>
      </c>
      <c r="L605" s="304">
        <v>123.19893616</v>
      </c>
      <c r="M605" s="265">
        <v>501.76543036999999</v>
      </c>
      <c r="N605" s="303">
        <v>541.27454310999997</v>
      </c>
      <c r="O605" s="304">
        <v>97.832374674999997</v>
      </c>
      <c r="P605" s="303">
        <v>15.615809263999999</v>
      </c>
      <c r="Q605" s="304">
        <v>2.5999350829000001</v>
      </c>
      <c r="R605" s="303">
        <v>129.45017473999999</v>
      </c>
      <c r="S605" s="304">
        <v>47.359025199000001</v>
      </c>
      <c r="T605" s="303">
        <v>135.21864858000001</v>
      </c>
      <c r="U605" s="304">
        <v>18.522465066999999</v>
      </c>
      <c r="V605" s="303">
        <v>68.860157091999994</v>
      </c>
      <c r="W605" s="304">
        <v>13.685999759</v>
      </c>
      <c r="X605" s="303">
        <v>5139.3200999999999</v>
      </c>
      <c r="Y605" s="304">
        <v>1111.0260481</v>
      </c>
      <c r="Z605" s="303">
        <v>0</v>
      </c>
      <c r="AA605" s="304">
        <v>0</v>
      </c>
      <c r="AB605" s="303">
        <v>235.60627019</v>
      </c>
      <c r="AC605" s="304">
        <v>336.12827587999999</v>
      </c>
      <c r="AD605" s="303">
        <v>0.1402403418</v>
      </c>
      <c r="AE605" s="304">
        <v>6.5805323600000007E-2</v>
      </c>
      <c r="AF605" s="265">
        <v>66.391591528999996</v>
      </c>
      <c r="AG605" s="305">
        <v>883.13123007000002</v>
      </c>
      <c r="AH605" s="265">
        <v>302.35334591999998</v>
      </c>
      <c r="AI605" s="305">
        <v>399.42043839000002</v>
      </c>
      <c r="AJ605" s="265">
        <v>9.2957032473000005</v>
      </c>
      <c r="AK605" s="306">
        <v>7.9340019222000002</v>
      </c>
      <c r="AL605" s="398">
        <v>113</v>
      </c>
    </row>
    <row r="606" spans="1:38" x14ac:dyDescent="0.25">
      <c r="A606" s="307" t="s">
        <v>1327</v>
      </c>
      <c r="B606" s="300" t="s">
        <v>2430</v>
      </c>
      <c r="C606" s="301">
        <v>3.5552174096</v>
      </c>
      <c r="D606" s="58">
        <v>576</v>
      </c>
      <c r="E606" s="302">
        <v>9.5399999999999991</v>
      </c>
      <c r="F606" s="303">
        <v>17873.195843000001</v>
      </c>
      <c r="G606" s="265">
        <v>12697.799112999999</v>
      </c>
      <c r="H606" s="304">
        <v>5175.3967297999998</v>
      </c>
      <c r="I606" s="303">
        <v>2427.9049968999998</v>
      </c>
      <c r="J606" s="304">
        <v>108.22713874</v>
      </c>
      <c r="K606" s="303">
        <v>4329.2849610000003</v>
      </c>
      <c r="L606" s="304">
        <v>401.78129246999998</v>
      </c>
      <c r="M606" s="265">
        <v>1565.9033403000001</v>
      </c>
      <c r="N606" s="303">
        <v>603.85946394999996</v>
      </c>
      <c r="O606" s="304">
        <v>118.33814022</v>
      </c>
      <c r="P606" s="303">
        <v>567.41881785999999</v>
      </c>
      <c r="Q606" s="304">
        <v>99.123461219000006</v>
      </c>
      <c r="R606" s="303">
        <v>825.70830042</v>
      </c>
      <c r="S606" s="304">
        <v>209.26512302</v>
      </c>
      <c r="T606" s="303">
        <v>626.30247909000002</v>
      </c>
      <c r="U606" s="304">
        <v>63.868998951000002</v>
      </c>
      <c r="V606" s="303">
        <v>297.76555259000003</v>
      </c>
      <c r="W606" s="304">
        <v>70.406954155999998</v>
      </c>
      <c r="X606" s="303">
        <v>450.39869327999997</v>
      </c>
      <c r="Y606" s="304">
        <v>520.27092845000004</v>
      </c>
      <c r="Z606" s="303">
        <v>7.5461946563</v>
      </c>
      <c r="AA606" s="304">
        <v>2.3698425469000002</v>
      </c>
      <c r="AB606" s="303">
        <v>545.86644941999998</v>
      </c>
      <c r="AC606" s="304">
        <v>1112.2626967000001</v>
      </c>
      <c r="AD606" s="303">
        <v>20.696047512</v>
      </c>
      <c r="AE606" s="304">
        <v>3.7745436214999999</v>
      </c>
      <c r="AF606" s="265">
        <v>16.677680974000001</v>
      </c>
      <c r="AG606" s="305">
        <v>1388.3545730000001</v>
      </c>
      <c r="AH606" s="265">
        <v>781.44763725999996</v>
      </c>
      <c r="AI606" s="305">
        <v>641.07982215000004</v>
      </c>
      <c r="AJ606" s="265">
        <v>48.258108884999999</v>
      </c>
      <c r="AK606" s="306">
        <v>19.033603481</v>
      </c>
      <c r="AL606" s="398">
        <v>128</v>
      </c>
    </row>
    <row r="607" spans="1:38" x14ac:dyDescent="0.25">
      <c r="A607" s="307" t="s">
        <v>1328</v>
      </c>
      <c r="B607" s="300" t="s">
        <v>2431</v>
      </c>
      <c r="C607" s="301">
        <v>0.94775391490000005</v>
      </c>
      <c r="D607" s="58">
        <v>1118</v>
      </c>
      <c r="E607" s="302">
        <v>2.58</v>
      </c>
      <c r="F607" s="303">
        <v>4764.6569477000003</v>
      </c>
      <c r="G607" s="265">
        <v>3524.1828707999998</v>
      </c>
      <c r="H607" s="304">
        <v>1240.4740769</v>
      </c>
      <c r="I607" s="303">
        <v>680.80267785000001</v>
      </c>
      <c r="J607" s="304">
        <v>30.525507114</v>
      </c>
      <c r="K607" s="303">
        <v>1068.0008680999999</v>
      </c>
      <c r="L607" s="304">
        <v>91.814372492000004</v>
      </c>
      <c r="M607" s="265">
        <v>460.62757857999998</v>
      </c>
      <c r="N607" s="303">
        <v>135.52975354</v>
      </c>
      <c r="O607" s="304">
        <v>22.187850379</v>
      </c>
      <c r="P607" s="303">
        <v>176.28992830000001</v>
      </c>
      <c r="Q607" s="304">
        <v>27.493676387000001</v>
      </c>
      <c r="R607" s="303">
        <v>114.72609656</v>
      </c>
      <c r="S607" s="304">
        <v>36.080522051000003</v>
      </c>
      <c r="T607" s="303">
        <v>247.06962770000001</v>
      </c>
      <c r="U607" s="304">
        <v>25.055551841</v>
      </c>
      <c r="V607" s="303">
        <v>8.7594889006999992</v>
      </c>
      <c r="W607" s="304">
        <v>1.7475871493999999</v>
      </c>
      <c r="X607" s="303">
        <v>281.70594196000002</v>
      </c>
      <c r="Y607" s="304">
        <v>70.477225673000007</v>
      </c>
      <c r="Z607" s="303">
        <v>9.4943264061000008</v>
      </c>
      <c r="AA607" s="304">
        <v>2.0782953479000001</v>
      </c>
      <c r="AB607" s="303">
        <v>156.13959251</v>
      </c>
      <c r="AC607" s="304">
        <v>287.44927443</v>
      </c>
      <c r="AD607" s="303">
        <v>49.762489729999999</v>
      </c>
      <c r="AE607" s="304">
        <v>9.3568731082000003</v>
      </c>
      <c r="AF607" s="265">
        <v>8.8948631628000001</v>
      </c>
      <c r="AG607" s="305">
        <v>399.0898128</v>
      </c>
      <c r="AH607" s="265">
        <v>153.41117557999999</v>
      </c>
      <c r="AI607" s="305">
        <v>179.10575756</v>
      </c>
      <c r="AJ607" s="265">
        <v>26.270982022999998</v>
      </c>
      <c r="AK607" s="306">
        <v>4.7092504973000002</v>
      </c>
      <c r="AL607" s="398">
        <v>176</v>
      </c>
    </row>
    <row r="608" spans="1:38" x14ac:dyDescent="0.25">
      <c r="A608" s="307" t="s">
        <v>1329</v>
      </c>
      <c r="B608" s="300" t="s">
        <v>2432</v>
      </c>
      <c r="C608" s="301">
        <v>1.2106306652000001</v>
      </c>
      <c r="D608" s="58">
        <v>1086</v>
      </c>
      <c r="E608" s="302">
        <v>3.6</v>
      </c>
      <c r="F608" s="303">
        <v>6086.2210324999996</v>
      </c>
      <c r="G608" s="265">
        <v>4453.6006041000001</v>
      </c>
      <c r="H608" s="304">
        <v>1632.6204284</v>
      </c>
      <c r="I608" s="303">
        <v>1044.2592506000001</v>
      </c>
      <c r="J608" s="304">
        <v>40.099369639999999</v>
      </c>
      <c r="K608" s="303">
        <v>1530.2061891999999</v>
      </c>
      <c r="L608" s="304">
        <v>120.64989568999999</v>
      </c>
      <c r="M608" s="265">
        <v>634.01876760000005</v>
      </c>
      <c r="N608" s="303">
        <v>241.56386108999999</v>
      </c>
      <c r="O608" s="304">
        <v>46.108013094</v>
      </c>
      <c r="P608" s="303">
        <v>180.37206818999999</v>
      </c>
      <c r="Q608" s="304">
        <v>31.682459702999999</v>
      </c>
      <c r="R608" s="303">
        <v>99.081518398</v>
      </c>
      <c r="S608" s="304">
        <v>42.821859289999999</v>
      </c>
      <c r="T608" s="303">
        <v>166.38761541</v>
      </c>
      <c r="U608" s="304">
        <v>20.207122132999999</v>
      </c>
      <c r="V608" s="303">
        <v>116.01676294000001</v>
      </c>
      <c r="W608" s="304">
        <v>24.58499363</v>
      </c>
      <c r="X608" s="303">
        <v>105.60879057</v>
      </c>
      <c r="Y608" s="304">
        <v>21.245260032000001</v>
      </c>
      <c r="Z608" s="303">
        <v>9.5050892468000008</v>
      </c>
      <c r="AA608" s="304">
        <v>3.3652789991000001</v>
      </c>
      <c r="AB608" s="303">
        <v>243.62516812999999</v>
      </c>
      <c r="AC608" s="304">
        <v>442.29523141999999</v>
      </c>
      <c r="AD608" s="303">
        <v>4.3586156482999998</v>
      </c>
      <c r="AE608" s="304">
        <v>1.7576673527</v>
      </c>
      <c r="AF608" s="265">
        <v>4.1442752301999999</v>
      </c>
      <c r="AG608" s="305">
        <v>474.74623722000001</v>
      </c>
      <c r="AH608" s="265">
        <v>186.1382414</v>
      </c>
      <c r="AI608" s="305">
        <v>193.94337621</v>
      </c>
      <c r="AJ608" s="265">
        <v>49.737986225999997</v>
      </c>
      <c r="AK608" s="306">
        <v>7.6900682044000002</v>
      </c>
      <c r="AL608" s="398">
        <v>167</v>
      </c>
    </row>
    <row r="609" spans="1:38" x14ac:dyDescent="0.25">
      <c r="A609" s="307" t="s">
        <v>1330</v>
      </c>
      <c r="B609" s="300" t="s">
        <v>2433</v>
      </c>
      <c r="C609" s="301">
        <v>0.4283808174</v>
      </c>
      <c r="D609" s="58">
        <v>3703</v>
      </c>
      <c r="E609" s="302">
        <v>1.58</v>
      </c>
      <c r="F609" s="303">
        <v>2153.6050716999998</v>
      </c>
      <c r="G609" s="265">
        <v>1591.5681724000001</v>
      </c>
      <c r="H609" s="304">
        <v>562.03689931999997</v>
      </c>
      <c r="I609" s="303">
        <v>397.5383913</v>
      </c>
      <c r="J609" s="304">
        <v>13.470820301</v>
      </c>
      <c r="K609" s="303">
        <v>526.51903431999995</v>
      </c>
      <c r="L609" s="304">
        <v>42.377655224999998</v>
      </c>
      <c r="M609" s="265">
        <v>228.27303818999999</v>
      </c>
      <c r="N609" s="303">
        <v>83.672562253999999</v>
      </c>
      <c r="O609" s="304">
        <v>12.357502644</v>
      </c>
      <c r="P609" s="303">
        <v>75.754673185000001</v>
      </c>
      <c r="Q609" s="304">
        <v>11.726180147000001</v>
      </c>
      <c r="R609" s="303">
        <v>25.486610848000002</v>
      </c>
      <c r="S609" s="304">
        <v>11.830434307999999</v>
      </c>
      <c r="T609" s="303">
        <v>50.000212013999999</v>
      </c>
      <c r="U609" s="304">
        <v>8.2458731799000002</v>
      </c>
      <c r="V609" s="303">
        <v>2.5860311963</v>
      </c>
      <c r="W609" s="304">
        <v>0.78152500140000003</v>
      </c>
      <c r="X609" s="303">
        <v>71.039581472999998</v>
      </c>
      <c r="Y609" s="304">
        <v>14.738154022</v>
      </c>
      <c r="Z609" s="303">
        <v>19.698017223000001</v>
      </c>
      <c r="AA609" s="304">
        <v>6.0304622082000003</v>
      </c>
      <c r="AB609" s="303">
        <v>81.618912304000006</v>
      </c>
      <c r="AC609" s="304">
        <v>150.44841124999999</v>
      </c>
      <c r="AD609" s="303">
        <v>3.8004034823000001</v>
      </c>
      <c r="AE609" s="304">
        <v>0.9455964845</v>
      </c>
      <c r="AF609" s="265">
        <v>0.94561243750000001</v>
      </c>
      <c r="AG609" s="305">
        <v>156.32740953000001</v>
      </c>
      <c r="AH609" s="265">
        <v>64.519918627999999</v>
      </c>
      <c r="AI609" s="305">
        <v>66.610608127000006</v>
      </c>
      <c r="AJ609" s="265">
        <v>22.043607955999999</v>
      </c>
      <c r="AK609" s="306">
        <v>4.2178324491000003</v>
      </c>
      <c r="AL609" s="398">
        <v>217</v>
      </c>
    </row>
    <row r="610" spans="1:38" x14ac:dyDescent="0.25">
      <c r="A610" s="307" t="s">
        <v>1331</v>
      </c>
      <c r="B610" s="300" t="s">
        <v>2434</v>
      </c>
      <c r="C610" s="301">
        <v>0.68691218639999996</v>
      </c>
      <c r="D610" s="58">
        <v>3161</v>
      </c>
      <c r="E610" s="302">
        <v>2.02</v>
      </c>
      <c r="F610" s="303">
        <v>3453.3235582000002</v>
      </c>
      <c r="G610" s="265">
        <v>2559.6678353000002</v>
      </c>
      <c r="H610" s="304">
        <v>893.65572284999996</v>
      </c>
      <c r="I610" s="303">
        <v>562.73912498000004</v>
      </c>
      <c r="J610" s="304">
        <v>21.446651034999999</v>
      </c>
      <c r="K610" s="303">
        <v>778.20919478999997</v>
      </c>
      <c r="L610" s="304">
        <v>68.651161189999996</v>
      </c>
      <c r="M610" s="265">
        <v>312.73371780000002</v>
      </c>
      <c r="N610" s="303">
        <v>166.11208214000001</v>
      </c>
      <c r="O610" s="304">
        <v>19.579986770000001</v>
      </c>
      <c r="P610" s="303">
        <v>95.355668546999993</v>
      </c>
      <c r="Q610" s="304">
        <v>15.501990447000001</v>
      </c>
      <c r="R610" s="303">
        <v>57.103566764999997</v>
      </c>
      <c r="S610" s="304">
        <v>24.835799569999999</v>
      </c>
      <c r="T610" s="303">
        <v>86.721736629999995</v>
      </c>
      <c r="U610" s="304">
        <v>11.005095724</v>
      </c>
      <c r="V610" s="303">
        <v>53.800400037999999</v>
      </c>
      <c r="W610" s="304">
        <v>12.641773456999999</v>
      </c>
      <c r="X610" s="303">
        <v>261.72490703</v>
      </c>
      <c r="Y610" s="304">
        <v>62.214252383000002</v>
      </c>
      <c r="Z610" s="303">
        <v>16.187660941000001</v>
      </c>
      <c r="AA610" s="304">
        <v>4.0750946893000002</v>
      </c>
      <c r="AB610" s="303">
        <v>100.24059870000001</v>
      </c>
      <c r="AC610" s="304">
        <v>219.27062905</v>
      </c>
      <c r="AD610" s="303">
        <v>3.4181037751000001</v>
      </c>
      <c r="AE610" s="304">
        <v>0.70587312690000004</v>
      </c>
      <c r="AF610" s="265">
        <v>5.0313475858999999</v>
      </c>
      <c r="AG610" s="305">
        <v>257.95201816999997</v>
      </c>
      <c r="AH610" s="265">
        <v>103.66405485</v>
      </c>
      <c r="AI610" s="305">
        <v>109.79669865</v>
      </c>
      <c r="AJ610" s="265">
        <v>18.257193745999999</v>
      </c>
      <c r="AK610" s="306">
        <v>4.3471755877999998</v>
      </c>
      <c r="AL610" s="398">
        <v>225</v>
      </c>
    </row>
    <row r="611" spans="1:38" x14ac:dyDescent="0.25">
      <c r="A611" s="307" t="s">
        <v>1332</v>
      </c>
      <c r="B611" s="300" t="s">
        <v>2435</v>
      </c>
      <c r="C611" s="301">
        <v>0.26783932119999998</v>
      </c>
      <c r="D611" s="58">
        <v>22523</v>
      </c>
      <c r="E611" s="302">
        <v>1.1499999999999999</v>
      </c>
      <c r="F611" s="303">
        <v>1346.5124886999999</v>
      </c>
      <c r="G611" s="265">
        <v>1009.7661792</v>
      </c>
      <c r="H611" s="304">
        <v>336.74630954000003</v>
      </c>
      <c r="I611" s="303">
        <v>227.07247454</v>
      </c>
      <c r="J611" s="304">
        <v>6.6116952409999996</v>
      </c>
      <c r="K611" s="303">
        <v>249.5495694</v>
      </c>
      <c r="L611" s="304">
        <v>20.197745810000001</v>
      </c>
      <c r="M611" s="265">
        <v>135.15824794</v>
      </c>
      <c r="N611" s="303">
        <v>36.109591539999997</v>
      </c>
      <c r="O611" s="304">
        <v>4.0417230453000004</v>
      </c>
      <c r="P611" s="303">
        <v>59.231393947999997</v>
      </c>
      <c r="Q611" s="304">
        <v>9.2756832741000004</v>
      </c>
      <c r="R611" s="303">
        <v>15.028360544</v>
      </c>
      <c r="S611" s="304">
        <v>6.5511847840000001</v>
      </c>
      <c r="T611" s="303">
        <v>24.079119338000002</v>
      </c>
      <c r="U611" s="304">
        <v>3.9077980227000002</v>
      </c>
      <c r="V611" s="303">
        <v>1.3737829382</v>
      </c>
      <c r="W611" s="304">
        <v>0.39009898650000002</v>
      </c>
      <c r="X611" s="303">
        <v>163.31652277000001</v>
      </c>
      <c r="Y611" s="304">
        <v>43.227749778000003</v>
      </c>
      <c r="Z611" s="303">
        <v>20.492426364</v>
      </c>
      <c r="AA611" s="304">
        <v>5.4514043297999999</v>
      </c>
      <c r="AB611" s="303">
        <v>43.162746130000002</v>
      </c>
      <c r="AC611" s="304">
        <v>76.571472396000004</v>
      </c>
      <c r="AD611" s="303">
        <v>2.6642805671000001</v>
      </c>
      <c r="AE611" s="304">
        <v>0.59456743990000005</v>
      </c>
      <c r="AF611" s="265">
        <v>5.9272858432</v>
      </c>
      <c r="AG611" s="305">
        <v>100.17943943</v>
      </c>
      <c r="AH611" s="265">
        <v>35.800952387999999</v>
      </c>
      <c r="AI611" s="305">
        <v>40.373368575000001</v>
      </c>
      <c r="AJ611" s="265">
        <v>7.8637158189000003</v>
      </c>
      <c r="AK611" s="306">
        <v>2.3080875343999998</v>
      </c>
      <c r="AL611" s="398">
        <v>275</v>
      </c>
    </row>
    <row r="612" spans="1:38" x14ac:dyDescent="0.25">
      <c r="A612" s="307" t="s">
        <v>357</v>
      </c>
      <c r="B612" s="300" t="s">
        <v>2436</v>
      </c>
      <c r="C612" s="301">
        <v>3.6482222132</v>
      </c>
      <c r="D612" s="58">
        <v>10281</v>
      </c>
      <c r="E612" s="302">
        <v>6.52</v>
      </c>
      <c r="F612" s="303">
        <v>18340.760235999998</v>
      </c>
      <c r="G612" s="265">
        <v>13379.904489</v>
      </c>
      <c r="H612" s="304">
        <v>4960.8557471000004</v>
      </c>
      <c r="I612" s="303">
        <v>1817.5628013999999</v>
      </c>
      <c r="J612" s="304">
        <v>97.883495232000001</v>
      </c>
      <c r="K612" s="303">
        <v>4616.9005043999996</v>
      </c>
      <c r="L612" s="304">
        <v>367.35640787</v>
      </c>
      <c r="M612" s="265">
        <v>1326.9618849999999</v>
      </c>
      <c r="N612" s="303">
        <v>480.69072205999998</v>
      </c>
      <c r="O612" s="304">
        <v>75.769513688000004</v>
      </c>
      <c r="P612" s="303">
        <v>116.49653078</v>
      </c>
      <c r="Q612" s="304">
        <v>21.470399916000002</v>
      </c>
      <c r="R612" s="303">
        <v>157.38500805999999</v>
      </c>
      <c r="S612" s="304">
        <v>90.242314918000005</v>
      </c>
      <c r="T612" s="303">
        <v>264.10929433000001</v>
      </c>
      <c r="U612" s="304">
        <v>23.873992385000001</v>
      </c>
      <c r="V612" s="303">
        <v>334.492346</v>
      </c>
      <c r="W612" s="304">
        <v>74.682258106000006</v>
      </c>
      <c r="X612" s="303">
        <v>3084.7855358000002</v>
      </c>
      <c r="Y612" s="304">
        <v>690.17434886000001</v>
      </c>
      <c r="Z612" s="303">
        <v>0.28351403559999999</v>
      </c>
      <c r="AA612" s="304">
        <v>0.16225884639999999</v>
      </c>
      <c r="AB612" s="303">
        <v>613.50364746000002</v>
      </c>
      <c r="AC612" s="304">
        <v>1278.7814923000001</v>
      </c>
      <c r="AD612" s="303">
        <v>3.1353064740000001</v>
      </c>
      <c r="AE612" s="304">
        <v>0.50781209230000002</v>
      </c>
      <c r="AF612" s="265">
        <v>34.293269729999999</v>
      </c>
      <c r="AG612" s="305">
        <v>1513.9181146000001</v>
      </c>
      <c r="AH612" s="265">
        <v>686.04980723999995</v>
      </c>
      <c r="AI612" s="305">
        <v>523.02504921000002</v>
      </c>
      <c r="AJ612" s="265">
        <v>25.532517057</v>
      </c>
      <c r="AK612" s="306">
        <v>20.730087869999998</v>
      </c>
      <c r="AL612" s="398">
        <v>160</v>
      </c>
    </row>
    <row r="613" spans="1:38" x14ac:dyDescent="0.25">
      <c r="A613" s="307" t="s">
        <v>358</v>
      </c>
      <c r="B613" s="300" t="s">
        <v>2437</v>
      </c>
      <c r="C613" s="301">
        <v>2.5659342942999999</v>
      </c>
      <c r="D613" s="58">
        <v>30939</v>
      </c>
      <c r="E613" s="302">
        <v>4.08</v>
      </c>
      <c r="F613" s="303">
        <v>12899.758545999999</v>
      </c>
      <c r="G613" s="265">
        <v>9436.0229087999996</v>
      </c>
      <c r="H613" s="304">
        <v>3463.7356372999998</v>
      </c>
      <c r="I613" s="303">
        <v>1456.4430336</v>
      </c>
      <c r="J613" s="304">
        <v>70.211158803999993</v>
      </c>
      <c r="K613" s="303">
        <v>3141.5272571</v>
      </c>
      <c r="L613" s="304">
        <v>256.50350453999999</v>
      </c>
      <c r="M613" s="265">
        <v>923.99198110999998</v>
      </c>
      <c r="N613" s="303">
        <v>196.98062823999999</v>
      </c>
      <c r="O613" s="304">
        <v>33.638263895999998</v>
      </c>
      <c r="P613" s="303">
        <v>25.430621330000001</v>
      </c>
      <c r="Q613" s="304">
        <v>4.9555351777999999</v>
      </c>
      <c r="R613" s="303">
        <v>84.451319905000005</v>
      </c>
      <c r="S613" s="304">
        <v>55.073522488000002</v>
      </c>
      <c r="T613" s="303">
        <v>146.43796474000001</v>
      </c>
      <c r="U613" s="304">
        <v>13.678195954</v>
      </c>
      <c r="V613" s="303">
        <v>44.189613987999998</v>
      </c>
      <c r="W613" s="304">
        <v>11.791121886000001</v>
      </c>
      <c r="X613" s="303">
        <v>2624.0953851999998</v>
      </c>
      <c r="Y613" s="304">
        <v>598.34940556000004</v>
      </c>
      <c r="Z613" s="303">
        <v>1.20283105E-2</v>
      </c>
      <c r="AA613" s="304">
        <v>4.9155758000000004E-3</v>
      </c>
      <c r="AB613" s="303">
        <v>432.34158278000001</v>
      </c>
      <c r="AC613" s="304">
        <v>863.63305777999994</v>
      </c>
      <c r="AD613" s="303">
        <v>6.8268543000000001E-2</v>
      </c>
      <c r="AE613" s="304">
        <v>1.5615415000000001E-2</v>
      </c>
      <c r="AF613" s="265">
        <v>23.090741635000001</v>
      </c>
      <c r="AG613" s="305">
        <v>1035.8937102</v>
      </c>
      <c r="AH613" s="265">
        <v>436.7912895</v>
      </c>
      <c r="AI613" s="305">
        <v>384.20882060000002</v>
      </c>
      <c r="AJ613" s="265">
        <v>18.637121676</v>
      </c>
      <c r="AK613" s="306">
        <v>17.312880523</v>
      </c>
      <c r="AL613" s="398">
        <v>170</v>
      </c>
    </row>
    <row r="614" spans="1:38" x14ac:dyDescent="0.25">
      <c r="A614" s="307" t="s">
        <v>359</v>
      </c>
      <c r="B614" s="300" t="s">
        <v>2438</v>
      </c>
      <c r="C614" s="301">
        <v>2.0837351721999999</v>
      </c>
      <c r="D614" s="58">
        <v>30142</v>
      </c>
      <c r="E614" s="302">
        <v>2.97</v>
      </c>
      <c r="F614" s="303">
        <v>10475.591933</v>
      </c>
      <c r="G614" s="265">
        <v>7683.0197724999998</v>
      </c>
      <c r="H614" s="304">
        <v>2792.5721609000002</v>
      </c>
      <c r="I614" s="303">
        <v>1208.5900214999999</v>
      </c>
      <c r="J614" s="304">
        <v>54.430972521999998</v>
      </c>
      <c r="K614" s="303">
        <v>2354.8101937000001</v>
      </c>
      <c r="L614" s="304">
        <v>197.99341627999999</v>
      </c>
      <c r="M614" s="265">
        <v>715.84309322000001</v>
      </c>
      <c r="N614" s="303">
        <v>106.47672552</v>
      </c>
      <c r="O614" s="304">
        <v>19.667350923000001</v>
      </c>
      <c r="P614" s="303">
        <v>11.959248962</v>
      </c>
      <c r="Q614" s="304">
        <v>2.0993527426999998</v>
      </c>
      <c r="R614" s="303">
        <v>62.292059864000002</v>
      </c>
      <c r="S614" s="304">
        <v>40.823521868</v>
      </c>
      <c r="T614" s="303">
        <v>105.34488598</v>
      </c>
      <c r="U614" s="304">
        <v>11.128452015000001</v>
      </c>
      <c r="V614" s="303">
        <v>20.68487021</v>
      </c>
      <c r="W614" s="304">
        <v>6.1764105149999997</v>
      </c>
      <c r="X614" s="303">
        <v>2507.6845027999998</v>
      </c>
      <c r="Y614" s="304">
        <v>585.08575370999995</v>
      </c>
      <c r="Z614" s="303">
        <v>1.2491706E-3</v>
      </c>
      <c r="AA614" s="304">
        <v>5.3758899999999998E-5</v>
      </c>
      <c r="AB614" s="303">
        <v>301.31176097000002</v>
      </c>
      <c r="AC614" s="304">
        <v>652.41287331000001</v>
      </c>
      <c r="AD614" s="303">
        <v>2.7277026100000001E-2</v>
      </c>
      <c r="AE614" s="304">
        <v>3.5130285999999998E-3</v>
      </c>
      <c r="AF614" s="265">
        <v>22.425673842999998</v>
      </c>
      <c r="AG614" s="305">
        <v>818.05119112</v>
      </c>
      <c r="AH614" s="265">
        <v>319.95107199</v>
      </c>
      <c r="AI614" s="305">
        <v>321.71760725000001</v>
      </c>
      <c r="AJ614" s="265">
        <v>13.953937276</v>
      </c>
      <c r="AK614" s="306">
        <v>14.64489238</v>
      </c>
      <c r="AL614" s="398">
        <v>170</v>
      </c>
    </row>
    <row r="615" spans="1:38" x14ac:dyDescent="0.25">
      <c r="A615" s="307" t="s">
        <v>360</v>
      </c>
      <c r="B615" s="300" t="s">
        <v>2439</v>
      </c>
      <c r="C615" s="301">
        <v>2.8345827613000001</v>
      </c>
      <c r="D615" s="58">
        <v>1995</v>
      </c>
      <c r="E615" s="302">
        <v>3.99</v>
      </c>
      <c r="F615" s="303">
        <v>14250.338865</v>
      </c>
      <c r="G615" s="265">
        <v>10571.344139999999</v>
      </c>
      <c r="H615" s="304">
        <v>3678.9947253</v>
      </c>
      <c r="I615" s="303">
        <v>1395.0261499999999</v>
      </c>
      <c r="J615" s="304">
        <v>70.691648397999998</v>
      </c>
      <c r="K615" s="303">
        <v>3792.4491649000001</v>
      </c>
      <c r="L615" s="304">
        <v>293.58577614000001</v>
      </c>
      <c r="M615" s="265">
        <v>1023.9829189</v>
      </c>
      <c r="N615" s="303">
        <v>533.86925970000004</v>
      </c>
      <c r="O615" s="304">
        <v>62.118445219000002</v>
      </c>
      <c r="P615" s="303">
        <v>37.190257494999997</v>
      </c>
      <c r="Q615" s="304">
        <v>7.6502780162999997</v>
      </c>
      <c r="R615" s="303">
        <v>158.16836670000001</v>
      </c>
      <c r="S615" s="304">
        <v>80.616268352999995</v>
      </c>
      <c r="T615" s="303">
        <v>221.46975426</v>
      </c>
      <c r="U615" s="304">
        <v>17.937568851999998</v>
      </c>
      <c r="V615" s="303">
        <v>244.23892633</v>
      </c>
      <c r="W615" s="304">
        <v>55.053979063</v>
      </c>
      <c r="X615" s="303">
        <v>2273.7974301999998</v>
      </c>
      <c r="Y615" s="304">
        <v>490.80927014999997</v>
      </c>
      <c r="Z615" s="303">
        <v>3.8982456E-3</v>
      </c>
      <c r="AA615" s="304">
        <v>1.6771930000000001E-4</v>
      </c>
      <c r="AB615" s="303">
        <v>495.84036416999999</v>
      </c>
      <c r="AC615" s="304">
        <v>935.18352682</v>
      </c>
      <c r="AD615" s="303">
        <v>0.77213956790000005</v>
      </c>
      <c r="AE615" s="304">
        <v>9.3970599200000005E-2</v>
      </c>
      <c r="AF615" s="265">
        <v>19.060861098</v>
      </c>
      <c r="AG615" s="305">
        <v>1104.3028207</v>
      </c>
      <c r="AH615" s="265">
        <v>478.09712395000003</v>
      </c>
      <c r="AI615" s="305">
        <v>397.37522496999998</v>
      </c>
      <c r="AJ615" s="265">
        <v>44.448698739999998</v>
      </c>
      <c r="AK615" s="306">
        <v>16.504606114000001</v>
      </c>
      <c r="AL615" s="398">
        <v>135</v>
      </c>
    </row>
    <row r="616" spans="1:38" x14ac:dyDescent="0.25">
      <c r="A616" s="307" t="s">
        <v>361</v>
      </c>
      <c r="B616" s="300" t="s">
        <v>2440</v>
      </c>
      <c r="C616" s="301">
        <v>1.9693889278000001</v>
      </c>
      <c r="D616" s="58">
        <v>4623</v>
      </c>
      <c r="E616" s="302">
        <v>2.85</v>
      </c>
      <c r="F616" s="303">
        <v>9900.7374068999998</v>
      </c>
      <c r="G616" s="265">
        <v>7314.3510970999996</v>
      </c>
      <c r="H616" s="304">
        <v>2586.3863098000002</v>
      </c>
      <c r="I616" s="303">
        <v>1107.1710902</v>
      </c>
      <c r="J616" s="304">
        <v>46.709568593999997</v>
      </c>
      <c r="K616" s="303">
        <v>2816.3240531000001</v>
      </c>
      <c r="L616" s="304">
        <v>207.06069479000001</v>
      </c>
      <c r="M616" s="265">
        <v>750.90034863999995</v>
      </c>
      <c r="N616" s="303">
        <v>159.40768713</v>
      </c>
      <c r="O616" s="304">
        <v>20.314860296999999</v>
      </c>
      <c r="P616" s="303">
        <v>10.255621413</v>
      </c>
      <c r="Q616" s="304">
        <v>1.7391349544000001</v>
      </c>
      <c r="R616" s="303">
        <v>110.28750866999999</v>
      </c>
      <c r="S616" s="304">
        <v>55.105863110000001</v>
      </c>
      <c r="T616" s="303">
        <v>126.69681224</v>
      </c>
      <c r="U616" s="304">
        <v>10.624429734</v>
      </c>
      <c r="V616" s="303">
        <v>34.669398231999999</v>
      </c>
      <c r="W616" s="304">
        <v>9.3338194451999996</v>
      </c>
      <c r="X616" s="303">
        <v>1630.6783754999999</v>
      </c>
      <c r="Y616" s="304">
        <v>354.36299362</v>
      </c>
      <c r="Z616" s="303">
        <v>1.5259571999999999E-3</v>
      </c>
      <c r="AA616" s="304">
        <v>6.5671600000000003E-5</v>
      </c>
      <c r="AB616" s="303">
        <v>358.39381529000002</v>
      </c>
      <c r="AC616" s="304">
        <v>668.09202574999995</v>
      </c>
      <c r="AD616" s="303">
        <v>7.2244699999999998E-4</v>
      </c>
      <c r="AE616" s="304">
        <v>1.2514899999999999E-4</v>
      </c>
      <c r="AF616" s="265">
        <v>12.989950180999999</v>
      </c>
      <c r="AG616" s="305">
        <v>769.19744197</v>
      </c>
      <c r="AH616" s="265">
        <v>329.77766443000002</v>
      </c>
      <c r="AI616" s="305">
        <v>289.20095641</v>
      </c>
      <c r="AJ616" s="265">
        <v>8.2887375860999999</v>
      </c>
      <c r="AK616" s="306">
        <v>13.152116347</v>
      </c>
      <c r="AL616" s="398">
        <v>159</v>
      </c>
    </row>
    <row r="617" spans="1:38" x14ac:dyDescent="0.25">
      <c r="A617" s="307" t="s">
        <v>1333</v>
      </c>
      <c r="B617" s="300" t="s">
        <v>2441</v>
      </c>
      <c r="C617" s="301">
        <v>1.2924787134</v>
      </c>
      <c r="D617" s="58">
        <v>3571</v>
      </c>
      <c r="E617" s="302">
        <v>1.66</v>
      </c>
      <c r="F617" s="303">
        <v>6497.6969075999996</v>
      </c>
      <c r="G617" s="265">
        <v>4976.8199434999997</v>
      </c>
      <c r="H617" s="304">
        <v>1520.8769640999999</v>
      </c>
      <c r="I617" s="303">
        <v>573.49126408999996</v>
      </c>
      <c r="J617" s="304">
        <v>21.991221201999998</v>
      </c>
      <c r="K617" s="303">
        <v>643.99333913999999</v>
      </c>
      <c r="L617" s="304">
        <v>59.297289493999997</v>
      </c>
      <c r="M617" s="265">
        <v>279.74805536000002</v>
      </c>
      <c r="N617" s="303">
        <v>230.10162908000001</v>
      </c>
      <c r="O617" s="304">
        <v>24.748828270000001</v>
      </c>
      <c r="P617" s="303">
        <v>35.679581044000003</v>
      </c>
      <c r="Q617" s="304">
        <v>6.2229337169000001</v>
      </c>
      <c r="R617" s="303">
        <v>29.620189795000002</v>
      </c>
      <c r="S617" s="304">
        <v>16.808358611999999</v>
      </c>
      <c r="T617" s="303">
        <v>65.083791984000001</v>
      </c>
      <c r="U617" s="304">
        <v>8.1532130610000006</v>
      </c>
      <c r="V617" s="303">
        <v>62.603830512999998</v>
      </c>
      <c r="W617" s="304">
        <v>13.355732986</v>
      </c>
      <c r="X617" s="303">
        <v>2644.1622136000001</v>
      </c>
      <c r="Y617" s="304">
        <v>566.98294922000002</v>
      </c>
      <c r="Z617" s="303">
        <v>6.3593834184000002</v>
      </c>
      <c r="AA617" s="304">
        <v>1.9076648977999999</v>
      </c>
      <c r="AB617" s="303">
        <v>96.095975162000002</v>
      </c>
      <c r="AC617" s="304">
        <v>217.50699404</v>
      </c>
      <c r="AD617" s="303">
        <v>0.22316961690000001</v>
      </c>
      <c r="AE617" s="304">
        <v>4.7900560100000003E-2</v>
      </c>
      <c r="AF617" s="265">
        <v>33.861878576000002</v>
      </c>
      <c r="AG617" s="305">
        <v>471.20556947</v>
      </c>
      <c r="AH617" s="265">
        <v>166.06952845000001</v>
      </c>
      <c r="AI617" s="305">
        <v>206.90011494999999</v>
      </c>
      <c r="AJ617" s="265">
        <v>6.8163780106000003</v>
      </c>
      <c r="AK617" s="306">
        <v>8.6579292785999993</v>
      </c>
      <c r="AL617" s="398">
        <v>136</v>
      </c>
    </row>
    <row r="618" spans="1:38" x14ac:dyDescent="0.25">
      <c r="A618" s="307" t="s">
        <v>362</v>
      </c>
      <c r="B618" s="300" t="s">
        <v>2442</v>
      </c>
      <c r="C618" s="301">
        <v>2.5932622797999998</v>
      </c>
      <c r="D618" s="58">
        <v>573</v>
      </c>
      <c r="E618" s="302">
        <v>4.5199999999999996</v>
      </c>
      <c r="F618" s="303">
        <v>13037.144923</v>
      </c>
      <c r="G618" s="265">
        <v>9793.9562838999991</v>
      </c>
      <c r="H618" s="304">
        <v>3243.1886387</v>
      </c>
      <c r="I618" s="303">
        <v>1264.2523646</v>
      </c>
      <c r="J618" s="304">
        <v>47.760035565000003</v>
      </c>
      <c r="K618" s="303">
        <v>2325.8796904000001</v>
      </c>
      <c r="L618" s="304">
        <v>179.47677078999999</v>
      </c>
      <c r="M618" s="265">
        <v>772.69031659999996</v>
      </c>
      <c r="N618" s="303">
        <v>585.72683558999995</v>
      </c>
      <c r="O618" s="304">
        <v>72.280654361000003</v>
      </c>
      <c r="P618" s="303">
        <v>227.82251220000001</v>
      </c>
      <c r="Q618" s="304">
        <v>34.081998882999997</v>
      </c>
      <c r="R618" s="303">
        <v>129.34982721</v>
      </c>
      <c r="S618" s="304">
        <v>57.199103291</v>
      </c>
      <c r="T618" s="303">
        <v>194.84020469999999</v>
      </c>
      <c r="U618" s="304">
        <v>20.823517041999999</v>
      </c>
      <c r="V618" s="303">
        <v>822.85600883999996</v>
      </c>
      <c r="W618" s="304">
        <v>202.83130864</v>
      </c>
      <c r="X618" s="303">
        <v>2765.8935253</v>
      </c>
      <c r="Y618" s="304">
        <v>596.2030413</v>
      </c>
      <c r="Z618" s="303">
        <v>1.7445064572</v>
      </c>
      <c r="AA618" s="304">
        <v>0.48076212909999999</v>
      </c>
      <c r="AB618" s="303">
        <v>296.41615975000002</v>
      </c>
      <c r="AC618" s="304">
        <v>662.09671553999999</v>
      </c>
      <c r="AD618" s="303">
        <v>7.8627844695000002</v>
      </c>
      <c r="AE618" s="304">
        <v>0.87599782020000005</v>
      </c>
      <c r="AF618" s="265">
        <v>46.010876328000002</v>
      </c>
      <c r="AG618" s="305">
        <v>909.32820421999998</v>
      </c>
      <c r="AH618" s="265">
        <v>373.02134545000001</v>
      </c>
      <c r="AI618" s="305">
        <v>402.94510537000002</v>
      </c>
      <c r="AJ618" s="265">
        <v>19.942464855000001</v>
      </c>
      <c r="AK618" s="306">
        <v>16.452284871</v>
      </c>
      <c r="AL618" s="398">
        <v>110</v>
      </c>
    </row>
    <row r="619" spans="1:38" x14ac:dyDescent="0.25">
      <c r="A619" s="307" t="s">
        <v>363</v>
      </c>
      <c r="B619" s="300" t="s">
        <v>2443</v>
      </c>
      <c r="C619" s="301">
        <v>0.95154914239999999</v>
      </c>
      <c r="D619" s="58">
        <v>1210</v>
      </c>
      <c r="E619" s="302">
        <v>1.63</v>
      </c>
      <c r="F619" s="303">
        <v>4783.7367498000003</v>
      </c>
      <c r="G619" s="265">
        <v>3560.6362410000002</v>
      </c>
      <c r="H619" s="304">
        <v>1223.1005087000001</v>
      </c>
      <c r="I619" s="303">
        <v>483.89468160000001</v>
      </c>
      <c r="J619" s="304">
        <v>19.928229023</v>
      </c>
      <c r="K619" s="303">
        <v>695.21067492999998</v>
      </c>
      <c r="L619" s="304">
        <v>56.300717659999997</v>
      </c>
      <c r="M619" s="265">
        <v>260.23404385999999</v>
      </c>
      <c r="N619" s="303">
        <v>161.85436397999999</v>
      </c>
      <c r="O619" s="304">
        <v>24.619558516000001</v>
      </c>
      <c r="P619" s="303">
        <v>54.490020305999998</v>
      </c>
      <c r="Q619" s="304">
        <v>10.81152687</v>
      </c>
      <c r="R619" s="303">
        <v>26.213689876</v>
      </c>
      <c r="S619" s="304">
        <v>15.146048099</v>
      </c>
      <c r="T619" s="303">
        <v>46.907861658000002</v>
      </c>
      <c r="U619" s="304">
        <v>5.9927055032999998</v>
      </c>
      <c r="V619" s="303">
        <v>31.507992677000001</v>
      </c>
      <c r="W619" s="304">
        <v>7.0447178173999996</v>
      </c>
      <c r="X619" s="303">
        <v>1538.1065154</v>
      </c>
      <c r="Y619" s="304">
        <v>381.22242409</v>
      </c>
      <c r="Z619" s="303">
        <v>0.64042115700000002</v>
      </c>
      <c r="AA619" s="304">
        <v>0.103894876</v>
      </c>
      <c r="AB619" s="303">
        <v>85.343171119000004</v>
      </c>
      <c r="AC619" s="304">
        <v>221.92371709</v>
      </c>
      <c r="AD619" s="303">
        <v>0</v>
      </c>
      <c r="AE619" s="304">
        <v>0</v>
      </c>
      <c r="AF619" s="265">
        <v>15.517292149999999</v>
      </c>
      <c r="AG619" s="305">
        <v>350.74241225999998</v>
      </c>
      <c r="AH619" s="265">
        <v>127.85776593999999</v>
      </c>
      <c r="AI619" s="305">
        <v>154.19543818</v>
      </c>
      <c r="AJ619" s="265">
        <v>2.8102358959</v>
      </c>
      <c r="AK619" s="306">
        <v>5.1166292661000004</v>
      </c>
      <c r="AL619" s="398">
        <v>151</v>
      </c>
    </row>
    <row r="620" spans="1:38" x14ac:dyDescent="0.25">
      <c r="A620" s="307" t="s">
        <v>364</v>
      </c>
      <c r="B620" s="300" t="s">
        <v>2444</v>
      </c>
      <c r="C620" s="301">
        <v>0.62776772729999997</v>
      </c>
      <c r="D620" s="58">
        <v>21819</v>
      </c>
      <c r="E620" s="302">
        <v>1.1000000000000001</v>
      </c>
      <c r="F620" s="303">
        <v>3155.9857646</v>
      </c>
      <c r="G620" s="265">
        <v>2358.2126767</v>
      </c>
      <c r="H620" s="304">
        <v>797.77308791999997</v>
      </c>
      <c r="I620" s="303">
        <v>288.96204781</v>
      </c>
      <c r="J620" s="304">
        <v>11.122146434999999</v>
      </c>
      <c r="K620" s="303">
        <v>243.82393454999999</v>
      </c>
      <c r="L620" s="304">
        <v>23.975852750000001</v>
      </c>
      <c r="M620" s="265">
        <v>130.94895566</v>
      </c>
      <c r="N620" s="303">
        <v>156.99315988000001</v>
      </c>
      <c r="O620" s="304">
        <v>23.822810928999999</v>
      </c>
      <c r="P620" s="303">
        <v>13.994047541</v>
      </c>
      <c r="Q620" s="304">
        <v>2.4623258375999999</v>
      </c>
      <c r="R620" s="303">
        <v>17.483228015000002</v>
      </c>
      <c r="S620" s="304">
        <v>8.0755813726000003</v>
      </c>
      <c r="T620" s="303">
        <v>36.807953986000001</v>
      </c>
      <c r="U620" s="304">
        <v>4.7432154636000003</v>
      </c>
      <c r="V620" s="303">
        <v>9.7011400106999996</v>
      </c>
      <c r="W620" s="304">
        <v>2.2943544732999999</v>
      </c>
      <c r="X620" s="303">
        <v>1239.957868</v>
      </c>
      <c r="Y620" s="304">
        <v>327.3509305</v>
      </c>
      <c r="Z620" s="303">
        <v>1.3256564235999999</v>
      </c>
      <c r="AA620" s="304">
        <v>0.34245530229999999</v>
      </c>
      <c r="AB620" s="303">
        <v>58.611530545999997</v>
      </c>
      <c r="AC620" s="304">
        <v>96.617703495000001</v>
      </c>
      <c r="AD620" s="303">
        <v>0.16560935800000001</v>
      </c>
      <c r="AE620" s="304">
        <v>1.00481866E-2</v>
      </c>
      <c r="AF620" s="265">
        <v>14.603895426999999</v>
      </c>
      <c r="AG620" s="305">
        <v>260.11652416999999</v>
      </c>
      <c r="AH620" s="265">
        <v>74.079618295000003</v>
      </c>
      <c r="AI620" s="305">
        <v>101.41850139</v>
      </c>
      <c r="AJ620" s="265">
        <v>2.1448949795000001</v>
      </c>
      <c r="AK620" s="306">
        <v>4.0297737998000001</v>
      </c>
      <c r="AL620" s="398">
        <v>194</v>
      </c>
    </row>
    <row r="621" spans="1:38" x14ac:dyDescent="0.25">
      <c r="A621" s="307" t="s">
        <v>365</v>
      </c>
      <c r="B621" s="300" t="s">
        <v>2445</v>
      </c>
      <c r="C621" s="301">
        <v>1.9889285204</v>
      </c>
      <c r="D621" s="58">
        <v>25317</v>
      </c>
      <c r="E621" s="302">
        <v>3.68</v>
      </c>
      <c r="F621" s="303">
        <v>9998.9690835000001</v>
      </c>
      <c r="G621" s="265">
        <v>7237.2238417999997</v>
      </c>
      <c r="H621" s="304">
        <v>2761.7452417</v>
      </c>
      <c r="I621" s="303">
        <v>1224.4145441000001</v>
      </c>
      <c r="J621" s="304">
        <v>67.181006299000003</v>
      </c>
      <c r="K621" s="303">
        <v>3425.4879510999999</v>
      </c>
      <c r="L621" s="304">
        <v>286.75916343</v>
      </c>
      <c r="M621" s="265">
        <v>916.29147518000002</v>
      </c>
      <c r="N621" s="303">
        <v>261.07403878999997</v>
      </c>
      <c r="O621" s="304">
        <v>44.580692798999998</v>
      </c>
      <c r="P621" s="303">
        <v>29.548497936</v>
      </c>
      <c r="Q621" s="304">
        <v>5.9310253169999996</v>
      </c>
      <c r="R621" s="303">
        <v>109.08780744000001</v>
      </c>
      <c r="S621" s="304">
        <v>63.582984613000001</v>
      </c>
      <c r="T621" s="303">
        <v>155.91271950000001</v>
      </c>
      <c r="U621" s="304">
        <v>12.241067470999999</v>
      </c>
      <c r="V621" s="303">
        <v>65.965559169000002</v>
      </c>
      <c r="W621" s="304">
        <v>15.608615241000001</v>
      </c>
      <c r="X621" s="303">
        <v>432.89076904000001</v>
      </c>
      <c r="Y621" s="304">
        <v>93.547834605999995</v>
      </c>
      <c r="Z621" s="303">
        <v>1.9175399900000001E-2</v>
      </c>
      <c r="AA621" s="304">
        <v>5.2317850000000001E-3</v>
      </c>
      <c r="AB621" s="303">
        <v>460.30787025000001</v>
      </c>
      <c r="AC621" s="304">
        <v>831.03760290000002</v>
      </c>
      <c r="AD621" s="303">
        <v>0.31324910480000001</v>
      </c>
      <c r="AE621" s="304">
        <v>5.9624624100000002E-2</v>
      </c>
      <c r="AF621" s="265">
        <v>3.8919827284999999</v>
      </c>
      <c r="AG621" s="305">
        <v>837.78681352000001</v>
      </c>
      <c r="AH621" s="265">
        <v>336.29481632</v>
      </c>
      <c r="AI621" s="305">
        <v>285.18193626999999</v>
      </c>
      <c r="AJ621" s="265">
        <v>20.129184176999999</v>
      </c>
      <c r="AK621" s="306">
        <v>13.835844322</v>
      </c>
      <c r="AL621" s="398">
        <v>174</v>
      </c>
    </row>
    <row r="622" spans="1:38" x14ac:dyDescent="0.25">
      <c r="A622" s="307" t="s">
        <v>366</v>
      </c>
      <c r="B622" s="300" t="s">
        <v>2446</v>
      </c>
      <c r="C622" s="301">
        <v>1.3486718912</v>
      </c>
      <c r="D622" s="58">
        <v>64883</v>
      </c>
      <c r="E622" s="302">
        <v>2.41</v>
      </c>
      <c r="F622" s="303">
        <v>6780.1976821999997</v>
      </c>
      <c r="G622" s="265">
        <v>4913.9155079000002</v>
      </c>
      <c r="H622" s="304">
        <v>1866.2821743</v>
      </c>
      <c r="I622" s="303">
        <v>959.63526794999996</v>
      </c>
      <c r="J622" s="304">
        <v>47.434939149000002</v>
      </c>
      <c r="K622" s="303">
        <v>2481.0127449000001</v>
      </c>
      <c r="L622" s="304">
        <v>192.47881286000001</v>
      </c>
      <c r="M622" s="265">
        <v>662.45844168999997</v>
      </c>
      <c r="N622" s="303">
        <v>119.42416443</v>
      </c>
      <c r="O622" s="304">
        <v>19.649119224</v>
      </c>
      <c r="P622" s="303">
        <v>10.228462553</v>
      </c>
      <c r="Q622" s="304">
        <v>1.943191745</v>
      </c>
      <c r="R622" s="303">
        <v>60.684975579000003</v>
      </c>
      <c r="S622" s="304">
        <v>37.349466726000003</v>
      </c>
      <c r="T622" s="303">
        <v>84.898742405999997</v>
      </c>
      <c r="U622" s="304">
        <v>7.3948817193999998</v>
      </c>
      <c r="V622" s="303">
        <v>17.213053025000001</v>
      </c>
      <c r="W622" s="304">
        <v>4.4199833231000003</v>
      </c>
      <c r="X622" s="303">
        <v>165.32509938000001</v>
      </c>
      <c r="Y622" s="304">
        <v>33.533733484000003</v>
      </c>
      <c r="Z622" s="303">
        <v>5.5076218699999999E-2</v>
      </c>
      <c r="AA622" s="304">
        <v>2.9283542700000002E-2</v>
      </c>
      <c r="AB622" s="303">
        <v>320.3659356</v>
      </c>
      <c r="AC622" s="304">
        <v>581.07526723000001</v>
      </c>
      <c r="AD622" s="303">
        <v>1.7566143400000001E-2</v>
      </c>
      <c r="AE622" s="304">
        <v>6.4833807000000002E-3</v>
      </c>
      <c r="AF622" s="265">
        <v>1.6971538267999999</v>
      </c>
      <c r="AG622" s="305">
        <v>546.88316178000002</v>
      </c>
      <c r="AH622" s="265">
        <v>206.73338476999999</v>
      </c>
      <c r="AI622" s="305">
        <v>196.62933412999999</v>
      </c>
      <c r="AJ622" s="265">
        <v>11.297947257000001</v>
      </c>
      <c r="AK622" s="306">
        <v>10.322008135000001</v>
      </c>
      <c r="AL622" s="398">
        <v>186</v>
      </c>
    </row>
    <row r="623" spans="1:38" x14ac:dyDescent="0.25">
      <c r="A623" s="307" t="s">
        <v>367</v>
      </c>
      <c r="B623" s="300" t="s">
        <v>2447</v>
      </c>
      <c r="C623" s="301">
        <v>0.99177164579999999</v>
      </c>
      <c r="D623" s="58">
        <v>53406</v>
      </c>
      <c r="E623" s="302">
        <v>1.75</v>
      </c>
      <c r="F623" s="303">
        <v>4985.9479224999995</v>
      </c>
      <c r="G623" s="265">
        <v>3631.6882270999999</v>
      </c>
      <c r="H623" s="304">
        <v>1354.2596954000001</v>
      </c>
      <c r="I623" s="303">
        <v>763.45862570999998</v>
      </c>
      <c r="J623" s="304">
        <v>36.474779396999999</v>
      </c>
      <c r="K623" s="303">
        <v>1899.1418246000001</v>
      </c>
      <c r="L623" s="304">
        <v>144.54651989000001</v>
      </c>
      <c r="M623" s="265">
        <v>497.97103024</v>
      </c>
      <c r="N623" s="303">
        <v>60.892322786999998</v>
      </c>
      <c r="O623" s="304">
        <v>10.436360148</v>
      </c>
      <c r="P623" s="303">
        <v>5.7943143773000001</v>
      </c>
      <c r="Q623" s="304">
        <v>0.99363682819999999</v>
      </c>
      <c r="R623" s="303">
        <v>39.497196897000002</v>
      </c>
      <c r="S623" s="304">
        <v>25.156240634</v>
      </c>
      <c r="T623" s="303">
        <v>52.564425782999997</v>
      </c>
      <c r="U623" s="304">
        <v>5.7056742623999996</v>
      </c>
      <c r="V623" s="303">
        <v>9.0581518093</v>
      </c>
      <c r="W623" s="304">
        <v>2.2390022415000002</v>
      </c>
      <c r="X623" s="303">
        <v>56.267494536999997</v>
      </c>
      <c r="Y623" s="304">
        <v>10.578524420000001</v>
      </c>
      <c r="Z623" s="303">
        <v>9.5621356000000005E-3</v>
      </c>
      <c r="AA623" s="304">
        <v>2.4608994E-3</v>
      </c>
      <c r="AB623" s="303">
        <v>244.14440814</v>
      </c>
      <c r="AC623" s="304">
        <v>425.60567574999999</v>
      </c>
      <c r="AD623" s="303">
        <v>5.6788422E-3</v>
      </c>
      <c r="AE623" s="304">
        <v>1.3315921E-3</v>
      </c>
      <c r="AF623" s="265">
        <v>0.86381198520000002</v>
      </c>
      <c r="AG623" s="305">
        <v>390.59148737999999</v>
      </c>
      <c r="AH623" s="265">
        <v>139.20085582999999</v>
      </c>
      <c r="AI623" s="305">
        <v>146.50262402999999</v>
      </c>
      <c r="AJ623" s="265">
        <v>9.6302711673000001</v>
      </c>
      <c r="AK623" s="306">
        <v>8.6136301820999996</v>
      </c>
      <c r="AL623" s="398">
        <v>192</v>
      </c>
    </row>
    <row r="624" spans="1:38" x14ac:dyDescent="0.25">
      <c r="A624" s="307" t="s">
        <v>1334</v>
      </c>
      <c r="B624" s="300" t="s">
        <v>2448</v>
      </c>
      <c r="C624" s="301">
        <v>1.2764245438999999</v>
      </c>
      <c r="D624" s="58">
        <v>2209</v>
      </c>
      <c r="E624" s="302">
        <v>3.36</v>
      </c>
      <c r="F624" s="303">
        <v>6416.9875492000001</v>
      </c>
      <c r="G624" s="265">
        <v>4650.9968264999998</v>
      </c>
      <c r="H624" s="304">
        <v>1765.9907227000001</v>
      </c>
      <c r="I624" s="303">
        <v>846.96029257999999</v>
      </c>
      <c r="J624" s="304">
        <v>39.165686014000002</v>
      </c>
      <c r="K624" s="303">
        <v>1707.1026528</v>
      </c>
      <c r="L624" s="304">
        <v>133.06762151000001</v>
      </c>
      <c r="M624" s="265">
        <v>589.94186759000002</v>
      </c>
      <c r="N624" s="303">
        <v>212.80207920999999</v>
      </c>
      <c r="O624" s="304">
        <v>38.067425538000002</v>
      </c>
      <c r="P624" s="303">
        <v>152.26331171000001</v>
      </c>
      <c r="Q624" s="304">
        <v>25.286630703</v>
      </c>
      <c r="R624" s="303">
        <v>117.95316077</v>
      </c>
      <c r="S624" s="304">
        <v>45.732903927000002</v>
      </c>
      <c r="T624" s="303">
        <v>156.07213299</v>
      </c>
      <c r="U624" s="304">
        <v>16.936408013000001</v>
      </c>
      <c r="V624" s="303">
        <v>382.91173961999999</v>
      </c>
      <c r="W624" s="304">
        <v>83.27006686</v>
      </c>
      <c r="X624" s="303">
        <v>170.40707495000001</v>
      </c>
      <c r="Y624" s="304">
        <v>42.267082725000002</v>
      </c>
      <c r="Z624" s="303">
        <v>3.8196833735000002</v>
      </c>
      <c r="AA624" s="304">
        <v>1.2683680208000001</v>
      </c>
      <c r="AB624" s="303">
        <v>206.05712303000001</v>
      </c>
      <c r="AC624" s="304">
        <v>480.61624375000002</v>
      </c>
      <c r="AD624" s="303">
        <v>5.5418591402999997</v>
      </c>
      <c r="AE624" s="304">
        <v>1.2824445531999999</v>
      </c>
      <c r="AF624" s="265">
        <v>6.4619560675000001</v>
      </c>
      <c r="AG624" s="305">
        <v>482.72742183000003</v>
      </c>
      <c r="AH624" s="265">
        <v>197.97878471999999</v>
      </c>
      <c r="AI624" s="305">
        <v>221.34631152</v>
      </c>
      <c r="AJ624" s="265">
        <v>41.439845421000001</v>
      </c>
      <c r="AK624" s="306">
        <v>8.2393702611999995</v>
      </c>
      <c r="AL624" s="398">
        <v>185</v>
      </c>
    </row>
    <row r="625" spans="1:38" x14ac:dyDescent="0.25">
      <c r="A625" s="307" t="s">
        <v>1335</v>
      </c>
      <c r="B625" s="300" t="s">
        <v>2449</v>
      </c>
      <c r="C625" s="301">
        <v>0.57216914190000001</v>
      </c>
      <c r="D625" s="58">
        <v>12544</v>
      </c>
      <c r="E625" s="302">
        <v>1.81</v>
      </c>
      <c r="F625" s="303">
        <v>2876.4741927999999</v>
      </c>
      <c r="G625" s="265">
        <v>2061.7498089000001</v>
      </c>
      <c r="H625" s="304">
        <v>814.72438388</v>
      </c>
      <c r="I625" s="303">
        <v>492.39828144000001</v>
      </c>
      <c r="J625" s="304">
        <v>19.771918568</v>
      </c>
      <c r="K625" s="303">
        <v>838.56220192000001</v>
      </c>
      <c r="L625" s="304">
        <v>66.297863101000004</v>
      </c>
      <c r="M625" s="265">
        <v>322.05850007999999</v>
      </c>
      <c r="N625" s="303">
        <v>55.763787809999997</v>
      </c>
      <c r="O625" s="304">
        <v>9.2275887340999994</v>
      </c>
      <c r="P625" s="303">
        <v>45.558268912000003</v>
      </c>
      <c r="Q625" s="304">
        <v>6.9205123489</v>
      </c>
      <c r="R625" s="303">
        <v>43.686291335</v>
      </c>
      <c r="S625" s="304">
        <v>20.518585515000002</v>
      </c>
      <c r="T625" s="303">
        <v>44.636173960000001</v>
      </c>
      <c r="U625" s="304">
        <v>5.8532973854000003</v>
      </c>
      <c r="V625" s="303">
        <v>25.108879730000002</v>
      </c>
      <c r="W625" s="304">
        <v>5.5750617088999999</v>
      </c>
      <c r="X625" s="303">
        <v>47.499934733000003</v>
      </c>
      <c r="Y625" s="304">
        <v>11.996436532000001</v>
      </c>
      <c r="Z625" s="303">
        <v>6.1563099678000004</v>
      </c>
      <c r="AA625" s="304">
        <v>1.7720976137</v>
      </c>
      <c r="AB625" s="303">
        <v>126.41871905000001</v>
      </c>
      <c r="AC625" s="304">
        <v>231.74665313</v>
      </c>
      <c r="AD625" s="303">
        <v>7.3257966399999999E-2</v>
      </c>
      <c r="AE625" s="304">
        <v>2.2853649600000001E-2</v>
      </c>
      <c r="AF625" s="265">
        <v>1.0164863376</v>
      </c>
      <c r="AG625" s="305">
        <v>219.59063617000001</v>
      </c>
      <c r="AH625" s="265">
        <v>103.75931983</v>
      </c>
      <c r="AI625" s="305">
        <v>103.40922734999999</v>
      </c>
      <c r="AJ625" s="265">
        <v>17.070852532</v>
      </c>
      <c r="AK625" s="306">
        <v>4.0041953355000004</v>
      </c>
      <c r="AL625" s="398">
        <v>233</v>
      </c>
    </row>
    <row r="626" spans="1:38" x14ac:dyDescent="0.25">
      <c r="A626" s="307" t="s">
        <v>1336</v>
      </c>
      <c r="B626" s="300" t="s">
        <v>2450</v>
      </c>
      <c r="C626" s="301">
        <v>0.65647553879999998</v>
      </c>
      <c r="D626" s="58">
        <v>1246</v>
      </c>
      <c r="E626" s="302">
        <v>1.41</v>
      </c>
      <c r="F626" s="303">
        <v>3300.3089598000001</v>
      </c>
      <c r="G626" s="265">
        <v>2429.4851521999999</v>
      </c>
      <c r="H626" s="304">
        <v>870.82380754999997</v>
      </c>
      <c r="I626" s="303">
        <v>436.79724600999998</v>
      </c>
      <c r="J626" s="304">
        <v>23.920364206999999</v>
      </c>
      <c r="K626" s="303">
        <v>827.57912186999999</v>
      </c>
      <c r="L626" s="304">
        <v>76.739706257999998</v>
      </c>
      <c r="M626" s="265">
        <v>276.37264278999999</v>
      </c>
      <c r="N626" s="303">
        <v>284.73787256999998</v>
      </c>
      <c r="O626" s="304">
        <v>30.071808991000001</v>
      </c>
      <c r="P626" s="303">
        <v>54.060654165000003</v>
      </c>
      <c r="Q626" s="304">
        <v>11.956630862000001</v>
      </c>
      <c r="R626" s="303">
        <v>130.84863482</v>
      </c>
      <c r="S626" s="304">
        <v>47.264835599000001</v>
      </c>
      <c r="T626" s="303">
        <v>82.623262432999994</v>
      </c>
      <c r="U626" s="304">
        <v>11.469012382000001</v>
      </c>
      <c r="V626" s="303">
        <v>34.558500989999999</v>
      </c>
      <c r="W626" s="304">
        <v>5.7169287455999998</v>
      </c>
      <c r="X626" s="303">
        <v>104.67051137999999</v>
      </c>
      <c r="Y626" s="304">
        <v>24.431750726000001</v>
      </c>
      <c r="Z626" s="303">
        <v>7.8629740080000001</v>
      </c>
      <c r="AA626" s="304">
        <v>2.8758009639000002</v>
      </c>
      <c r="AB626" s="303">
        <v>125.09305661</v>
      </c>
      <c r="AC626" s="304">
        <v>227.87637957000001</v>
      </c>
      <c r="AD626" s="303">
        <v>7.51654197E-2</v>
      </c>
      <c r="AE626" s="304">
        <v>1.6313030499999999E-2</v>
      </c>
      <c r="AF626" s="265">
        <v>0.55914559789999996</v>
      </c>
      <c r="AG626" s="305">
        <v>262.81209339999998</v>
      </c>
      <c r="AH626" s="265">
        <v>95.052277540999995</v>
      </c>
      <c r="AI626" s="305">
        <v>98.922369856000003</v>
      </c>
      <c r="AJ626" s="265">
        <v>11.829186881</v>
      </c>
      <c r="AK626" s="306">
        <v>3.5147121074999998</v>
      </c>
      <c r="AL626" s="398">
        <v>143</v>
      </c>
    </row>
    <row r="627" spans="1:38" x14ac:dyDescent="0.25">
      <c r="A627" s="307" t="s">
        <v>1337</v>
      </c>
      <c r="B627" s="300" t="s">
        <v>2451</v>
      </c>
      <c r="C627" s="301">
        <v>0.24972448880000001</v>
      </c>
      <c r="D627" s="58">
        <v>5903</v>
      </c>
      <c r="E627" s="302">
        <v>1.08</v>
      </c>
      <c r="F627" s="303">
        <v>1255.4435303</v>
      </c>
      <c r="G627" s="265">
        <v>924.71976453000002</v>
      </c>
      <c r="H627" s="304">
        <v>330.72376575999999</v>
      </c>
      <c r="I627" s="303">
        <v>205.12843003</v>
      </c>
      <c r="J627" s="304">
        <v>8.2378552062000008</v>
      </c>
      <c r="K627" s="303">
        <v>280.70880731</v>
      </c>
      <c r="L627" s="304">
        <v>24.737148612999999</v>
      </c>
      <c r="M627" s="265">
        <v>123.07655654</v>
      </c>
      <c r="N627" s="303">
        <v>91.973244292999993</v>
      </c>
      <c r="O627" s="304">
        <v>10.954739138000001</v>
      </c>
      <c r="P627" s="303">
        <v>47.232533762000003</v>
      </c>
      <c r="Q627" s="304">
        <v>7.7776412633999996</v>
      </c>
      <c r="R627" s="303">
        <v>31.943665273000001</v>
      </c>
      <c r="S627" s="304">
        <v>11.191443408</v>
      </c>
      <c r="T627" s="303">
        <v>23.951384562000001</v>
      </c>
      <c r="U627" s="304">
        <v>4.5437082841</v>
      </c>
      <c r="V627" s="303">
        <v>0.72354434519999999</v>
      </c>
      <c r="W627" s="304">
        <v>0.1349159868</v>
      </c>
      <c r="X627" s="303">
        <v>37.557968486</v>
      </c>
      <c r="Y627" s="304">
        <v>8.8538334383000006</v>
      </c>
      <c r="Z627" s="303">
        <v>18.015507975999999</v>
      </c>
      <c r="AA627" s="304">
        <v>4.3330598670000002</v>
      </c>
      <c r="AB627" s="303">
        <v>46.291753374000002</v>
      </c>
      <c r="AC627" s="304">
        <v>85.804894163</v>
      </c>
      <c r="AD627" s="303">
        <v>5.1578900000000002E-5</v>
      </c>
      <c r="AE627" s="304">
        <v>0</v>
      </c>
      <c r="AF627" s="265">
        <v>0.70001921600000006</v>
      </c>
      <c r="AG627" s="305">
        <v>91.549856657999996</v>
      </c>
      <c r="AH627" s="265">
        <v>35.210079821000001</v>
      </c>
      <c r="AI627" s="305">
        <v>40.213215443999999</v>
      </c>
      <c r="AJ627" s="265">
        <v>12.721861880000001</v>
      </c>
      <c r="AK627" s="306">
        <v>1.8758103652</v>
      </c>
      <c r="AL627" s="398">
        <v>222</v>
      </c>
    </row>
    <row r="628" spans="1:38" x14ac:dyDescent="0.25">
      <c r="A628" s="307" t="s">
        <v>1338</v>
      </c>
      <c r="B628" s="300" t="s">
        <v>2452</v>
      </c>
      <c r="C628" s="301">
        <v>0.81785117399999996</v>
      </c>
      <c r="D628" s="58">
        <v>20941</v>
      </c>
      <c r="E628" s="302">
        <v>2.41</v>
      </c>
      <c r="F628" s="303">
        <v>4111.5950221000003</v>
      </c>
      <c r="G628" s="265">
        <v>2975.8995261</v>
      </c>
      <c r="H628" s="304">
        <v>1135.695496</v>
      </c>
      <c r="I628" s="303">
        <v>581.12040303000003</v>
      </c>
      <c r="J628" s="304">
        <v>29.474594558</v>
      </c>
      <c r="K628" s="303">
        <v>1159.0122156</v>
      </c>
      <c r="L628" s="304">
        <v>94.289245187999995</v>
      </c>
      <c r="M628" s="265">
        <v>395.36675156000001</v>
      </c>
      <c r="N628" s="303">
        <v>123.38953142</v>
      </c>
      <c r="O628" s="304">
        <v>20.911042592000001</v>
      </c>
      <c r="P628" s="303">
        <v>89.325856293000001</v>
      </c>
      <c r="Q628" s="304">
        <v>16.400156118000002</v>
      </c>
      <c r="R628" s="303">
        <v>59.327792658</v>
      </c>
      <c r="S628" s="304">
        <v>27.874245439999999</v>
      </c>
      <c r="T628" s="303">
        <v>69.067714586999998</v>
      </c>
      <c r="U628" s="304">
        <v>8.0005921211000004</v>
      </c>
      <c r="V628" s="303">
        <v>50.731983110000002</v>
      </c>
      <c r="W628" s="304">
        <v>10.468765948</v>
      </c>
      <c r="X628" s="303">
        <v>160.50884479999999</v>
      </c>
      <c r="Y628" s="304">
        <v>36.361620532000003</v>
      </c>
      <c r="Z628" s="303">
        <v>3.1260064835999999</v>
      </c>
      <c r="AA628" s="304">
        <v>1.044600389</v>
      </c>
      <c r="AB628" s="303">
        <v>160.21494519999999</v>
      </c>
      <c r="AC628" s="304">
        <v>332.57524212999999</v>
      </c>
      <c r="AD628" s="303">
        <v>1.4664833209000001</v>
      </c>
      <c r="AE628" s="304">
        <v>0.29277375830000002</v>
      </c>
      <c r="AF628" s="265">
        <v>3.6051123287000002</v>
      </c>
      <c r="AG628" s="305">
        <v>313.44121199</v>
      </c>
      <c r="AH628" s="265">
        <v>143.85149727999999</v>
      </c>
      <c r="AI628" s="305">
        <v>132.28172033999999</v>
      </c>
      <c r="AJ628" s="265">
        <v>83.113968236999995</v>
      </c>
      <c r="AK628" s="306">
        <v>4.9501051148000004</v>
      </c>
      <c r="AL628" s="398">
        <v>232</v>
      </c>
    </row>
    <row r="629" spans="1:38" x14ac:dyDescent="0.25">
      <c r="A629" s="307" t="s">
        <v>1339</v>
      </c>
      <c r="B629" s="300" t="s">
        <v>2453</v>
      </c>
      <c r="C629" s="301">
        <v>0.3804636576</v>
      </c>
      <c r="D629" s="58">
        <v>43025</v>
      </c>
      <c r="E629" s="302">
        <v>1.33</v>
      </c>
      <c r="F629" s="303">
        <v>1912.7104420999999</v>
      </c>
      <c r="G629" s="265">
        <v>1390.7960873</v>
      </c>
      <c r="H629" s="304">
        <v>521.91435479999996</v>
      </c>
      <c r="I629" s="303">
        <v>338.7504763</v>
      </c>
      <c r="J629" s="304">
        <v>14.27599981</v>
      </c>
      <c r="K629" s="303">
        <v>495.19296793000001</v>
      </c>
      <c r="L629" s="304">
        <v>40.743508298000002</v>
      </c>
      <c r="M629" s="265">
        <v>206.09392871</v>
      </c>
      <c r="N629" s="303">
        <v>66.478579065999995</v>
      </c>
      <c r="O629" s="304">
        <v>10.079133218999999</v>
      </c>
      <c r="P629" s="303">
        <v>45.805730476999997</v>
      </c>
      <c r="Q629" s="304">
        <v>7.9893210556999996</v>
      </c>
      <c r="R629" s="303">
        <v>27.155621973999999</v>
      </c>
      <c r="S629" s="304">
        <v>12.105588761</v>
      </c>
      <c r="T629" s="303">
        <v>28.779012521999999</v>
      </c>
      <c r="U629" s="304">
        <v>3.8650006188999999</v>
      </c>
      <c r="V629" s="303">
        <v>7.2071090227000001</v>
      </c>
      <c r="W629" s="304">
        <v>1.8290749785</v>
      </c>
      <c r="X629" s="303">
        <v>29.496456804000001</v>
      </c>
      <c r="Y629" s="304">
        <v>6.4521196891999999</v>
      </c>
      <c r="Z629" s="303">
        <v>3.1270231171999998</v>
      </c>
      <c r="AA629" s="304">
        <v>0.9580092402</v>
      </c>
      <c r="AB629" s="303">
        <v>85.865909743000003</v>
      </c>
      <c r="AC629" s="304">
        <v>162.60672685</v>
      </c>
      <c r="AD629" s="303">
        <v>1.2708537604000001</v>
      </c>
      <c r="AE629" s="304">
        <v>0.20977920859999999</v>
      </c>
      <c r="AF629" s="265">
        <v>0.80341938209999997</v>
      </c>
      <c r="AG629" s="305">
        <v>140.94305176</v>
      </c>
      <c r="AH629" s="265">
        <v>52.180272436000003</v>
      </c>
      <c r="AI629" s="305">
        <v>62.695642491999998</v>
      </c>
      <c r="AJ629" s="265">
        <v>56.533552057000001</v>
      </c>
      <c r="AK629" s="306">
        <v>3.2165728191</v>
      </c>
      <c r="AL629" s="398">
        <v>264</v>
      </c>
    </row>
    <row r="630" spans="1:38" x14ac:dyDescent="0.25">
      <c r="A630" s="307" t="s">
        <v>1340</v>
      </c>
      <c r="B630" s="300" t="s">
        <v>2454</v>
      </c>
      <c r="C630" s="301">
        <v>0.1934392529</v>
      </c>
      <c r="D630" s="58">
        <v>68918</v>
      </c>
      <c r="E630" s="302">
        <v>1.07</v>
      </c>
      <c r="F630" s="303">
        <v>972.47995039</v>
      </c>
      <c r="G630" s="265">
        <v>721.51508037999997</v>
      </c>
      <c r="H630" s="304">
        <v>250.96487001</v>
      </c>
      <c r="I630" s="303">
        <v>183.97785346000001</v>
      </c>
      <c r="J630" s="304">
        <v>6.4024815228999996</v>
      </c>
      <c r="K630" s="303">
        <v>231.52917518000001</v>
      </c>
      <c r="L630" s="304">
        <v>17.356943897000001</v>
      </c>
      <c r="M630" s="265">
        <v>124.20153680999999</v>
      </c>
      <c r="N630" s="303">
        <v>42.523332746000001</v>
      </c>
      <c r="O630" s="304">
        <v>4.2374918288999996</v>
      </c>
      <c r="P630" s="303">
        <v>32.975613899999999</v>
      </c>
      <c r="Q630" s="304">
        <v>5.2502460075000004</v>
      </c>
      <c r="R630" s="303">
        <v>21.742992121</v>
      </c>
      <c r="S630" s="304">
        <v>8.2336535308999999</v>
      </c>
      <c r="T630" s="303">
        <v>25.136896429</v>
      </c>
      <c r="U630" s="304">
        <v>2.7623622335000002</v>
      </c>
      <c r="V630" s="303">
        <v>0.62922019520000005</v>
      </c>
      <c r="W630" s="304">
        <v>0.17164180279999999</v>
      </c>
      <c r="X630" s="303">
        <v>9.3041272627999998</v>
      </c>
      <c r="Y630" s="304">
        <v>2.1285422284000002</v>
      </c>
      <c r="Z630" s="303">
        <v>6.4885949507999996</v>
      </c>
      <c r="AA630" s="304">
        <v>1.8941518909999999</v>
      </c>
      <c r="AB630" s="303">
        <v>41.881543385999997</v>
      </c>
      <c r="AC630" s="304">
        <v>74.708479440999994</v>
      </c>
      <c r="AD630" s="303">
        <v>0.1758611752</v>
      </c>
      <c r="AE630" s="304">
        <v>3.5141067499999998E-2</v>
      </c>
      <c r="AF630" s="265">
        <v>0.33732707769999998</v>
      </c>
      <c r="AG630" s="305">
        <v>64.809419055999996</v>
      </c>
      <c r="AH630" s="265">
        <v>21.004510343</v>
      </c>
      <c r="AI630" s="305">
        <v>32.177281393000001</v>
      </c>
      <c r="AJ630" s="265">
        <v>8.5714108094999997</v>
      </c>
      <c r="AK630" s="306">
        <v>1.8321186439999999</v>
      </c>
      <c r="AL630" s="398">
        <v>269</v>
      </c>
    </row>
    <row r="631" spans="1:38" x14ac:dyDescent="0.25">
      <c r="A631" s="307" t="s">
        <v>1341</v>
      </c>
      <c r="B631" s="300" t="s">
        <v>2455</v>
      </c>
      <c r="C631" s="301">
        <v>2.8579167905</v>
      </c>
      <c r="D631" s="58">
        <v>249</v>
      </c>
      <c r="E631" s="302">
        <v>1.68</v>
      </c>
      <c r="F631" s="303">
        <v>14367.646366999999</v>
      </c>
      <c r="G631" s="265">
        <v>11899.496818</v>
      </c>
      <c r="H631" s="304">
        <v>2468.1495490000002</v>
      </c>
      <c r="I631" s="303">
        <v>1748.0437850999999</v>
      </c>
      <c r="J631" s="304">
        <v>49.714350398000001</v>
      </c>
      <c r="K631" s="303">
        <v>170.40817437999999</v>
      </c>
      <c r="L631" s="304">
        <v>19.714829153</v>
      </c>
      <c r="M631" s="265">
        <v>377.32409625000003</v>
      </c>
      <c r="N631" s="303">
        <v>501.13535648999999</v>
      </c>
      <c r="O631" s="304">
        <v>75.657537646999998</v>
      </c>
      <c r="P631" s="303">
        <v>223.54671642</v>
      </c>
      <c r="Q631" s="304">
        <v>55.105373855000003</v>
      </c>
      <c r="R631" s="303">
        <v>80.410218068000006</v>
      </c>
      <c r="S631" s="304">
        <v>33.506420759000001</v>
      </c>
      <c r="T631" s="303">
        <v>77.829188248999998</v>
      </c>
      <c r="U631" s="304">
        <v>8.0108186064000009</v>
      </c>
      <c r="V631" s="303">
        <v>1763.1821010000001</v>
      </c>
      <c r="W631" s="304">
        <v>489.05364936000001</v>
      </c>
      <c r="X631" s="303">
        <v>3720.1019946000001</v>
      </c>
      <c r="Y631" s="304">
        <v>497.73855399000001</v>
      </c>
      <c r="Z631" s="303">
        <v>0</v>
      </c>
      <c r="AA631" s="304">
        <v>0</v>
      </c>
      <c r="AB631" s="303">
        <v>263.36426978999998</v>
      </c>
      <c r="AC631" s="304">
        <v>332.56373953000002</v>
      </c>
      <c r="AD631" s="303">
        <v>74.600099264999997</v>
      </c>
      <c r="AE631" s="304">
        <v>0.86546722890000005</v>
      </c>
      <c r="AF631" s="265">
        <v>91.871513469999996</v>
      </c>
      <c r="AG631" s="305">
        <v>719.87243973</v>
      </c>
      <c r="AH631" s="265">
        <v>110.03301006</v>
      </c>
      <c r="AI631" s="305">
        <v>2247.7287403</v>
      </c>
      <c r="AJ631" s="265">
        <v>634.59647444999996</v>
      </c>
      <c r="AK631" s="306">
        <v>1.6674487871000001</v>
      </c>
      <c r="AL631" s="398">
        <v>23</v>
      </c>
    </row>
    <row r="632" spans="1:38" x14ac:dyDescent="0.25">
      <c r="A632" s="307" t="s">
        <v>1342</v>
      </c>
      <c r="B632" s="300" t="s">
        <v>2456</v>
      </c>
      <c r="C632" s="301">
        <v>34.233475667</v>
      </c>
      <c r="D632" s="58">
        <v>229</v>
      </c>
      <c r="E632" s="302">
        <v>35.090000000000003</v>
      </c>
      <c r="F632" s="303">
        <v>172102.44677000001</v>
      </c>
      <c r="G632" s="265">
        <v>135703.25330000001</v>
      </c>
      <c r="H632" s="304">
        <v>36399.193470999999</v>
      </c>
      <c r="I632" s="303">
        <v>16062.751344</v>
      </c>
      <c r="J632" s="304">
        <v>369.59387144999999</v>
      </c>
      <c r="K632" s="303">
        <v>12817.104761000001</v>
      </c>
      <c r="L632" s="304">
        <v>891.95836787999997</v>
      </c>
      <c r="M632" s="265">
        <v>6154.6033949000002</v>
      </c>
      <c r="N632" s="303">
        <v>8157.6736928</v>
      </c>
      <c r="O632" s="304">
        <v>1247.9250795999999</v>
      </c>
      <c r="P632" s="303">
        <v>2391.8112059999999</v>
      </c>
      <c r="Q632" s="304">
        <v>761.87633688999995</v>
      </c>
      <c r="R632" s="303">
        <v>4793.9040881000001</v>
      </c>
      <c r="S632" s="304">
        <v>1114.843527</v>
      </c>
      <c r="T632" s="303">
        <v>1421.8202705000001</v>
      </c>
      <c r="U632" s="304">
        <v>169.39574909000001</v>
      </c>
      <c r="V632" s="303">
        <v>56972.439317999997</v>
      </c>
      <c r="W632" s="304">
        <v>14533.607249999999</v>
      </c>
      <c r="X632" s="303">
        <v>15984.041714000001</v>
      </c>
      <c r="Y632" s="304">
        <v>4148.3755709999996</v>
      </c>
      <c r="Z632" s="303">
        <v>2.2343813144000002</v>
      </c>
      <c r="AA632" s="304">
        <v>0.28167822710000001</v>
      </c>
      <c r="AB632" s="303">
        <v>4028.4217831999999</v>
      </c>
      <c r="AC632" s="304">
        <v>4441.1802829999997</v>
      </c>
      <c r="AD632" s="303">
        <v>574.31325784000001</v>
      </c>
      <c r="AE632" s="304">
        <v>6.4833320175000004</v>
      </c>
      <c r="AF632" s="265">
        <v>1503.0309982000001</v>
      </c>
      <c r="AG632" s="305">
        <v>5765.8261702</v>
      </c>
      <c r="AH632" s="265">
        <v>2614.9911224000002</v>
      </c>
      <c r="AI632" s="305">
        <v>4965.4742904000004</v>
      </c>
      <c r="AJ632" s="265">
        <v>196.14197295</v>
      </c>
      <c r="AK632" s="306">
        <v>10.341954514999999</v>
      </c>
      <c r="AL632" s="398">
        <v>5</v>
      </c>
    </row>
    <row r="633" spans="1:38" x14ac:dyDescent="0.25">
      <c r="A633" s="307" t="s">
        <v>1343</v>
      </c>
      <c r="B633" s="300" t="s">
        <v>2457</v>
      </c>
      <c r="C633" s="301">
        <v>31.427442238000001</v>
      </c>
      <c r="D633" s="58">
        <v>412</v>
      </c>
      <c r="E633" s="302">
        <v>63.07</v>
      </c>
      <c r="F633" s="303">
        <v>157995.63438</v>
      </c>
      <c r="G633" s="265">
        <v>122284.7153</v>
      </c>
      <c r="H633" s="304">
        <v>35710.919073999998</v>
      </c>
      <c r="I633" s="303">
        <v>14132.789511000001</v>
      </c>
      <c r="J633" s="304">
        <v>259.75081136</v>
      </c>
      <c r="K633" s="303">
        <v>11156.557827000001</v>
      </c>
      <c r="L633" s="304">
        <v>969.73139651999998</v>
      </c>
      <c r="M633" s="265">
        <v>3544.3247717999998</v>
      </c>
      <c r="N633" s="303">
        <v>1873.1140882</v>
      </c>
      <c r="O633" s="304">
        <v>429.97437868999998</v>
      </c>
      <c r="P633" s="303">
        <v>1377.9810058999999</v>
      </c>
      <c r="Q633" s="304">
        <v>281.95439792000002</v>
      </c>
      <c r="R633" s="303">
        <v>1478.5877988</v>
      </c>
      <c r="S633" s="304">
        <v>415.85984124999999</v>
      </c>
      <c r="T633" s="303">
        <v>1523.9813738</v>
      </c>
      <c r="U633" s="304">
        <v>138.24670886999999</v>
      </c>
      <c r="V633" s="303">
        <v>75189.515169999999</v>
      </c>
      <c r="W633" s="304">
        <v>17492.356790000002</v>
      </c>
      <c r="X633" s="303">
        <v>582.37206418999995</v>
      </c>
      <c r="Y633" s="304">
        <v>127.98214652999999</v>
      </c>
      <c r="Z633" s="303">
        <v>0</v>
      </c>
      <c r="AA633" s="304">
        <v>0</v>
      </c>
      <c r="AB633" s="303">
        <v>1640.7949859</v>
      </c>
      <c r="AC633" s="304">
        <v>3691.0781817000002</v>
      </c>
      <c r="AD633" s="303">
        <v>18.315185169999999</v>
      </c>
      <c r="AE633" s="304">
        <v>0.54901801939999995</v>
      </c>
      <c r="AF633" s="265">
        <v>46.234359937000001</v>
      </c>
      <c r="AG633" s="305">
        <v>13252.696077000001</v>
      </c>
      <c r="AH633" s="265">
        <v>2929.163333</v>
      </c>
      <c r="AI633" s="305">
        <v>5104.2354605</v>
      </c>
      <c r="AJ633" s="265">
        <v>250.00567523000001</v>
      </c>
      <c r="AK633" s="306">
        <v>87.482017728000002</v>
      </c>
      <c r="AL633" s="398">
        <v>29</v>
      </c>
    </row>
    <row r="634" spans="1:38" x14ac:dyDescent="0.25">
      <c r="A634" s="307" t="s">
        <v>1344</v>
      </c>
      <c r="B634" s="300" t="s">
        <v>2458</v>
      </c>
      <c r="C634" s="301">
        <v>18.046521603999999</v>
      </c>
      <c r="D634" s="58">
        <v>551</v>
      </c>
      <c r="E634" s="302">
        <v>37.799999999999997</v>
      </c>
      <c r="F634" s="303">
        <v>90725.538767999999</v>
      </c>
      <c r="G634" s="265">
        <v>69164.709302999996</v>
      </c>
      <c r="H634" s="304">
        <v>21560.829463999999</v>
      </c>
      <c r="I634" s="303">
        <v>9418.7213286999995</v>
      </c>
      <c r="J634" s="304">
        <v>161.04833481</v>
      </c>
      <c r="K634" s="303">
        <v>6340.6737724000004</v>
      </c>
      <c r="L634" s="304">
        <v>656.40784568000004</v>
      </c>
      <c r="M634" s="265">
        <v>2003.7781483000001</v>
      </c>
      <c r="N634" s="303">
        <v>1006.7577216</v>
      </c>
      <c r="O634" s="304">
        <v>264.31440053</v>
      </c>
      <c r="P634" s="303">
        <v>621.82167998</v>
      </c>
      <c r="Q634" s="304">
        <v>114.18514562999999</v>
      </c>
      <c r="R634" s="303">
        <v>889.48379920000002</v>
      </c>
      <c r="S634" s="304">
        <v>257.70243780999999</v>
      </c>
      <c r="T634" s="303">
        <v>916.88090896000006</v>
      </c>
      <c r="U634" s="304">
        <v>95.813623624000002</v>
      </c>
      <c r="V634" s="303">
        <v>40059.576695000003</v>
      </c>
      <c r="W634" s="304">
        <v>9817.0420310000009</v>
      </c>
      <c r="X634" s="303">
        <v>66.892179084999995</v>
      </c>
      <c r="Y634" s="304">
        <v>10.252354083</v>
      </c>
      <c r="Z634" s="303">
        <v>0</v>
      </c>
      <c r="AA634" s="304">
        <v>0</v>
      </c>
      <c r="AB634" s="303">
        <v>875.36244379000004</v>
      </c>
      <c r="AC634" s="304">
        <v>2491.3011293999998</v>
      </c>
      <c r="AD634" s="303">
        <v>1.1002346732999999</v>
      </c>
      <c r="AE634" s="304">
        <v>0.1268978221</v>
      </c>
      <c r="AF634" s="265">
        <v>7.4706031887000002</v>
      </c>
      <c r="AG634" s="305">
        <v>8596.2476289000006</v>
      </c>
      <c r="AH634" s="265">
        <v>2402.7108284999999</v>
      </c>
      <c r="AI634" s="305">
        <v>3236.2469637999998</v>
      </c>
      <c r="AJ634" s="265">
        <v>370.90427464999999</v>
      </c>
      <c r="AK634" s="306">
        <v>42.715356493999998</v>
      </c>
      <c r="AL634" s="398">
        <v>35</v>
      </c>
    </row>
    <row r="635" spans="1:38" x14ac:dyDescent="0.25">
      <c r="A635" s="307" t="s">
        <v>1345</v>
      </c>
      <c r="B635" s="300" t="s">
        <v>2459</v>
      </c>
      <c r="C635" s="301">
        <v>27.367007668999999</v>
      </c>
      <c r="D635" s="58">
        <v>138</v>
      </c>
      <c r="E635" s="302">
        <v>52.46</v>
      </c>
      <c r="F635" s="303">
        <v>137582.55301</v>
      </c>
      <c r="G635" s="265">
        <v>106538.86062000001</v>
      </c>
      <c r="H635" s="304">
        <v>31043.692384999998</v>
      </c>
      <c r="I635" s="303">
        <v>14116.214540999999</v>
      </c>
      <c r="J635" s="304">
        <v>284.55081754000003</v>
      </c>
      <c r="K635" s="303">
        <v>12767.837259</v>
      </c>
      <c r="L635" s="304">
        <v>905.03436285999999</v>
      </c>
      <c r="M635" s="265">
        <v>4160.1371507000003</v>
      </c>
      <c r="N635" s="303">
        <v>3546.4292212</v>
      </c>
      <c r="O635" s="304">
        <v>660.22899293</v>
      </c>
      <c r="P635" s="303">
        <v>1704.8348679999999</v>
      </c>
      <c r="Q635" s="304">
        <v>394.50744116999999</v>
      </c>
      <c r="R635" s="303">
        <v>2887.9773286</v>
      </c>
      <c r="S635" s="304">
        <v>821.91386040999998</v>
      </c>
      <c r="T635" s="303">
        <v>2373.9635256000001</v>
      </c>
      <c r="U635" s="304">
        <v>219.88314391</v>
      </c>
      <c r="V635" s="303">
        <v>54583.459661000001</v>
      </c>
      <c r="W635" s="304">
        <v>13766.148384</v>
      </c>
      <c r="X635" s="303">
        <v>2554.8204642999999</v>
      </c>
      <c r="Y635" s="304">
        <v>517.75822888000005</v>
      </c>
      <c r="Z635" s="303">
        <v>0</v>
      </c>
      <c r="AA635" s="304">
        <v>0</v>
      </c>
      <c r="AB635" s="303">
        <v>1949.1401504</v>
      </c>
      <c r="AC635" s="304">
        <v>3941.7868837000001</v>
      </c>
      <c r="AD635" s="303">
        <v>6.9320289899999998E-2</v>
      </c>
      <c r="AE635" s="304">
        <v>1.7880434800000001E-2</v>
      </c>
      <c r="AF635" s="265">
        <v>49.520687318999997</v>
      </c>
      <c r="AG635" s="305">
        <v>9013.3566928</v>
      </c>
      <c r="AH635" s="265">
        <v>2189.7940454999998</v>
      </c>
      <c r="AI635" s="305">
        <v>3944.6607235000001</v>
      </c>
      <c r="AJ635" s="265">
        <v>195.37375223000001</v>
      </c>
      <c r="AK635" s="306">
        <v>33.133617848</v>
      </c>
      <c r="AL635" s="398">
        <v>26</v>
      </c>
    </row>
    <row r="636" spans="1:38" x14ac:dyDescent="0.25">
      <c r="A636" s="307" t="s">
        <v>1346</v>
      </c>
      <c r="B636" s="300" t="s">
        <v>2460</v>
      </c>
      <c r="C636" s="301">
        <v>12.171545715000001</v>
      </c>
      <c r="D636" s="58">
        <v>459</v>
      </c>
      <c r="E636" s="302">
        <v>27.6</v>
      </c>
      <c r="F636" s="303">
        <v>61190.187609000001</v>
      </c>
      <c r="G636" s="265">
        <v>47126.702579999997</v>
      </c>
      <c r="H636" s="304">
        <v>14063.485028999999</v>
      </c>
      <c r="I636" s="303">
        <v>6995.3294040000001</v>
      </c>
      <c r="J636" s="304">
        <v>125.91137682999999</v>
      </c>
      <c r="K636" s="303">
        <v>5569.0254087000003</v>
      </c>
      <c r="L636" s="304">
        <v>459.45437665999998</v>
      </c>
      <c r="M636" s="265">
        <v>1533.2621465</v>
      </c>
      <c r="N636" s="303">
        <v>844.74817433999999</v>
      </c>
      <c r="O636" s="304">
        <v>195.1827274</v>
      </c>
      <c r="P636" s="303">
        <v>461.34438445000001</v>
      </c>
      <c r="Q636" s="304">
        <v>85.772780424999993</v>
      </c>
      <c r="R636" s="303">
        <v>610.97399998000003</v>
      </c>
      <c r="S636" s="304">
        <v>178.14030898999999</v>
      </c>
      <c r="T636" s="303">
        <v>646.35896785</v>
      </c>
      <c r="U636" s="304">
        <v>56.818720454999998</v>
      </c>
      <c r="V636" s="303">
        <v>25143.958312999999</v>
      </c>
      <c r="W636" s="304">
        <v>6340.4498277000002</v>
      </c>
      <c r="X636" s="303">
        <v>215.12898107999999</v>
      </c>
      <c r="Y636" s="304">
        <v>35.638489391999997</v>
      </c>
      <c r="Z636" s="303">
        <v>0</v>
      </c>
      <c r="AA636" s="304">
        <v>0</v>
      </c>
      <c r="AB636" s="303">
        <v>715.17641844000002</v>
      </c>
      <c r="AC636" s="304">
        <v>1706.3315745</v>
      </c>
      <c r="AD636" s="303">
        <v>4.1682788700000001E-2</v>
      </c>
      <c r="AE636" s="304">
        <v>1.0751633999999999E-2</v>
      </c>
      <c r="AF636" s="265">
        <v>9.6925993463999998</v>
      </c>
      <c r="AG636" s="305">
        <v>5593.4244036999999</v>
      </c>
      <c r="AH636" s="265">
        <v>1321.3307565</v>
      </c>
      <c r="AI636" s="305">
        <v>2090.2112846</v>
      </c>
      <c r="AJ636" s="265">
        <v>226.76265842000001</v>
      </c>
      <c r="AK636" s="306">
        <v>29.7070911</v>
      </c>
      <c r="AL636" s="398">
        <v>42</v>
      </c>
    </row>
    <row r="637" spans="1:38" x14ac:dyDescent="0.25">
      <c r="A637" s="307" t="s">
        <v>1347</v>
      </c>
      <c r="B637" s="300" t="s">
        <v>2461</v>
      </c>
      <c r="C637" s="301">
        <v>26.902026668000001</v>
      </c>
      <c r="D637" s="58">
        <v>119</v>
      </c>
      <c r="E637" s="302">
        <v>44.35</v>
      </c>
      <c r="F637" s="303">
        <v>135244.9473</v>
      </c>
      <c r="G637" s="265">
        <v>106073.55560000001</v>
      </c>
      <c r="H637" s="304">
        <v>29171.391703000001</v>
      </c>
      <c r="I637" s="303">
        <v>15791.957275999999</v>
      </c>
      <c r="J637" s="304">
        <v>271.42816639</v>
      </c>
      <c r="K637" s="303">
        <v>8562.0800017000001</v>
      </c>
      <c r="L637" s="304">
        <v>531.07700041999999</v>
      </c>
      <c r="M637" s="265">
        <v>3368.9536490999999</v>
      </c>
      <c r="N637" s="303">
        <v>3702.1219664999999</v>
      </c>
      <c r="O637" s="304">
        <v>688.38354038</v>
      </c>
      <c r="P637" s="303">
        <v>1830.6746164000001</v>
      </c>
      <c r="Q637" s="304">
        <v>468.32935248000001</v>
      </c>
      <c r="R637" s="303">
        <v>3050.3741943</v>
      </c>
      <c r="S637" s="304">
        <v>794.23194235999995</v>
      </c>
      <c r="T637" s="303">
        <v>2975.0621148</v>
      </c>
      <c r="U637" s="304">
        <v>289.13936060999998</v>
      </c>
      <c r="V637" s="303">
        <v>54072.922656000002</v>
      </c>
      <c r="W637" s="304">
        <v>13387.551273999999</v>
      </c>
      <c r="X637" s="303">
        <v>4076.6656109999999</v>
      </c>
      <c r="Y637" s="304">
        <v>919.32818852000003</v>
      </c>
      <c r="Z637" s="303">
        <v>0</v>
      </c>
      <c r="AA637" s="304">
        <v>0</v>
      </c>
      <c r="AB637" s="303">
        <v>1766.6055921</v>
      </c>
      <c r="AC637" s="304">
        <v>3156.1120959</v>
      </c>
      <c r="AD637" s="303">
        <v>117.89796266</v>
      </c>
      <c r="AE637" s="304">
        <v>6.5464349328000004</v>
      </c>
      <c r="AF637" s="265">
        <v>120.35348601</v>
      </c>
      <c r="AG637" s="305">
        <v>8646.1656738999991</v>
      </c>
      <c r="AH637" s="265">
        <v>2583.0647220999999</v>
      </c>
      <c r="AI637" s="305">
        <v>3787.2109393000001</v>
      </c>
      <c r="AJ637" s="265">
        <v>261.84616187</v>
      </c>
      <c r="AK637" s="306">
        <v>18.863325521</v>
      </c>
      <c r="AL637" s="398">
        <v>25</v>
      </c>
    </row>
    <row r="638" spans="1:38" x14ac:dyDescent="0.25">
      <c r="A638" s="307" t="s">
        <v>1348</v>
      </c>
      <c r="B638" s="300" t="s">
        <v>2462</v>
      </c>
      <c r="C638" s="301">
        <v>9.1725126070999998</v>
      </c>
      <c r="D638" s="58">
        <v>277</v>
      </c>
      <c r="E638" s="302">
        <v>19.739999999999998</v>
      </c>
      <c r="F638" s="303">
        <v>46113.105137999999</v>
      </c>
      <c r="G638" s="265">
        <v>35719.673982</v>
      </c>
      <c r="H638" s="304">
        <v>10393.431156000001</v>
      </c>
      <c r="I638" s="303">
        <v>5428.3159035999997</v>
      </c>
      <c r="J638" s="304">
        <v>101.39908751999999</v>
      </c>
      <c r="K638" s="303">
        <v>4242.0791216999996</v>
      </c>
      <c r="L638" s="304">
        <v>285.70159611999998</v>
      </c>
      <c r="M638" s="265">
        <v>1373.6908748000001</v>
      </c>
      <c r="N638" s="303">
        <v>1006.5983073</v>
      </c>
      <c r="O638" s="304">
        <v>186.98708432000001</v>
      </c>
      <c r="P638" s="303">
        <v>515.75786083000003</v>
      </c>
      <c r="Q638" s="304">
        <v>104.96632809</v>
      </c>
      <c r="R638" s="303">
        <v>653.09239918000003</v>
      </c>
      <c r="S638" s="304">
        <v>198.96270036999999</v>
      </c>
      <c r="T638" s="303">
        <v>522.92893384000001</v>
      </c>
      <c r="U638" s="304">
        <v>44.730852614</v>
      </c>
      <c r="V638" s="303">
        <v>17521.440706000001</v>
      </c>
      <c r="W638" s="304">
        <v>4528.1508033</v>
      </c>
      <c r="X638" s="303">
        <v>808.01960023000004</v>
      </c>
      <c r="Y638" s="304">
        <v>134.92789246999999</v>
      </c>
      <c r="Z638" s="303">
        <v>0</v>
      </c>
      <c r="AA638" s="304">
        <v>0</v>
      </c>
      <c r="AB638" s="303">
        <v>823.74117214</v>
      </c>
      <c r="AC638" s="304">
        <v>1245.2113921</v>
      </c>
      <c r="AD638" s="303">
        <v>25.052805004</v>
      </c>
      <c r="AE638" s="304">
        <v>0.56416868590000002</v>
      </c>
      <c r="AF638" s="265">
        <v>108.35429399</v>
      </c>
      <c r="AG638" s="305">
        <v>3536.8593335</v>
      </c>
      <c r="AH638" s="265">
        <v>944.83501034000005</v>
      </c>
      <c r="AI638" s="305">
        <v>1555.4065682999999</v>
      </c>
      <c r="AJ638" s="265">
        <v>191.42431109</v>
      </c>
      <c r="AK638" s="306">
        <v>23.906030899000001</v>
      </c>
      <c r="AL638" s="398">
        <v>47</v>
      </c>
    </row>
    <row r="639" spans="1:38" x14ac:dyDescent="0.25">
      <c r="A639" s="307" t="s">
        <v>1349</v>
      </c>
      <c r="B639" s="300" t="s">
        <v>2463</v>
      </c>
      <c r="C639" s="301">
        <v>21.547181807000001</v>
      </c>
      <c r="D639" s="58">
        <v>543</v>
      </c>
      <c r="E639" s="302">
        <v>33.32</v>
      </c>
      <c r="F639" s="303">
        <v>108324.45836999999</v>
      </c>
      <c r="G639" s="265">
        <v>85660.170727999997</v>
      </c>
      <c r="H639" s="304">
        <v>22664.287646000001</v>
      </c>
      <c r="I639" s="303">
        <v>12385.820454000001</v>
      </c>
      <c r="J639" s="304">
        <v>262.68865528999999</v>
      </c>
      <c r="K639" s="303">
        <v>8863.4443033000007</v>
      </c>
      <c r="L639" s="304">
        <v>534.67922906000001</v>
      </c>
      <c r="M639" s="265">
        <v>3278.9213361000002</v>
      </c>
      <c r="N639" s="303">
        <v>3271.9737899000002</v>
      </c>
      <c r="O639" s="304">
        <v>581.39837904000001</v>
      </c>
      <c r="P639" s="303">
        <v>1668.5916588</v>
      </c>
      <c r="Q639" s="304">
        <v>427.62432909</v>
      </c>
      <c r="R639" s="303">
        <v>2730.8061075000001</v>
      </c>
      <c r="S639" s="304">
        <v>812.40133125</v>
      </c>
      <c r="T639" s="303">
        <v>2551.8390012999998</v>
      </c>
      <c r="U639" s="304">
        <v>211.98009209</v>
      </c>
      <c r="V639" s="303">
        <v>38770.516817999996</v>
      </c>
      <c r="W639" s="304">
        <v>9697.3452257000008</v>
      </c>
      <c r="X639" s="303">
        <v>4937.6392294999996</v>
      </c>
      <c r="Y639" s="304">
        <v>975.92708598000002</v>
      </c>
      <c r="Z639" s="303">
        <v>0.25010096500000001</v>
      </c>
      <c r="AA639" s="304">
        <v>2.8946642700000001E-2</v>
      </c>
      <c r="AB639" s="303">
        <v>1540.3018844999999</v>
      </c>
      <c r="AC639" s="304">
        <v>2689.9340428999999</v>
      </c>
      <c r="AD639" s="303">
        <v>169.14965111999999</v>
      </c>
      <c r="AE639" s="304">
        <v>4.3153524438000002</v>
      </c>
      <c r="AF639" s="265">
        <v>354.39956526999998</v>
      </c>
      <c r="AG639" s="305">
        <v>6270.7018746000003</v>
      </c>
      <c r="AH639" s="265">
        <v>1938.2005013</v>
      </c>
      <c r="AI639" s="305">
        <v>2946.0945670000001</v>
      </c>
      <c r="AJ639" s="265">
        <v>435.54598705000001</v>
      </c>
      <c r="AK639" s="306">
        <v>11.938875273000001</v>
      </c>
      <c r="AL639" s="398">
        <v>31</v>
      </c>
    </row>
    <row r="640" spans="1:38" x14ac:dyDescent="0.25">
      <c r="A640" s="307" t="s">
        <v>1350</v>
      </c>
      <c r="B640" s="300" t="s">
        <v>2464</v>
      </c>
      <c r="C640" s="301">
        <v>6.8359292106999998</v>
      </c>
      <c r="D640" s="58">
        <v>777</v>
      </c>
      <c r="E640" s="302">
        <v>11.81</v>
      </c>
      <c r="F640" s="303">
        <v>34366.365675000001</v>
      </c>
      <c r="G640" s="265">
        <v>27165.986925000001</v>
      </c>
      <c r="H640" s="304">
        <v>7200.3787498000002</v>
      </c>
      <c r="I640" s="303">
        <v>3539.4024116999999</v>
      </c>
      <c r="J640" s="304">
        <v>69.148393346000006</v>
      </c>
      <c r="K640" s="303">
        <v>3060.6899208999998</v>
      </c>
      <c r="L640" s="304">
        <v>191.08327416</v>
      </c>
      <c r="M640" s="265">
        <v>965.88978712000005</v>
      </c>
      <c r="N640" s="303">
        <v>844.27815368999995</v>
      </c>
      <c r="O640" s="304">
        <v>143.21150381000001</v>
      </c>
      <c r="P640" s="303">
        <v>509.06652898999999</v>
      </c>
      <c r="Q640" s="304">
        <v>107.88711944000001</v>
      </c>
      <c r="R640" s="303">
        <v>610.33736671999998</v>
      </c>
      <c r="S640" s="304">
        <v>180.72609231999999</v>
      </c>
      <c r="T640" s="303">
        <v>574.66385393999997</v>
      </c>
      <c r="U640" s="304">
        <v>40.117349771000001</v>
      </c>
      <c r="V640" s="303">
        <v>12929.490854</v>
      </c>
      <c r="W640" s="304">
        <v>2977.4248563000001</v>
      </c>
      <c r="X640" s="303">
        <v>1193.4762602999999</v>
      </c>
      <c r="Y640" s="304">
        <v>201.76436735999999</v>
      </c>
      <c r="Z640" s="303">
        <v>0</v>
      </c>
      <c r="AA640" s="304">
        <v>0</v>
      </c>
      <c r="AB640" s="303">
        <v>577.67950300999996</v>
      </c>
      <c r="AC640" s="304">
        <v>818.10880092000002</v>
      </c>
      <c r="AD640" s="303">
        <v>56.490470727000002</v>
      </c>
      <c r="AE640" s="304">
        <v>0.82139377089999999</v>
      </c>
      <c r="AF640" s="265">
        <v>46.727693029999998</v>
      </c>
      <c r="AG640" s="305">
        <v>2566.2653937999999</v>
      </c>
      <c r="AH640" s="265">
        <v>691.54376478999995</v>
      </c>
      <c r="AI640" s="305">
        <v>1224.0489149</v>
      </c>
      <c r="AJ640" s="265">
        <v>233.86001096000001</v>
      </c>
      <c r="AK640" s="306">
        <v>12.161635573</v>
      </c>
      <c r="AL640" s="398">
        <v>57</v>
      </c>
    </row>
    <row r="641" spans="1:38" x14ac:dyDescent="0.25">
      <c r="A641" s="307" t="s">
        <v>1351</v>
      </c>
      <c r="B641" s="300" t="s">
        <v>2465</v>
      </c>
      <c r="C641" s="301">
        <v>70.324750031999997</v>
      </c>
      <c r="D641" s="58">
        <v>57</v>
      </c>
      <c r="E641" s="302">
        <v>125.05</v>
      </c>
      <c r="F641" s="303">
        <v>353544.63176999998</v>
      </c>
      <c r="G641" s="265">
        <v>287177.1299</v>
      </c>
      <c r="H641" s="304">
        <v>66367.501868000007</v>
      </c>
      <c r="I641" s="303">
        <v>32897.657802000002</v>
      </c>
      <c r="J641" s="304">
        <v>539.37529365</v>
      </c>
      <c r="K641" s="303">
        <v>14525.724609000001</v>
      </c>
      <c r="L641" s="304">
        <v>944.80685948999997</v>
      </c>
      <c r="M641" s="265">
        <v>5834.6689303000003</v>
      </c>
      <c r="N641" s="303">
        <v>7963.6805562999998</v>
      </c>
      <c r="O641" s="304">
        <v>1659.8611622999999</v>
      </c>
      <c r="P641" s="303">
        <v>3661.6033901999999</v>
      </c>
      <c r="Q641" s="304">
        <v>696.38138174999995</v>
      </c>
      <c r="R641" s="303">
        <v>4181.4244058000004</v>
      </c>
      <c r="S641" s="304">
        <v>1079.8648410000001</v>
      </c>
      <c r="T641" s="303">
        <v>7827.4821781000001</v>
      </c>
      <c r="U641" s="304">
        <v>656.54970853999998</v>
      </c>
      <c r="V641" s="303">
        <v>171708.12711999999</v>
      </c>
      <c r="W641" s="304">
        <v>33299.188141999999</v>
      </c>
      <c r="X641" s="303">
        <v>4089.6386825999998</v>
      </c>
      <c r="Y641" s="304">
        <v>886.40317553</v>
      </c>
      <c r="Z641" s="303">
        <v>0</v>
      </c>
      <c r="AA641" s="304">
        <v>0</v>
      </c>
      <c r="AB641" s="303">
        <v>4060.4777003999998</v>
      </c>
      <c r="AC641" s="304">
        <v>4502.0123884000004</v>
      </c>
      <c r="AD641" s="303">
        <v>112.75752607</v>
      </c>
      <c r="AE641" s="304">
        <v>23.412101912000001</v>
      </c>
      <c r="AF641" s="265">
        <v>55.689673579000001</v>
      </c>
      <c r="AG641" s="305">
        <v>39283.439774999999</v>
      </c>
      <c r="AH641" s="265">
        <v>5810.3596316000003</v>
      </c>
      <c r="AI641" s="305">
        <v>6898.2008974999999</v>
      </c>
      <c r="AJ641" s="265">
        <v>210.17185154000001</v>
      </c>
      <c r="AK641" s="306">
        <v>135.67198131999999</v>
      </c>
      <c r="AL641" s="398">
        <v>16</v>
      </c>
    </row>
    <row r="642" spans="1:38" x14ac:dyDescent="0.25">
      <c r="A642" s="307" t="s">
        <v>1352</v>
      </c>
      <c r="B642" s="300" t="s">
        <v>2466</v>
      </c>
      <c r="C642" s="301">
        <v>49.399357313000003</v>
      </c>
      <c r="D642" s="58">
        <v>42</v>
      </c>
      <c r="E642" s="302">
        <v>77.5</v>
      </c>
      <c r="F642" s="303">
        <v>248346.10266</v>
      </c>
      <c r="G642" s="265">
        <v>197604.90963000001</v>
      </c>
      <c r="H642" s="304">
        <v>50741.193026000001</v>
      </c>
      <c r="I642" s="303">
        <v>22716.349902000002</v>
      </c>
      <c r="J642" s="304">
        <v>413.03404107</v>
      </c>
      <c r="K642" s="303">
        <v>15296.344133000001</v>
      </c>
      <c r="L642" s="304">
        <v>808.33564948000003</v>
      </c>
      <c r="M642" s="265">
        <v>5666.0863940999998</v>
      </c>
      <c r="N642" s="303">
        <v>6708.4887036999999</v>
      </c>
      <c r="O642" s="304">
        <v>1287.8793843000001</v>
      </c>
      <c r="P642" s="303">
        <v>3437.2018263</v>
      </c>
      <c r="Q642" s="304">
        <v>805.69508628999995</v>
      </c>
      <c r="R642" s="303">
        <v>3062.6705149999998</v>
      </c>
      <c r="S642" s="304">
        <v>764.74999300000002</v>
      </c>
      <c r="T642" s="303">
        <v>2649.4302619999999</v>
      </c>
      <c r="U642" s="304">
        <v>273.85979364000002</v>
      </c>
      <c r="V642" s="303">
        <v>117610.28085</v>
      </c>
      <c r="W642" s="304">
        <v>27039.48934</v>
      </c>
      <c r="X642" s="303">
        <v>5565.6444668000004</v>
      </c>
      <c r="Y642" s="304">
        <v>1259.9738617</v>
      </c>
      <c r="Z642" s="303">
        <v>0</v>
      </c>
      <c r="AA642" s="304">
        <v>0</v>
      </c>
      <c r="AB642" s="303">
        <v>1874.6117297999999</v>
      </c>
      <c r="AC642" s="304">
        <v>4854.9626864000002</v>
      </c>
      <c r="AD642" s="303">
        <v>21.651046595</v>
      </c>
      <c r="AE642" s="304">
        <v>2.4971678332999998</v>
      </c>
      <c r="AF642" s="265">
        <v>211.74747398</v>
      </c>
      <c r="AG642" s="305">
        <v>15472.892583999999</v>
      </c>
      <c r="AH642" s="265">
        <v>3625.875313</v>
      </c>
      <c r="AI642" s="305">
        <v>4358.2411396999996</v>
      </c>
      <c r="AJ642" s="265">
        <v>2523.4963908999998</v>
      </c>
      <c r="AK642" s="306">
        <v>34.612916333000001</v>
      </c>
      <c r="AL642" s="398">
        <v>17</v>
      </c>
    </row>
    <row r="643" spans="1:38" x14ac:dyDescent="0.25">
      <c r="A643" s="307" t="s">
        <v>1353</v>
      </c>
      <c r="B643" s="300" t="s">
        <v>2467</v>
      </c>
      <c r="C643" s="301">
        <v>1.4963953191999999</v>
      </c>
      <c r="D643" s="58">
        <v>838</v>
      </c>
      <c r="E643" s="302">
        <v>2.39</v>
      </c>
      <c r="F643" s="303">
        <v>7522.8498057999996</v>
      </c>
      <c r="G643" s="265">
        <v>6010.2321715999997</v>
      </c>
      <c r="H643" s="304">
        <v>1512.6176342000001</v>
      </c>
      <c r="I643" s="303">
        <v>830.01883737000003</v>
      </c>
      <c r="J643" s="304">
        <v>13.650003461000001</v>
      </c>
      <c r="K643" s="303">
        <v>605.00275325999996</v>
      </c>
      <c r="L643" s="304">
        <v>43.090072841999998</v>
      </c>
      <c r="M643" s="265">
        <v>222.24350709999999</v>
      </c>
      <c r="N643" s="303">
        <v>551.79721569000003</v>
      </c>
      <c r="O643" s="304">
        <v>83.208216308000004</v>
      </c>
      <c r="P643" s="303">
        <v>203.09659703</v>
      </c>
      <c r="Q643" s="304">
        <v>41.044112349999999</v>
      </c>
      <c r="R643" s="303">
        <v>111.48854638</v>
      </c>
      <c r="S643" s="304">
        <v>34.116659278999997</v>
      </c>
      <c r="T643" s="303">
        <v>88.862738367999995</v>
      </c>
      <c r="U643" s="304">
        <v>7.0488550142999999</v>
      </c>
      <c r="V643" s="303">
        <v>2180.4533425</v>
      </c>
      <c r="W643" s="304">
        <v>553.26574786000003</v>
      </c>
      <c r="X643" s="303">
        <v>61.369473487999997</v>
      </c>
      <c r="Y643" s="304">
        <v>8.7217110727999998</v>
      </c>
      <c r="Z643" s="303">
        <v>0</v>
      </c>
      <c r="AA643" s="304">
        <v>0</v>
      </c>
      <c r="AB643" s="303">
        <v>175.92823648999999</v>
      </c>
      <c r="AC643" s="304">
        <v>216.12322682000001</v>
      </c>
      <c r="AD643" s="303">
        <v>0</v>
      </c>
      <c r="AE643" s="304">
        <v>0</v>
      </c>
      <c r="AF643" s="265">
        <v>2.6238348771000002</v>
      </c>
      <c r="AG643" s="305">
        <v>547.79371889000004</v>
      </c>
      <c r="AH643" s="265">
        <v>91.334313858000002</v>
      </c>
      <c r="AI643" s="305">
        <v>211.69095476000001</v>
      </c>
      <c r="AJ643" s="265">
        <v>632.74414078999996</v>
      </c>
      <c r="AK643" s="306">
        <v>6.1329899869000002</v>
      </c>
      <c r="AL643" s="398">
        <v>95</v>
      </c>
    </row>
    <row r="644" spans="1:38" x14ac:dyDescent="0.25">
      <c r="A644" s="307" t="s">
        <v>1354</v>
      </c>
      <c r="B644" s="300" t="s">
        <v>2468</v>
      </c>
      <c r="C644" s="301">
        <v>0.86619291310000002</v>
      </c>
      <c r="D644" s="58">
        <v>3980</v>
      </c>
      <c r="E644" s="302">
        <v>1.61</v>
      </c>
      <c r="F644" s="303">
        <v>4354.6241450999996</v>
      </c>
      <c r="G644" s="265">
        <v>3493.3961585000002</v>
      </c>
      <c r="H644" s="304">
        <v>861.22798662000002</v>
      </c>
      <c r="I644" s="303">
        <v>610.27987221000001</v>
      </c>
      <c r="J644" s="304">
        <v>15.202209685</v>
      </c>
      <c r="K644" s="303">
        <v>548.27506543000004</v>
      </c>
      <c r="L644" s="304">
        <v>37.108430218999999</v>
      </c>
      <c r="M644" s="265">
        <v>179.49249406000001</v>
      </c>
      <c r="N644" s="303">
        <v>177.54628435000001</v>
      </c>
      <c r="O644" s="304">
        <v>35.425682709999997</v>
      </c>
      <c r="P644" s="303">
        <v>94.846529172000004</v>
      </c>
      <c r="Q644" s="304">
        <v>17.659803461999999</v>
      </c>
      <c r="R644" s="303">
        <v>44.431726253000001</v>
      </c>
      <c r="S644" s="304">
        <v>16.756532721999999</v>
      </c>
      <c r="T644" s="303">
        <v>40.508815136000003</v>
      </c>
      <c r="U644" s="304">
        <v>4.0543415802</v>
      </c>
      <c r="V644" s="303">
        <v>821.50453524</v>
      </c>
      <c r="W644" s="304">
        <v>209.53322868999999</v>
      </c>
      <c r="X644" s="303">
        <v>48.921170478000001</v>
      </c>
      <c r="Y644" s="304">
        <v>7.5538919372000004</v>
      </c>
      <c r="Z644" s="303">
        <v>0.69636119900000004</v>
      </c>
      <c r="AA644" s="304">
        <v>0.20712201760000001</v>
      </c>
      <c r="AB644" s="303">
        <v>244.11545641000001</v>
      </c>
      <c r="AC644" s="304">
        <v>176.22567881000001</v>
      </c>
      <c r="AD644" s="303">
        <v>0.27419332340000002</v>
      </c>
      <c r="AE644" s="304">
        <v>3.11698093E-2</v>
      </c>
      <c r="AF644" s="265">
        <v>1.2963550389</v>
      </c>
      <c r="AG644" s="305">
        <v>283.07152671</v>
      </c>
      <c r="AH644" s="265">
        <v>68.105214036000007</v>
      </c>
      <c r="AI644" s="305">
        <v>130.14420559000001</v>
      </c>
      <c r="AJ644" s="265">
        <v>536.80917041999999</v>
      </c>
      <c r="AK644" s="306">
        <v>4.5470783920000004</v>
      </c>
      <c r="AL644" s="398">
        <v>179</v>
      </c>
    </row>
    <row r="645" spans="1:38" x14ac:dyDescent="0.25">
      <c r="A645" s="307" t="s">
        <v>1355</v>
      </c>
      <c r="B645" s="300" t="s">
        <v>2469</v>
      </c>
      <c r="C645" s="301">
        <v>45.534358863999998</v>
      </c>
      <c r="D645" s="58">
        <v>312</v>
      </c>
      <c r="E645" s="302">
        <v>74.97</v>
      </c>
      <c r="F645" s="303">
        <v>228915.54011999999</v>
      </c>
      <c r="G645" s="265">
        <v>176462.16169000001</v>
      </c>
      <c r="H645" s="304">
        <v>52453.378429999997</v>
      </c>
      <c r="I645" s="303">
        <v>23048.317652000002</v>
      </c>
      <c r="J645" s="304">
        <v>289.25234690000002</v>
      </c>
      <c r="K645" s="303">
        <v>7376.8647569000004</v>
      </c>
      <c r="L645" s="304">
        <v>916.38695901999995</v>
      </c>
      <c r="M645" s="265">
        <v>3760.3204924000001</v>
      </c>
      <c r="N645" s="303">
        <v>3438.6934246000001</v>
      </c>
      <c r="O645" s="304">
        <v>837.78288897000004</v>
      </c>
      <c r="P645" s="303">
        <v>2267.9656092</v>
      </c>
      <c r="Q645" s="304">
        <v>488.02076641000002</v>
      </c>
      <c r="R645" s="303">
        <v>1977.2860616999999</v>
      </c>
      <c r="S645" s="304">
        <v>531.10666512</v>
      </c>
      <c r="T645" s="303">
        <v>2398.2563148999998</v>
      </c>
      <c r="U645" s="304">
        <v>275.42090465000001</v>
      </c>
      <c r="V645" s="303">
        <v>111217.50455</v>
      </c>
      <c r="W645" s="304">
        <v>27680.702560000002</v>
      </c>
      <c r="X645" s="303">
        <v>119.77655544</v>
      </c>
      <c r="Y645" s="304">
        <v>27.038837808</v>
      </c>
      <c r="Z645" s="303">
        <v>0</v>
      </c>
      <c r="AA645" s="304">
        <v>0</v>
      </c>
      <c r="AB645" s="303">
        <v>1747.9601574999999</v>
      </c>
      <c r="AC645" s="304">
        <v>4460.4184840999997</v>
      </c>
      <c r="AD645" s="303">
        <v>1.9430426441999999</v>
      </c>
      <c r="AE645" s="304">
        <v>0.22410480769999999</v>
      </c>
      <c r="AF645" s="265">
        <v>25.210697329999999</v>
      </c>
      <c r="AG645" s="305">
        <v>24272.684556</v>
      </c>
      <c r="AH645" s="265">
        <v>4874.3413143999996</v>
      </c>
      <c r="AI645" s="305">
        <v>6580.8484181000003</v>
      </c>
      <c r="AJ645" s="265">
        <v>214.92846663</v>
      </c>
      <c r="AK645" s="306">
        <v>86.283533859000002</v>
      </c>
      <c r="AL645" s="398">
        <v>29</v>
      </c>
    </row>
    <row r="646" spans="1:38" x14ac:dyDescent="0.25">
      <c r="A646" s="307" t="s">
        <v>1356</v>
      </c>
      <c r="B646" s="300" t="s">
        <v>2470</v>
      </c>
      <c r="C646" s="301">
        <v>42.769584780000002</v>
      </c>
      <c r="D646" s="58">
        <v>282</v>
      </c>
      <c r="E646" s="302">
        <v>79.48</v>
      </c>
      <c r="F646" s="303">
        <v>215016.15143</v>
      </c>
      <c r="G646" s="265">
        <v>165359.87771999999</v>
      </c>
      <c r="H646" s="304">
        <v>49656.273708000001</v>
      </c>
      <c r="I646" s="303">
        <v>16886.362194000001</v>
      </c>
      <c r="J646" s="304">
        <v>274.51598537000001</v>
      </c>
      <c r="K646" s="303">
        <v>11882.019705000001</v>
      </c>
      <c r="L646" s="304">
        <v>989.94982212000002</v>
      </c>
      <c r="M646" s="265">
        <v>4302.9355185000004</v>
      </c>
      <c r="N646" s="303">
        <v>2990.4092995999999</v>
      </c>
      <c r="O646" s="304">
        <v>555.08471000999998</v>
      </c>
      <c r="P646" s="303">
        <v>1832.1469982000001</v>
      </c>
      <c r="Q646" s="304">
        <v>356.60487476999998</v>
      </c>
      <c r="R646" s="303">
        <v>1604.2259763</v>
      </c>
      <c r="S646" s="304">
        <v>483.96259599000001</v>
      </c>
      <c r="T646" s="303">
        <v>2380.5956320999999</v>
      </c>
      <c r="U646" s="304">
        <v>225.10414129</v>
      </c>
      <c r="V646" s="303">
        <v>106379.43421000001</v>
      </c>
      <c r="W646" s="304">
        <v>25828.440125000001</v>
      </c>
      <c r="X646" s="303">
        <v>148.97910404000001</v>
      </c>
      <c r="Y646" s="304">
        <v>28.777671965</v>
      </c>
      <c r="Z646" s="303">
        <v>0</v>
      </c>
      <c r="AA646" s="304">
        <v>0</v>
      </c>
      <c r="AB646" s="303">
        <v>2175.4075293999999</v>
      </c>
      <c r="AC646" s="304">
        <v>4585.7885693999997</v>
      </c>
      <c r="AD646" s="303">
        <v>3.2246239609999998</v>
      </c>
      <c r="AE646" s="304">
        <v>0.37191861349999999</v>
      </c>
      <c r="AF646" s="265">
        <v>18.427580787</v>
      </c>
      <c r="AG646" s="305">
        <v>19599.467114999999</v>
      </c>
      <c r="AH646" s="265">
        <v>4086.2360417</v>
      </c>
      <c r="AI646" s="305">
        <v>6838.8586764000001</v>
      </c>
      <c r="AJ646" s="265">
        <v>458.03710869999998</v>
      </c>
      <c r="AK646" s="306">
        <v>100.78369302</v>
      </c>
      <c r="AL646" s="398">
        <v>22</v>
      </c>
    </row>
    <row r="647" spans="1:38" x14ac:dyDescent="0.25">
      <c r="A647" s="307" t="s">
        <v>1357</v>
      </c>
      <c r="B647" s="300" t="s">
        <v>2471</v>
      </c>
      <c r="C647" s="301">
        <v>25.587852987000002</v>
      </c>
      <c r="D647" s="58">
        <v>232</v>
      </c>
      <c r="E647" s="302">
        <v>50.18</v>
      </c>
      <c r="F647" s="303">
        <v>128638.18296999999</v>
      </c>
      <c r="G647" s="265">
        <v>100260.53870999999</v>
      </c>
      <c r="H647" s="304">
        <v>28377.644262000002</v>
      </c>
      <c r="I647" s="303">
        <v>12051.72891</v>
      </c>
      <c r="J647" s="304">
        <v>206.94085906999999</v>
      </c>
      <c r="K647" s="303">
        <v>6287.7891870000003</v>
      </c>
      <c r="L647" s="304">
        <v>633.53384065</v>
      </c>
      <c r="M647" s="265">
        <v>2269.0562786</v>
      </c>
      <c r="N647" s="303">
        <v>1523.7042322</v>
      </c>
      <c r="O647" s="304">
        <v>318.32761278999999</v>
      </c>
      <c r="P647" s="303">
        <v>891.44458330999998</v>
      </c>
      <c r="Q647" s="304">
        <v>162.73793710000001</v>
      </c>
      <c r="R647" s="303">
        <v>1032.1753275000001</v>
      </c>
      <c r="S647" s="304">
        <v>272.57520173</v>
      </c>
      <c r="T647" s="303">
        <v>1334.1307743</v>
      </c>
      <c r="U647" s="304">
        <v>119.91478594</v>
      </c>
      <c r="V647" s="303">
        <v>62385.851574</v>
      </c>
      <c r="W647" s="304">
        <v>14305.629714000001</v>
      </c>
      <c r="X647" s="303">
        <v>52.656004615999997</v>
      </c>
      <c r="Y647" s="304">
        <v>11.857400568999999</v>
      </c>
      <c r="Z647" s="303">
        <v>0</v>
      </c>
      <c r="AA647" s="304">
        <v>0</v>
      </c>
      <c r="AB647" s="303">
        <v>1164.6485223</v>
      </c>
      <c r="AC647" s="304">
        <v>2694.9747237000001</v>
      </c>
      <c r="AD647" s="303">
        <v>1.3065286724</v>
      </c>
      <c r="AE647" s="304">
        <v>0.1506911595</v>
      </c>
      <c r="AF647" s="265">
        <v>9.3095368664000002</v>
      </c>
      <c r="AG647" s="305">
        <v>13419.473198</v>
      </c>
      <c r="AH647" s="265">
        <v>3120.4777619000001</v>
      </c>
      <c r="AI647" s="305">
        <v>3799.6166658000002</v>
      </c>
      <c r="AJ647" s="265">
        <v>498.60881487</v>
      </c>
      <c r="AK647" s="306">
        <v>69.562305680999998</v>
      </c>
      <c r="AL647" s="398">
        <v>33</v>
      </c>
    </row>
    <row r="648" spans="1:38" x14ac:dyDescent="0.25">
      <c r="A648" s="307" t="s">
        <v>1358</v>
      </c>
      <c r="B648" s="300" t="s">
        <v>2472</v>
      </c>
      <c r="C648" s="301">
        <v>12.190410301</v>
      </c>
      <c r="D648" s="58">
        <v>109</v>
      </c>
      <c r="E648" s="302">
        <v>32.65</v>
      </c>
      <c r="F648" s="303">
        <v>61285.025812</v>
      </c>
      <c r="G648" s="265">
        <v>46711.053332000003</v>
      </c>
      <c r="H648" s="304">
        <v>14573.97248</v>
      </c>
      <c r="I648" s="303">
        <v>8000.0247141</v>
      </c>
      <c r="J648" s="304">
        <v>159.40856572000001</v>
      </c>
      <c r="K648" s="303">
        <v>7884.1380663999998</v>
      </c>
      <c r="L648" s="304">
        <v>605.47557678999999</v>
      </c>
      <c r="M648" s="265">
        <v>2335.2227899</v>
      </c>
      <c r="N648" s="303">
        <v>864.44204977000004</v>
      </c>
      <c r="O648" s="304">
        <v>206.60294859000001</v>
      </c>
      <c r="P648" s="303">
        <v>473.13083167000002</v>
      </c>
      <c r="Q648" s="304">
        <v>82.455355284000007</v>
      </c>
      <c r="R648" s="303">
        <v>662.77879615999996</v>
      </c>
      <c r="S648" s="304">
        <v>201.63051132999999</v>
      </c>
      <c r="T648" s="303">
        <v>757.72619003</v>
      </c>
      <c r="U648" s="304">
        <v>75.392670953999996</v>
      </c>
      <c r="V648" s="303">
        <v>21066.365054999998</v>
      </c>
      <c r="W648" s="304">
        <v>5215.7301122999997</v>
      </c>
      <c r="X648" s="303">
        <v>70.775924523</v>
      </c>
      <c r="Y648" s="304">
        <v>13.851988193</v>
      </c>
      <c r="Z648" s="303">
        <v>0</v>
      </c>
      <c r="AA648" s="304">
        <v>0</v>
      </c>
      <c r="AB648" s="303">
        <v>977.55160390000003</v>
      </c>
      <c r="AC648" s="304">
        <v>2249.6938562</v>
      </c>
      <c r="AD648" s="303">
        <v>0</v>
      </c>
      <c r="AE648" s="304">
        <v>0</v>
      </c>
      <c r="AF648" s="265">
        <v>5.9692370092000004</v>
      </c>
      <c r="AG648" s="305">
        <v>5613.4493392000004</v>
      </c>
      <c r="AH648" s="265">
        <v>1362.995308</v>
      </c>
      <c r="AI648" s="305">
        <v>2111.8029479000002</v>
      </c>
      <c r="AJ648" s="265">
        <v>265.19168933999998</v>
      </c>
      <c r="AK648" s="306">
        <v>23.219683018000001</v>
      </c>
      <c r="AL648" s="398">
        <v>27</v>
      </c>
    </row>
    <row r="649" spans="1:38" x14ac:dyDescent="0.25">
      <c r="A649" s="307" t="s">
        <v>1359</v>
      </c>
      <c r="B649" s="300" t="s">
        <v>2473</v>
      </c>
      <c r="C649" s="301">
        <v>2.9367667658999999</v>
      </c>
      <c r="D649" s="58">
        <v>128</v>
      </c>
      <c r="E649" s="302">
        <v>7.56</v>
      </c>
      <c r="F649" s="303">
        <v>14764.049988000001</v>
      </c>
      <c r="G649" s="265">
        <v>10792.123495</v>
      </c>
      <c r="H649" s="304">
        <v>3971.9264927999998</v>
      </c>
      <c r="I649" s="303">
        <v>2170.7175367</v>
      </c>
      <c r="J649" s="304">
        <v>58.574501867000002</v>
      </c>
      <c r="K649" s="303">
        <v>2375.5277084999998</v>
      </c>
      <c r="L649" s="304">
        <v>148.28356138999999</v>
      </c>
      <c r="M649" s="265">
        <v>893.96092931999999</v>
      </c>
      <c r="N649" s="303">
        <v>164.20631778000001</v>
      </c>
      <c r="O649" s="304">
        <v>29.178295397999999</v>
      </c>
      <c r="P649" s="303">
        <v>76.618048358999999</v>
      </c>
      <c r="Q649" s="304">
        <v>13.580982172000001</v>
      </c>
      <c r="R649" s="303">
        <v>115.76782729999999</v>
      </c>
      <c r="S649" s="304">
        <v>53.545362789000002</v>
      </c>
      <c r="T649" s="303">
        <v>169.56860194999999</v>
      </c>
      <c r="U649" s="304">
        <v>22.560275953000001</v>
      </c>
      <c r="V649" s="303">
        <v>3408.0301293000002</v>
      </c>
      <c r="W649" s="304">
        <v>964.09112661999995</v>
      </c>
      <c r="X649" s="303">
        <v>16.081118632999999</v>
      </c>
      <c r="Y649" s="304">
        <v>4.3335291250000001</v>
      </c>
      <c r="Z649" s="303">
        <v>11.096875781</v>
      </c>
      <c r="AA649" s="304">
        <v>2.4981125</v>
      </c>
      <c r="AB649" s="303">
        <v>668.11940561999995</v>
      </c>
      <c r="AC649" s="304">
        <v>814.35672354999997</v>
      </c>
      <c r="AD649" s="303">
        <v>2.9650748828000002</v>
      </c>
      <c r="AE649" s="304">
        <v>0.3419829922</v>
      </c>
      <c r="AF649" s="265">
        <v>1.2259246562999999</v>
      </c>
      <c r="AG649" s="305">
        <v>1417.0803049000001</v>
      </c>
      <c r="AH649" s="265">
        <v>510.80183713000002</v>
      </c>
      <c r="AI649" s="305">
        <v>520.68456823999998</v>
      </c>
      <c r="AJ649" s="265">
        <v>116.37230709000001</v>
      </c>
      <c r="AK649" s="306">
        <v>13.881017031000001</v>
      </c>
      <c r="AL649" s="398">
        <v>57</v>
      </c>
    </row>
    <row r="650" spans="1:38" x14ac:dyDescent="0.25">
      <c r="A650" s="307" t="s">
        <v>1360</v>
      </c>
      <c r="B650" s="300" t="s">
        <v>2474</v>
      </c>
      <c r="C650" s="301">
        <v>10.851180458</v>
      </c>
      <c r="D650" s="58">
        <v>341</v>
      </c>
      <c r="E650" s="302">
        <v>29.37</v>
      </c>
      <c r="F650" s="303">
        <v>54552.296275000001</v>
      </c>
      <c r="G650" s="265">
        <v>40854.810632000001</v>
      </c>
      <c r="H650" s="304">
        <v>13697.485643</v>
      </c>
      <c r="I650" s="303">
        <v>7365.8475568000003</v>
      </c>
      <c r="J650" s="304">
        <v>163.84694526999999</v>
      </c>
      <c r="K650" s="303">
        <v>9993.4237491999993</v>
      </c>
      <c r="L650" s="304">
        <v>768.85866892000001</v>
      </c>
      <c r="M650" s="265">
        <v>2836.7794256000002</v>
      </c>
      <c r="N650" s="303">
        <v>591.59212997999998</v>
      </c>
      <c r="O650" s="304">
        <v>146.82733703</v>
      </c>
      <c r="P650" s="303">
        <v>365.01444643999997</v>
      </c>
      <c r="Q650" s="304">
        <v>68.127067651000004</v>
      </c>
      <c r="R650" s="303">
        <v>637.16087549999997</v>
      </c>
      <c r="S650" s="304">
        <v>224.01218229</v>
      </c>
      <c r="T650" s="303">
        <v>591.03730682000003</v>
      </c>
      <c r="U650" s="304">
        <v>66.498165469</v>
      </c>
      <c r="V650" s="303">
        <v>14682.609428</v>
      </c>
      <c r="W650" s="304">
        <v>3655.7794024999998</v>
      </c>
      <c r="X650" s="303">
        <v>31.013596745000001</v>
      </c>
      <c r="Y650" s="304">
        <v>4.6368623753999998</v>
      </c>
      <c r="Z650" s="303">
        <v>0</v>
      </c>
      <c r="AA650" s="304">
        <v>0</v>
      </c>
      <c r="AB650" s="303">
        <v>1225.6975970999999</v>
      </c>
      <c r="AC650" s="304">
        <v>2792.2627440000001</v>
      </c>
      <c r="AD650" s="303">
        <v>3.138022871</v>
      </c>
      <c r="AE650" s="304">
        <v>0.36462256599999998</v>
      </c>
      <c r="AF650" s="265">
        <v>3.1915482492999998</v>
      </c>
      <c r="AG650" s="305">
        <v>5131.8233538000004</v>
      </c>
      <c r="AH650" s="265">
        <v>1157.4087944</v>
      </c>
      <c r="AI650" s="305">
        <v>1819.4392657999999</v>
      </c>
      <c r="AJ650" s="265">
        <v>173.09622229999999</v>
      </c>
      <c r="AK650" s="306">
        <v>52.808956641999998</v>
      </c>
      <c r="AL650" s="398">
        <v>56</v>
      </c>
    </row>
    <row r="651" spans="1:38" x14ac:dyDescent="0.25">
      <c r="A651" s="307" t="s">
        <v>1361</v>
      </c>
      <c r="B651" s="300" t="s">
        <v>2475</v>
      </c>
      <c r="C651" s="301">
        <v>7.4296550715</v>
      </c>
      <c r="D651" s="58">
        <v>277</v>
      </c>
      <c r="E651" s="302">
        <v>21.23</v>
      </c>
      <c r="F651" s="303">
        <v>37351.212271999997</v>
      </c>
      <c r="G651" s="265">
        <v>27978.178544999999</v>
      </c>
      <c r="H651" s="304">
        <v>9373.0337264000009</v>
      </c>
      <c r="I651" s="303">
        <v>5406.8614942000004</v>
      </c>
      <c r="J651" s="304">
        <v>122.25274734</v>
      </c>
      <c r="K651" s="303">
        <v>7039.5303180000001</v>
      </c>
      <c r="L651" s="304">
        <v>495.85646430999998</v>
      </c>
      <c r="M651" s="265">
        <v>2092.7172698999998</v>
      </c>
      <c r="N651" s="303">
        <v>385.90834987</v>
      </c>
      <c r="O651" s="304">
        <v>73.060905155</v>
      </c>
      <c r="P651" s="303">
        <v>204.18018860000001</v>
      </c>
      <c r="Q651" s="304">
        <v>34.894955754999998</v>
      </c>
      <c r="R651" s="303">
        <v>329.18494317</v>
      </c>
      <c r="S651" s="304">
        <v>139.80327237</v>
      </c>
      <c r="T651" s="303">
        <v>452.65175655000002</v>
      </c>
      <c r="U651" s="304">
        <v>42.873243223999999</v>
      </c>
      <c r="V651" s="303">
        <v>8950.8391286000005</v>
      </c>
      <c r="W651" s="304">
        <v>2447.4629549000001</v>
      </c>
      <c r="X651" s="303">
        <v>11.256593466</v>
      </c>
      <c r="Y651" s="304">
        <v>3.2491914692999999</v>
      </c>
      <c r="Z651" s="303">
        <v>0</v>
      </c>
      <c r="AA651" s="304">
        <v>0</v>
      </c>
      <c r="AB651" s="303">
        <v>1239.2598037</v>
      </c>
      <c r="AC651" s="304">
        <v>1742.0727691</v>
      </c>
      <c r="AD651" s="303">
        <v>0</v>
      </c>
      <c r="AE651" s="304">
        <v>0</v>
      </c>
      <c r="AF651" s="265">
        <v>5.1342824295999998</v>
      </c>
      <c r="AG651" s="305">
        <v>3566.8525743999999</v>
      </c>
      <c r="AH651" s="265">
        <v>1036.5098215999999</v>
      </c>
      <c r="AI651" s="305">
        <v>1268.1169162000001</v>
      </c>
      <c r="AJ651" s="265">
        <v>216.01154209000001</v>
      </c>
      <c r="AK651" s="306">
        <v>44.670785440000003</v>
      </c>
      <c r="AL651" s="398">
        <v>62</v>
      </c>
    </row>
    <row r="652" spans="1:38" x14ac:dyDescent="0.25">
      <c r="A652" s="307" t="s">
        <v>1362</v>
      </c>
      <c r="B652" s="300" t="s">
        <v>2476</v>
      </c>
      <c r="C652" s="301">
        <v>10.774297090999999</v>
      </c>
      <c r="D652" s="58">
        <v>571</v>
      </c>
      <c r="E652" s="302">
        <v>29.77</v>
      </c>
      <c r="F652" s="303">
        <v>54165.779416999998</v>
      </c>
      <c r="G652" s="265">
        <v>41264.823939000002</v>
      </c>
      <c r="H652" s="304">
        <v>12900.955477</v>
      </c>
      <c r="I652" s="303">
        <v>8809.3423172000003</v>
      </c>
      <c r="J652" s="304">
        <v>185.86247677</v>
      </c>
      <c r="K652" s="303">
        <v>11307.919243</v>
      </c>
      <c r="L652" s="304">
        <v>903.08327081000004</v>
      </c>
      <c r="M652" s="265">
        <v>2888.7398797000001</v>
      </c>
      <c r="N652" s="303">
        <v>580.57290284999999</v>
      </c>
      <c r="O652" s="304">
        <v>132.76123153</v>
      </c>
      <c r="P652" s="303">
        <v>329.82365874999999</v>
      </c>
      <c r="Q652" s="304">
        <v>63.901934722999997</v>
      </c>
      <c r="R652" s="303">
        <v>717.28262069000004</v>
      </c>
      <c r="S652" s="304">
        <v>262.32191031000002</v>
      </c>
      <c r="T652" s="303">
        <v>580.98781491</v>
      </c>
      <c r="U652" s="304">
        <v>61.097419277999997</v>
      </c>
      <c r="V652" s="303">
        <v>12177.363431</v>
      </c>
      <c r="W652" s="304">
        <v>2872.6515545000002</v>
      </c>
      <c r="X652" s="303">
        <v>92.994622574000005</v>
      </c>
      <c r="Y652" s="304">
        <v>13.837641804</v>
      </c>
      <c r="Z652" s="303">
        <v>0</v>
      </c>
      <c r="AA652" s="304">
        <v>0</v>
      </c>
      <c r="AB652" s="303">
        <v>1518.3091910000001</v>
      </c>
      <c r="AC652" s="304">
        <v>2681.3430778000002</v>
      </c>
      <c r="AD652" s="303">
        <v>2.2670678370999999</v>
      </c>
      <c r="AE652" s="304">
        <v>0.28620512079999999</v>
      </c>
      <c r="AF652" s="265">
        <v>1.7973971050999999</v>
      </c>
      <c r="AG652" s="305">
        <v>4709.7654456</v>
      </c>
      <c r="AH652" s="265">
        <v>1209.9141497000001</v>
      </c>
      <c r="AI652" s="305">
        <v>1819.9225739000001</v>
      </c>
      <c r="AJ652" s="265">
        <v>175.72467288000001</v>
      </c>
      <c r="AK652" s="306">
        <v>65.905705935</v>
      </c>
      <c r="AL652" s="398">
        <v>75</v>
      </c>
    </row>
    <row r="653" spans="1:38" x14ac:dyDescent="0.25">
      <c r="A653" s="307" t="s">
        <v>1363</v>
      </c>
      <c r="B653" s="300" t="s">
        <v>2477</v>
      </c>
      <c r="C653" s="301">
        <v>8.4720762759999992</v>
      </c>
      <c r="D653" s="58">
        <v>498</v>
      </c>
      <c r="E653" s="302">
        <v>23.35</v>
      </c>
      <c r="F653" s="303">
        <v>42591.791451999998</v>
      </c>
      <c r="G653" s="265">
        <v>32199.641457999998</v>
      </c>
      <c r="H653" s="304">
        <v>10392.149993999999</v>
      </c>
      <c r="I653" s="303">
        <v>6659.9242646000002</v>
      </c>
      <c r="J653" s="304">
        <v>149.98224665999999</v>
      </c>
      <c r="K653" s="303">
        <v>9243.7615232000007</v>
      </c>
      <c r="L653" s="304">
        <v>712.46318885000005</v>
      </c>
      <c r="M653" s="265">
        <v>2476.5189359000001</v>
      </c>
      <c r="N653" s="303">
        <v>522.93001102999995</v>
      </c>
      <c r="O653" s="304">
        <v>109.13049603</v>
      </c>
      <c r="P653" s="303">
        <v>209.06022522999999</v>
      </c>
      <c r="Q653" s="304">
        <v>37.307458939999997</v>
      </c>
      <c r="R653" s="303">
        <v>515.04340017000004</v>
      </c>
      <c r="S653" s="304">
        <v>202.94200000999999</v>
      </c>
      <c r="T653" s="303">
        <v>391.67966089999999</v>
      </c>
      <c r="U653" s="304">
        <v>49.156798363</v>
      </c>
      <c r="V653" s="303">
        <v>9353.9477955999992</v>
      </c>
      <c r="W653" s="304">
        <v>2279.1912287</v>
      </c>
      <c r="X653" s="303">
        <v>19.850087486</v>
      </c>
      <c r="Y653" s="304">
        <v>3.1599687268999999</v>
      </c>
      <c r="Z653" s="303">
        <v>0</v>
      </c>
      <c r="AA653" s="304">
        <v>0</v>
      </c>
      <c r="AB653" s="303">
        <v>1147.9820999999999</v>
      </c>
      <c r="AC653" s="304">
        <v>2260.1431438999998</v>
      </c>
      <c r="AD653" s="303">
        <v>1.6938604116</v>
      </c>
      <c r="AE653" s="304">
        <v>0.19423656019999999</v>
      </c>
      <c r="AF653" s="265">
        <v>1.8143951586</v>
      </c>
      <c r="AG653" s="305">
        <v>3791.9060706</v>
      </c>
      <c r="AH653" s="265">
        <v>1007.6962192</v>
      </c>
      <c r="AI653" s="305">
        <v>1266.7499032999999</v>
      </c>
      <c r="AJ653" s="265">
        <v>126.87745911</v>
      </c>
      <c r="AK653" s="306">
        <v>50.684773743000001</v>
      </c>
      <c r="AL653" s="398">
        <v>79</v>
      </c>
    </row>
    <row r="654" spans="1:38" x14ac:dyDescent="0.25">
      <c r="A654" s="307" t="s">
        <v>1364</v>
      </c>
      <c r="B654" s="300" t="s">
        <v>2478</v>
      </c>
      <c r="C654" s="301">
        <v>6.3766276183999997</v>
      </c>
      <c r="D654" s="58">
        <v>1351</v>
      </c>
      <c r="E654" s="302">
        <v>18.559999999999999</v>
      </c>
      <c r="F654" s="303">
        <v>32057.312144</v>
      </c>
      <c r="G654" s="265">
        <v>23978.721644000001</v>
      </c>
      <c r="H654" s="304">
        <v>8078.5905007000001</v>
      </c>
      <c r="I654" s="303">
        <v>5381.2579973000002</v>
      </c>
      <c r="J654" s="304">
        <v>123.29453356</v>
      </c>
      <c r="K654" s="303">
        <v>7206.2454561000004</v>
      </c>
      <c r="L654" s="304">
        <v>519.21457367999994</v>
      </c>
      <c r="M654" s="265">
        <v>1991.0278817000001</v>
      </c>
      <c r="N654" s="303">
        <v>360.02982436999997</v>
      </c>
      <c r="O654" s="304">
        <v>73.842470356000007</v>
      </c>
      <c r="P654" s="303">
        <v>122.42380596</v>
      </c>
      <c r="Q654" s="304">
        <v>23.293637280999999</v>
      </c>
      <c r="R654" s="303">
        <v>281.34621081</v>
      </c>
      <c r="S654" s="304">
        <v>135.53387136000001</v>
      </c>
      <c r="T654" s="303">
        <v>330.65017254000003</v>
      </c>
      <c r="U654" s="304">
        <v>34.607572021000003</v>
      </c>
      <c r="V654" s="303">
        <v>5948.4602249</v>
      </c>
      <c r="W654" s="304">
        <v>1537.8092078</v>
      </c>
      <c r="X654" s="303">
        <v>13.290472155</v>
      </c>
      <c r="Y654" s="304">
        <v>2.5199098763999999</v>
      </c>
      <c r="Z654" s="303">
        <v>0</v>
      </c>
      <c r="AA654" s="304">
        <v>0</v>
      </c>
      <c r="AB654" s="303">
        <v>1018.2935314</v>
      </c>
      <c r="AC654" s="304">
        <v>1794.7226714000001</v>
      </c>
      <c r="AD654" s="303">
        <v>1.2617297032000001</v>
      </c>
      <c r="AE654" s="304">
        <v>0.17028190530000001</v>
      </c>
      <c r="AF654" s="265">
        <v>0.98576406510000003</v>
      </c>
      <c r="AG654" s="305">
        <v>3031.9525450000001</v>
      </c>
      <c r="AH654" s="265">
        <v>838.21798698999999</v>
      </c>
      <c r="AI654" s="305">
        <v>1066.0382083</v>
      </c>
      <c r="AJ654" s="265">
        <v>177.11456638000001</v>
      </c>
      <c r="AK654" s="306">
        <v>43.707037673999999</v>
      </c>
      <c r="AL654" s="398">
        <v>93</v>
      </c>
    </row>
    <row r="655" spans="1:38" x14ac:dyDescent="0.25">
      <c r="A655" s="307" t="s">
        <v>1365</v>
      </c>
      <c r="B655" s="300" t="s">
        <v>2479</v>
      </c>
      <c r="C655" s="301">
        <v>5.0148304181999999</v>
      </c>
      <c r="D655" s="58">
        <v>1491</v>
      </c>
      <c r="E655" s="302">
        <v>14.77</v>
      </c>
      <c r="F655" s="303">
        <v>25211.129407</v>
      </c>
      <c r="G655" s="265">
        <v>18673.947149</v>
      </c>
      <c r="H655" s="304">
        <v>6537.1822579999998</v>
      </c>
      <c r="I655" s="303">
        <v>4524.0827751999996</v>
      </c>
      <c r="J655" s="304">
        <v>125.95724279</v>
      </c>
      <c r="K655" s="303">
        <v>6604.0669951999998</v>
      </c>
      <c r="L655" s="304">
        <v>481.58731691000003</v>
      </c>
      <c r="M655" s="265">
        <v>1721.6625481000001</v>
      </c>
      <c r="N655" s="303">
        <v>266.87263122000002</v>
      </c>
      <c r="O655" s="304">
        <v>45.929080468999999</v>
      </c>
      <c r="P655" s="303">
        <v>58.802625077000002</v>
      </c>
      <c r="Q655" s="304">
        <v>9.3716986163999998</v>
      </c>
      <c r="R655" s="303">
        <v>189.04884390999999</v>
      </c>
      <c r="S655" s="304">
        <v>110.37230169</v>
      </c>
      <c r="T655" s="303">
        <v>254.76304141</v>
      </c>
      <c r="U655" s="304">
        <v>34.983242806</v>
      </c>
      <c r="V655" s="303">
        <v>3305.2857402999998</v>
      </c>
      <c r="W655" s="304">
        <v>867.16429490999997</v>
      </c>
      <c r="X655" s="303">
        <v>10.182574371999999</v>
      </c>
      <c r="Y655" s="304">
        <v>1.5542489437</v>
      </c>
      <c r="Z655" s="303">
        <v>0</v>
      </c>
      <c r="AA655" s="304">
        <v>0</v>
      </c>
      <c r="AB655" s="303">
        <v>924.07638467000004</v>
      </c>
      <c r="AC655" s="304">
        <v>1532.1392192999999</v>
      </c>
      <c r="AD655" s="303">
        <v>0.41429886789999998</v>
      </c>
      <c r="AE655" s="304">
        <v>5.3287689499999999E-2</v>
      </c>
      <c r="AF655" s="265">
        <v>0.84737469620000005</v>
      </c>
      <c r="AG655" s="305">
        <v>2389.5984976999998</v>
      </c>
      <c r="AH655" s="265">
        <v>749.99738134999996</v>
      </c>
      <c r="AI655" s="305">
        <v>795.57815873000004</v>
      </c>
      <c r="AJ655" s="265">
        <v>139.65385280999999</v>
      </c>
      <c r="AK655" s="306">
        <v>67.083749424999993</v>
      </c>
      <c r="AL655" s="398">
        <v>115</v>
      </c>
    </row>
    <row r="656" spans="1:38" x14ac:dyDescent="0.25">
      <c r="A656" s="307" t="s">
        <v>1366</v>
      </c>
      <c r="B656" s="300" t="s">
        <v>2480</v>
      </c>
      <c r="C656" s="301">
        <v>6.2602541607999997</v>
      </c>
      <c r="D656" s="58">
        <v>1619</v>
      </c>
      <c r="E656" s="302">
        <v>17.260000000000002</v>
      </c>
      <c r="F656" s="303">
        <v>31472.266179999999</v>
      </c>
      <c r="G656" s="265">
        <v>24030.553082999999</v>
      </c>
      <c r="H656" s="304">
        <v>7441.7130969999998</v>
      </c>
      <c r="I656" s="303">
        <v>5540.7026260000002</v>
      </c>
      <c r="J656" s="304">
        <v>123.10984215000001</v>
      </c>
      <c r="K656" s="303">
        <v>7384.6461130999996</v>
      </c>
      <c r="L656" s="304">
        <v>533.80771747999995</v>
      </c>
      <c r="M656" s="265">
        <v>1928.0947752</v>
      </c>
      <c r="N656" s="303">
        <v>467.83934747000001</v>
      </c>
      <c r="O656" s="304">
        <v>74.832420554999999</v>
      </c>
      <c r="P656" s="303">
        <v>150.41981271</v>
      </c>
      <c r="Q656" s="304">
        <v>27.643873208999999</v>
      </c>
      <c r="R656" s="303">
        <v>406.64351642999998</v>
      </c>
      <c r="S656" s="304">
        <v>164.11231627999999</v>
      </c>
      <c r="T656" s="303">
        <v>326.26851190999997</v>
      </c>
      <c r="U656" s="304">
        <v>34.81329633</v>
      </c>
      <c r="V656" s="303">
        <v>5800.7624118000003</v>
      </c>
      <c r="W656" s="304">
        <v>1466.3687629000001</v>
      </c>
      <c r="X656" s="303">
        <v>37.528476922999999</v>
      </c>
      <c r="Y656" s="304">
        <v>5.8524078141000002</v>
      </c>
      <c r="Z656" s="303">
        <v>0</v>
      </c>
      <c r="AA656" s="304">
        <v>0</v>
      </c>
      <c r="AB656" s="303">
        <v>900.83769339000003</v>
      </c>
      <c r="AC656" s="304">
        <v>1635.6971452</v>
      </c>
      <c r="AD656" s="303">
        <v>2.9809844403999999</v>
      </c>
      <c r="AE656" s="304">
        <v>0.52835415259999996</v>
      </c>
      <c r="AF656" s="265">
        <v>1.8012139604999999</v>
      </c>
      <c r="AG656" s="305">
        <v>2734.2199117</v>
      </c>
      <c r="AH656" s="265">
        <v>620.65109315999996</v>
      </c>
      <c r="AI656" s="305">
        <v>933.69357587000002</v>
      </c>
      <c r="AJ656" s="265">
        <v>126.54671447</v>
      </c>
      <c r="AK656" s="306">
        <v>41.863265640999998</v>
      </c>
      <c r="AL656" s="398">
        <v>100</v>
      </c>
    </row>
    <row r="657" spans="1:38" x14ac:dyDescent="0.25">
      <c r="A657" s="307" t="s">
        <v>1367</v>
      </c>
      <c r="B657" s="300" t="s">
        <v>2481</v>
      </c>
      <c r="C657" s="301">
        <v>3.7644991664999998</v>
      </c>
      <c r="D657" s="58">
        <v>3069</v>
      </c>
      <c r="E657" s="302">
        <v>10.78</v>
      </c>
      <c r="F657" s="303">
        <v>18925.321043</v>
      </c>
      <c r="G657" s="265">
        <v>14182.824780999999</v>
      </c>
      <c r="H657" s="304">
        <v>4742.4962618999998</v>
      </c>
      <c r="I657" s="303">
        <v>3433.2247318999998</v>
      </c>
      <c r="J657" s="304">
        <v>96.030367537999993</v>
      </c>
      <c r="K657" s="303">
        <v>5090.5290870999997</v>
      </c>
      <c r="L657" s="304">
        <v>370.29500044999997</v>
      </c>
      <c r="M657" s="265">
        <v>1298.5204951999999</v>
      </c>
      <c r="N657" s="303">
        <v>269.41982798999999</v>
      </c>
      <c r="O657" s="304">
        <v>44.048854878</v>
      </c>
      <c r="P657" s="303">
        <v>44.169081964999997</v>
      </c>
      <c r="Q657" s="304">
        <v>8.0634594036999996</v>
      </c>
      <c r="R657" s="303">
        <v>147.63975267999999</v>
      </c>
      <c r="S657" s="304">
        <v>85.741248632999998</v>
      </c>
      <c r="T657" s="303">
        <v>173.19831606</v>
      </c>
      <c r="U657" s="304">
        <v>22.585125624</v>
      </c>
      <c r="V657" s="303">
        <v>2532.2467023999998</v>
      </c>
      <c r="W657" s="304">
        <v>658.21951897999998</v>
      </c>
      <c r="X657" s="303">
        <v>12.697705096</v>
      </c>
      <c r="Y657" s="304">
        <v>1.4180876813000001</v>
      </c>
      <c r="Z657" s="303">
        <v>0</v>
      </c>
      <c r="AA657" s="304">
        <v>0</v>
      </c>
      <c r="AB657" s="303">
        <v>626.76187964999997</v>
      </c>
      <c r="AC657" s="304">
        <v>1127.2343866000001</v>
      </c>
      <c r="AD657" s="303">
        <v>0.50733659789999996</v>
      </c>
      <c r="AE657" s="304">
        <v>6.0254543200000003E-2</v>
      </c>
      <c r="AF657" s="265">
        <v>0.36325308049999999</v>
      </c>
      <c r="AG657" s="305">
        <v>1690.3551884999999</v>
      </c>
      <c r="AH657" s="265">
        <v>475.92472408999998</v>
      </c>
      <c r="AI657" s="305">
        <v>590.79780848999997</v>
      </c>
      <c r="AJ657" s="265">
        <v>92.602878636</v>
      </c>
      <c r="AK657" s="306">
        <v>32.665969201999999</v>
      </c>
      <c r="AL657" s="398">
        <v>119</v>
      </c>
    </row>
    <row r="658" spans="1:38" x14ac:dyDescent="0.25">
      <c r="A658" s="307" t="s">
        <v>1368</v>
      </c>
      <c r="B658" s="300" t="s">
        <v>2482</v>
      </c>
      <c r="C658" s="301">
        <v>2.5196143503999999</v>
      </c>
      <c r="D658" s="58">
        <v>1995</v>
      </c>
      <c r="E658" s="302">
        <v>7.04</v>
      </c>
      <c r="F658" s="303">
        <v>12666.893623</v>
      </c>
      <c r="G658" s="265">
        <v>9355.5221837999998</v>
      </c>
      <c r="H658" s="304">
        <v>3311.3714393</v>
      </c>
      <c r="I658" s="303">
        <v>2320.3445179</v>
      </c>
      <c r="J658" s="304">
        <v>71.433382746000007</v>
      </c>
      <c r="K658" s="303">
        <v>3552.0310761999999</v>
      </c>
      <c r="L658" s="304">
        <v>264.82267168999999</v>
      </c>
      <c r="M658" s="265">
        <v>959.31192080000005</v>
      </c>
      <c r="N658" s="303">
        <v>200.37465112999999</v>
      </c>
      <c r="O658" s="304">
        <v>27.868984492999999</v>
      </c>
      <c r="P658" s="303">
        <v>40.266647847000002</v>
      </c>
      <c r="Q658" s="304">
        <v>6.7378845068000004</v>
      </c>
      <c r="R658" s="303">
        <v>106.91566767</v>
      </c>
      <c r="S658" s="304">
        <v>61.946025153000001</v>
      </c>
      <c r="T658" s="303">
        <v>109.70517104</v>
      </c>
      <c r="U658" s="304">
        <v>12.423369023999999</v>
      </c>
      <c r="V658" s="303">
        <v>1318.3397858999999</v>
      </c>
      <c r="W658" s="304">
        <v>343.41002893000001</v>
      </c>
      <c r="X658" s="303">
        <v>19.966533532</v>
      </c>
      <c r="Y658" s="304">
        <v>2.6092717875</v>
      </c>
      <c r="Z658" s="303">
        <v>5.4522957400000002E-2</v>
      </c>
      <c r="AA658" s="304">
        <v>9.8550375999999999E-3</v>
      </c>
      <c r="AB658" s="303">
        <v>430.82731331999997</v>
      </c>
      <c r="AC658" s="304">
        <v>827.92861327000003</v>
      </c>
      <c r="AD658" s="303">
        <v>0.2229093208</v>
      </c>
      <c r="AE658" s="304">
        <v>2.4802304300000001E-2</v>
      </c>
      <c r="AF658" s="265">
        <v>0.72065146420000004</v>
      </c>
      <c r="AG658" s="305">
        <v>1128.5264517000001</v>
      </c>
      <c r="AH658" s="265">
        <v>380.65393998000002</v>
      </c>
      <c r="AI658" s="305">
        <v>388.45895791999999</v>
      </c>
      <c r="AJ658" s="265">
        <v>65.191875370999995</v>
      </c>
      <c r="AK658" s="306">
        <v>25.766140115999999</v>
      </c>
      <c r="AL658" s="398">
        <v>135</v>
      </c>
    </row>
    <row r="659" spans="1:38" x14ac:dyDescent="0.25">
      <c r="A659" s="307" t="s">
        <v>1369</v>
      </c>
      <c r="B659" s="300" t="s">
        <v>2483</v>
      </c>
      <c r="C659" s="301">
        <v>1.4237393216000001</v>
      </c>
      <c r="D659" s="58">
        <v>2642</v>
      </c>
      <c r="E659" s="302">
        <v>3.77</v>
      </c>
      <c r="F659" s="303">
        <v>7157.5852592000001</v>
      </c>
      <c r="G659" s="265">
        <v>5232.0842751999999</v>
      </c>
      <c r="H659" s="304">
        <v>1925.5009838999999</v>
      </c>
      <c r="I659" s="303">
        <v>1426.1099426000001</v>
      </c>
      <c r="J659" s="304">
        <v>52.847454603999999</v>
      </c>
      <c r="K659" s="303">
        <v>1933.3662247</v>
      </c>
      <c r="L659" s="304">
        <v>157.74651582999999</v>
      </c>
      <c r="M659" s="265">
        <v>618.83419145000005</v>
      </c>
      <c r="N659" s="303">
        <v>132.84408722000001</v>
      </c>
      <c r="O659" s="304">
        <v>20.923743055999999</v>
      </c>
      <c r="P659" s="303">
        <v>19.955038385000002</v>
      </c>
      <c r="Q659" s="304">
        <v>3.2848653640999999</v>
      </c>
      <c r="R659" s="303">
        <v>46.551604058999999</v>
      </c>
      <c r="S659" s="304">
        <v>31.078237117</v>
      </c>
      <c r="T659" s="303">
        <v>56.256829035000003</v>
      </c>
      <c r="U659" s="304">
        <v>9.0172625958000001</v>
      </c>
      <c r="V659" s="303">
        <v>580.19330736999996</v>
      </c>
      <c r="W659" s="304">
        <v>144.76142401999999</v>
      </c>
      <c r="X659" s="303">
        <v>46.947187642999999</v>
      </c>
      <c r="Y659" s="304">
        <v>5.3682345375000002</v>
      </c>
      <c r="Z659" s="303">
        <v>0.1929449281</v>
      </c>
      <c r="AA659" s="304">
        <v>3.0119379299999999E-2</v>
      </c>
      <c r="AB659" s="303">
        <v>242.76480321</v>
      </c>
      <c r="AC659" s="304">
        <v>496.54713020000003</v>
      </c>
      <c r="AD659" s="303">
        <v>0.35215763210000001</v>
      </c>
      <c r="AE659" s="304">
        <v>4.4239134700000002E-2</v>
      </c>
      <c r="AF659" s="265">
        <v>0.2319257438</v>
      </c>
      <c r="AG659" s="305">
        <v>661.62729460000003</v>
      </c>
      <c r="AH659" s="265">
        <v>193.39146088000001</v>
      </c>
      <c r="AI659" s="305">
        <v>223.91561883</v>
      </c>
      <c r="AJ659" s="265">
        <v>35.812463665999999</v>
      </c>
      <c r="AK659" s="306">
        <v>16.588951411</v>
      </c>
      <c r="AL659" s="398">
        <v>146</v>
      </c>
    </row>
    <row r="660" spans="1:38" x14ac:dyDescent="0.25">
      <c r="A660" s="307" t="s">
        <v>1370</v>
      </c>
      <c r="B660" s="300" t="s">
        <v>2484</v>
      </c>
      <c r="C660" s="301">
        <v>5.5779874633000004</v>
      </c>
      <c r="D660" s="58">
        <v>1132</v>
      </c>
      <c r="E660" s="302">
        <v>14.17</v>
      </c>
      <c r="F660" s="303">
        <v>28042.296955000002</v>
      </c>
      <c r="G660" s="265">
        <v>21635.450268000001</v>
      </c>
      <c r="H660" s="304">
        <v>6406.8466871000001</v>
      </c>
      <c r="I660" s="303">
        <v>4595.7530397</v>
      </c>
      <c r="J660" s="304">
        <v>123.68032183</v>
      </c>
      <c r="K660" s="303">
        <v>6790.2494858999999</v>
      </c>
      <c r="L660" s="304">
        <v>470.77089595000001</v>
      </c>
      <c r="M660" s="265">
        <v>1656.5203939</v>
      </c>
      <c r="N660" s="303">
        <v>492.43427367999999</v>
      </c>
      <c r="O660" s="304">
        <v>69.260758946999999</v>
      </c>
      <c r="P660" s="303">
        <v>181.82412572000001</v>
      </c>
      <c r="Q660" s="304">
        <v>33.158411188999999</v>
      </c>
      <c r="R660" s="303">
        <v>530.05067606</v>
      </c>
      <c r="S660" s="304">
        <v>178.83437178</v>
      </c>
      <c r="T660" s="303">
        <v>356.29520564000001</v>
      </c>
      <c r="U660" s="304">
        <v>45.053964546000003</v>
      </c>
      <c r="V660" s="303">
        <v>5272.2645474999999</v>
      </c>
      <c r="W660" s="304">
        <v>1308.0287473000001</v>
      </c>
      <c r="X660" s="303">
        <v>67.574844331999998</v>
      </c>
      <c r="Y660" s="304">
        <v>11.346145764999999</v>
      </c>
      <c r="Z660" s="303">
        <v>0</v>
      </c>
      <c r="AA660" s="304">
        <v>0</v>
      </c>
      <c r="AB660" s="303">
        <v>826.69079417</v>
      </c>
      <c r="AC660" s="304">
        <v>1357.9054842999999</v>
      </c>
      <c r="AD660" s="303">
        <v>0.98095362720000001</v>
      </c>
      <c r="AE660" s="304">
        <v>0.1248392606</v>
      </c>
      <c r="AF660" s="265">
        <v>2.6775528878000001</v>
      </c>
      <c r="AG660" s="305">
        <v>2220.919965</v>
      </c>
      <c r="AH660" s="265">
        <v>524.58888604000003</v>
      </c>
      <c r="AI660" s="305">
        <v>776.73586385999999</v>
      </c>
      <c r="AJ660" s="265">
        <v>109.62518442</v>
      </c>
      <c r="AK660" s="306">
        <v>38.947222050000001</v>
      </c>
      <c r="AL660" s="398">
        <v>99</v>
      </c>
    </row>
    <row r="661" spans="1:38" x14ac:dyDescent="0.25">
      <c r="A661" s="307" t="s">
        <v>1371</v>
      </c>
      <c r="B661" s="300" t="s">
        <v>2485</v>
      </c>
      <c r="C661" s="301">
        <v>3.4032359448</v>
      </c>
      <c r="D661" s="58">
        <v>786</v>
      </c>
      <c r="E661" s="302">
        <v>9.0399999999999991</v>
      </c>
      <c r="F661" s="303">
        <v>17109.13723</v>
      </c>
      <c r="G661" s="265">
        <v>13184.774577</v>
      </c>
      <c r="H661" s="304">
        <v>3924.3626525999998</v>
      </c>
      <c r="I661" s="303">
        <v>3013.6189675999999</v>
      </c>
      <c r="J661" s="304">
        <v>73.320455129999999</v>
      </c>
      <c r="K661" s="303">
        <v>4384.6063709999999</v>
      </c>
      <c r="L661" s="304">
        <v>305.12091672999998</v>
      </c>
      <c r="M661" s="265">
        <v>1093.1755582000001</v>
      </c>
      <c r="N661" s="303">
        <v>371.49845618000001</v>
      </c>
      <c r="O661" s="304">
        <v>45.654055071000002</v>
      </c>
      <c r="P661" s="303">
        <v>72.850158669999999</v>
      </c>
      <c r="Q661" s="304">
        <v>12.719909977</v>
      </c>
      <c r="R661" s="303">
        <v>171.17939773000001</v>
      </c>
      <c r="S661" s="304">
        <v>82.192617459000004</v>
      </c>
      <c r="T661" s="303">
        <v>176.23245649</v>
      </c>
      <c r="U661" s="304">
        <v>16.990204075000001</v>
      </c>
      <c r="V661" s="303">
        <v>2690.3937900000001</v>
      </c>
      <c r="W661" s="304">
        <v>677.86350550999998</v>
      </c>
      <c r="X661" s="303">
        <v>32.793043929</v>
      </c>
      <c r="Y661" s="304">
        <v>5.2779387366000003</v>
      </c>
      <c r="Z661" s="303">
        <v>0</v>
      </c>
      <c r="AA661" s="304">
        <v>0</v>
      </c>
      <c r="AB661" s="303">
        <v>554.91053605000002</v>
      </c>
      <c r="AC661" s="304">
        <v>877.50254906999999</v>
      </c>
      <c r="AD661" s="303">
        <v>1.9669963727999999</v>
      </c>
      <c r="AE661" s="304">
        <v>0.22573244780000001</v>
      </c>
      <c r="AF661" s="265">
        <v>2.0435408816999998</v>
      </c>
      <c r="AG661" s="305">
        <v>1428.6747412</v>
      </c>
      <c r="AH661" s="265">
        <v>357.16470299999997</v>
      </c>
      <c r="AI661" s="305">
        <v>472.17871272999997</v>
      </c>
      <c r="AJ661" s="265">
        <v>158.95902376999999</v>
      </c>
      <c r="AK661" s="306">
        <v>30.022891653999999</v>
      </c>
      <c r="AL661" s="398">
        <v>99</v>
      </c>
    </row>
    <row r="662" spans="1:38" x14ac:dyDescent="0.25">
      <c r="A662" s="307" t="s">
        <v>1372</v>
      </c>
      <c r="B662" s="300" t="s">
        <v>2486</v>
      </c>
      <c r="C662" s="301">
        <v>2.7253291523000001</v>
      </c>
      <c r="D662" s="58">
        <v>1175</v>
      </c>
      <c r="E662" s="302">
        <v>7.24</v>
      </c>
      <c r="F662" s="303">
        <v>13701.086619</v>
      </c>
      <c r="G662" s="265">
        <v>10397.521650999999</v>
      </c>
      <c r="H662" s="304">
        <v>3303.5649671000001</v>
      </c>
      <c r="I662" s="303">
        <v>2505.3732841999999</v>
      </c>
      <c r="J662" s="304">
        <v>72.143525115000003</v>
      </c>
      <c r="K662" s="303">
        <v>3689.8777736000002</v>
      </c>
      <c r="L662" s="304">
        <v>272.80664962999998</v>
      </c>
      <c r="M662" s="265">
        <v>920.16746699999999</v>
      </c>
      <c r="N662" s="303">
        <v>252.03501122</v>
      </c>
      <c r="O662" s="304">
        <v>42.627244365000003</v>
      </c>
      <c r="P662" s="303">
        <v>48.959051854000002</v>
      </c>
      <c r="Q662" s="304">
        <v>9.2417621037999993</v>
      </c>
      <c r="R662" s="303">
        <v>113.85016598</v>
      </c>
      <c r="S662" s="304">
        <v>63.324036466000003</v>
      </c>
      <c r="T662" s="303">
        <v>119.82248767</v>
      </c>
      <c r="U662" s="304">
        <v>14.102490141000001</v>
      </c>
      <c r="V662" s="303">
        <v>1897.6360110999999</v>
      </c>
      <c r="W662" s="304">
        <v>498.81153040999999</v>
      </c>
      <c r="X662" s="303">
        <v>19.299918352999999</v>
      </c>
      <c r="Y662" s="304">
        <v>2.9016579004</v>
      </c>
      <c r="Z662" s="303">
        <v>0</v>
      </c>
      <c r="AA662" s="304">
        <v>0</v>
      </c>
      <c r="AB662" s="303">
        <v>456.53207932999999</v>
      </c>
      <c r="AC662" s="304">
        <v>774.45908933999999</v>
      </c>
      <c r="AD662" s="303">
        <v>0</v>
      </c>
      <c r="AE662" s="304">
        <v>0</v>
      </c>
      <c r="AF662" s="265">
        <v>0.30197671230000001</v>
      </c>
      <c r="AG662" s="305">
        <v>1151.1014834</v>
      </c>
      <c r="AH662" s="265">
        <v>306.12074309000002</v>
      </c>
      <c r="AI662" s="305">
        <v>399.43361060000001</v>
      </c>
      <c r="AJ662" s="265">
        <v>51.111447419999998</v>
      </c>
      <c r="AK662" s="306">
        <v>19.046121563</v>
      </c>
      <c r="AL662" s="398">
        <v>102</v>
      </c>
    </row>
    <row r="663" spans="1:38" x14ac:dyDescent="0.25">
      <c r="A663" s="307" t="s">
        <v>1373</v>
      </c>
      <c r="B663" s="300" t="s">
        <v>2487</v>
      </c>
      <c r="C663" s="301">
        <v>1.7504297115</v>
      </c>
      <c r="D663" s="58">
        <v>2925</v>
      </c>
      <c r="E663" s="302">
        <v>4.71</v>
      </c>
      <c r="F663" s="303">
        <v>8799.9605756000001</v>
      </c>
      <c r="G663" s="265">
        <v>6534.9591135999999</v>
      </c>
      <c r="H663" s="304">
        <v>2265.0014620000002</v>
      </c>
      <c r="I663" s="303">
        <v>1686.9829712000001</v>
      </c>
      <c r="J663" s="304">
        <v>50.067669271</v>
      </c>
      <c r="K663" s="303">
        <v>2544.0203772</v>
      </c>
      <c r="L663" s="304">
        <v>179.00791319000001</v>
      </c>
      <c r="M663" s="265">
        <v>698.28362428000003</v>
      </c>
      <c r="N663" s="303">
        <v>162.05575150000001</v>
      </c>
      <c r="O663" s="304">
        <v>24.609202954000001</v>
      </c>
      <c r="P663" s="303">
        <v>19.737553738999999</v>
      </c>
      <c r="Q663" s="304">
        <v>3.5818343251</v>
      </c>
      <c r="R663" s="303">
        <v>61.442327560999999</v>
      </c>
      <c r="S663" s="304">
        <v>41.751670855999997</v>
      </c>
      <c r="T663" s="303">
        <v>69.402193776000004</v>
      </c>
      <c r="U663" s="304">
        <v>8.5827455135000008</v>
      </c>
      <c r="V663" s="303">
        <v>830.96922591999999</v>
      </c>
      <c r="W663" s="304">
        <v>209.16782746000001</v>
      </c>
      <c r="X663" s="303">
        <v>12.74034756</v>
      </c>
      <c r="Y663" s="304">
        <v>2.7387481487000001</v>
      </c>
      <c r="Z663" s="303">
        <v>0.14677699150000001</v>
      </c>
      <c r="AA663" s="304">
        <v>2.4424547000000001E-2</v>
      </c>
      <c r="AB663" s="303">
        <v>289.22837922000002</v>
      </c>
      <c r="AC663" s="304">
        <v>591.50001402999999</v>
      </c>
      <c r="AD663" s="303">
        <v>0.33921241089999998</v>
      </c>
      <c r="AE663" s="304">
        <v>4.1168223900000002E-2</v>
      </c>
      <c r="AF663" s="265">
        <v>0.2303767846</v>
      </c>
      <c r="AG663" s="305">
        <v>775.68458386999998</v>
      </c>
      <c r="AH663" s="265">
        <v>226.21737060999999</v>
      </c>
      <c r="AI663" s="305">
        <v>256.13122922999997</v>
      </c>
      <c r="AJ663" s="265">
        <v>33.326579522000003</v>
      </c>
      <c r="AK663" s="306">
        <v>21.948475768000002</v>
      </c>
      <c r="AL663" s="398">
        <v>131</v>
      </c>
    </row>
    <row r="664" spans="1:38" x14ac:dyDescent="0.25">
      <c r="A664" s="307" t="s">
        <v>1374</v>
      </c>
      <c r="B664" s="300" t="s">
        <v>2488</v>
      </c>
      <c r="C664" s="301">
        <v>3.2219201007999998</v>
      </c>
      <c r="D664" s="58">
        <v>4473</v>
      </c>
      <c r="E664" s="302">
        <v>7.44</v>
      </c>
      <c r="F664" s="303">
        <v>16197.605468</v>
      </c>
      <c r="G664" s="265">
        <v>12501.680412</v>
      </c>
      <c r="H664" s="304">
        <v>3695.9250560999999</v>
      </c>
      <c r="I664" s="303">
        <v>2433.3491791000001</v>
      </c>
      <c r="J664" s="304">
        <v>57.969093309999998</v>
      </c>
      <c r="K664" s="303">
        <v>3189.2578269000001</v>
      </c>
      <c r="L664" s="304">
        <v>209.41284507</v>
      </c>
      <c r="M664" s="265">
        <v>902.26737371000002</v>
      </c>
      <c r="N664" s="303">
        <v>451.02208105</v>
      </c>
      <c r="O664" s="304">
        <v>71.020615251999999</v>
      </c>
      <c r="P664" s="303">
        <v>214.14683307999999</v>
      </c>
      <c r="Q664" s="304">
        <v>43.630273645000003</v>
      </c>
      <c r="R664" s="303">
        <v>284.80555684000001</v>
      </c>
      <c r="S664" s="304">
        <v>92.841274855999998</v>
      </c>
      <c r="T664" s="303">
        <v>177.52965573</v>
      </c>
      <c r="U664" s="304">
        <v>15.781752568</v>
      </c>
      <c r="V664" s="303">
        <v>3737.4887189999999</v>
      </c>
      <c r="W664" s="304">
        <v>913.48334324999996</v>
      </c>
      <c r="X664" s="303">
        <v>74.390500509000006</v>
      </c>
      <c r="Y664" s="304">
        <v>12.967872201</v>
      </c>
      <c r="Z664" s="303">
        <v>1.1824502999999999E-3</v>
      </c>
      <c r="AA664" s="304">
        <v>2.137044E-4</v>
      </c>
      <c r="AB664" s="303">
        <v>386.43431829999997</v>
      </c>
      <c r="AC664" s="304">
        <v>723.66357870000002</v>
      </c>
      <c r="AD664" s="303">
        <v>3.4169315729999998</v>
      </c>
      <c r="AE664" s="304">
        <v>0.59354978670000003</v>
      </c>
      <c r="AF664" s="265">
        <v>13.044714137</v>
      </c>
      <c r="AG664" s="305">
        <v>1312.6333614</v>
      </c>
      <c r="AH664" s="265">
        <v>318.39213489000002</v>
      </c>
      <c r="AI664" s="305">
        <v>460.33706208000001</v>
      </c>
      <c r="AJ664" s="265">
        <v>77.306306456000002</v>
      </c>
      <c r="AK664" s="306">
        <v>20.417317967999999</v>
      </c>
      <c r="AL664" s="398">
        <v>116</v>
      </c>
    </row>
    <row r="665" spans="1:38" x14ac:dyDescent="0.25">
      <c r="A665" s="307" t="s">
        <v>1375</v>
      </c>
      <c r="B665" s="300" t="s">
        <v>2489</v>
      </c>
      <c r="C665" s="301">
        <v>1.5142646143</v>
      </c>
      <c r="D665" s="58">
        <v>8134</v>
      </c>
      <c r="E665" s="302">
        <v>3.51</v>
      </c>
      <c r="F665" s="303">
        <v>7612.6843709000004</v>
      </c>
      <c r="G665" s="265">
        <v>5755.7341096</v>
      </c>
      <c r="H665" s="304">
        <v>1856.9502613</v>
      </c>
      <c r="I665" s="303">
        <v>1357.5428586999999</v>
      </c>
      <c r="J665" s="304">
        <v>38.174778037000003</v>
      </c>
      <c r="K665" s="303">
        <v>1841.2943101000001</v>
      </c>
      <c r="L665" s="304">
        <v>131.41747651</v>
      </c>
      <c r="M665" s="265">
        <v>546.68103762999999</v>
      </c>
      <c r="N665" s="303">
        <v>228.05757063999999</v>
      </c>
      <c r="O665" s="304">
        <v>38.982266207000002</v>
      </c>
      <c r="P665" s="303">
        <v>67.499378309999997</v>
      </c>
      <c r="Q665" s="304">
        <v>13.380760410000001</v>
      </c>
      <c r="R665" s="303">
        <v>73.166041719000006</v>
      </c>
      <c r="S665" s="304">
        <v>37.448456440999998</v>
      </c>
      <c r="T665" s="303">
        <v>68.651281178999994</v>
      </c>
      <c r="U665" s="304">
        <v>8.0710952158999998</v>
      </c>
      <c r="V665" s="303">
        <v>1133.1738210000001</v>
      </c>
      <c r="W665" s="304">
        <v>265.58379438999998</v>
      </c>
      <c r="X665" s="303">
        <v>21.268015005999999</v>
      </c>
      <c r="Y665" s="304">
        <v>3.7880763171999998</v>
      </c>
      <c r="Z665" s="303">
        <v>0.57903797639999999</v>
      </c>
      <c r="AA665" s="304">
        <v>0.10394657</v>
      </c>
      <c r="AB665" s="303">
        <v>215.63958335000001</v>
      </c>
      <c r="AC665" s="304">
        <v>434.52877907999999</v>
      </c>
      <c r="AD665" s="303">
        <v>0.58424778489999996</v>
      </c>
      <c r="AE665" s="304">
        <v>7.5284980299999998E-2</v>
      </c>
      <c r="AF665" s="265">
        <v>0.64962839859999999</v>
      </c>
      <c r="AG665" s="305">
        <v>650.09264589999998</v>
      </c>
      <c r="AH665" s="265">
        <v>179.08482787</v>
      </c>
      <c r="AI665" s="305">
        <v>221.47303969999999</v>
      </c>
      <c r="AJ665" s="265">
        <v>24.486033161999998</v>
      </c>
      <c r="AK665" s="306">
        <v>11.206298283000001</v>
      </c>
      <c r="AL665" s="398">
        <v>123</v>
      </c>
    </row>
    <row r="666" spans="1:38" x14ac:dyDescent="0.25">
      <c r="A666" s="307" t="s">
        <v>1376</v>
      </c>
      <c r="B666" s="300" t="s">
        <v>2490</v>
      </c>
      <c r="C666" s="301">
        <v>1.0715270367</v>
      </c>
      <c r="D666" s="58">
        <v>11044</v>
      </c>
      <c r="E666" s="302">
        <v>2.56</v>
      </c>
      <c r="F666" s="303">
        <v>5386.9033509999999</v>
      </c>
      <c r="G666" s="265">
        <v>4018.3836191</v>
      </c>
      <c r="H666" s="304">
        <v>1368.5197318999999</v>
      </c>
      <c r="I666" s="303">
        <v>1055.9719262000001</v>
      </c>
      <c r="J666" s="304">
        <v>30.747510179999999</v>
      </c>
      <c r="K666" s="303">
        <v>1410.8573629</v>
      </c>
      <c r="L666" s="304">
        <v>99.886664758999999</v>
      </c>
      <c r="M666" s="265">
        <v>442.73632798</v>
      </c>
      <c r="N666" s="303">
        <v>156.08106011000001</v>
      </c>
      <c r="O666" s="304">
        <v>26.359012176</v>
      </c>
      <c r="P666" s="303">
        <v>32.677647473</v>
      </c>
      <c r="Q666" s="304">
        <v>6.0810457200999997</v>
      </c>
      <c r="R666" s="303">
        <v>39.407100118999999</v>
      </c>
      <c r="S666" s="304">
        <v>26.544617581000001</v>
      </c>
      <c r="T666" s="303">
        <v>45.894874076000001</v>
      </c>
      <c r="U666" s="304">
        <v>6.0998051787999996</v>
      </c>
      <c r="V666" s="303">
        <v>562.26859690000003</v>
      </c>
      <c r="W666" s="304">
        <v>135.27393745000001</v>
      </c>
      <c r="X666" s="303">
        <v>18.370929371999999</v>
      </c>
      <c r="Y666" s="304">
        <v>3.5675207368000001</v>
      </c>
      <c r="Z666" s="303">
        <v>0.85123896229999996</v>
      </c>
      <c r="AA666" s="304">
        <v>0.1473148044</v>
      </c>
      <c r="AB666" s="303">
        <v>162.74222036</v>
      </c>
      <c r="AC666" s="304">
        <v>345.72969133999999</v>
      </c>
      <c r="AD666" s="303">
        <v>0.4814342613</v>
      </c>
      <c r="AE666" s="304">
        <v>8.5517444299999995E-2</v>
      </c>
      <c r="AF666" s="265">
        <v>2.5272578052000001</v>
      </c>
      <c r="AG666" s="305">
        <v>450.09256074000001</v>
      </c>
      <c r="AH666" s="265">
        <v>137.30102667</v>
      </c>
      <c r="AI666" s="305">
        <v>166.01833302</v>
      </c>
      <c r="AJ666" s="265">
        <v>12.264341747</v>
      </c>
      <c r="AK666" s="306">
        <v>9.8364749019000008</v>
      </c>
      <c r="AL666" s="398">
        <v>155</v>
      </c>
    </row>
    <row r="667" spans="1:38" x14ac:dyDescent="0.25">
      <c r="A667" s="307" t="s">
        <v>1377</v>
      </c>
      <c r="B667" s="300" t="s">
        <v>2491</v>
      </c>
      <c r="C667" s="301">
        <v>0.74503630050000003</v>
      </c>
      <c r="D667" s="58">
        <v>19875</v>
      </c>
      <c r="E667" s="302">
        <v>1.97</v>
      </c>
      <c r="F667" s="303">
        <v>3745.5317567000002</v>
      </c>
      <c r="G667" s="265">
        <v>2755.5367033000002</v>
      </c>
      <c r="H667" s="304">
        <v>989.99505339999996</v>
      </c>
      <c r="I667" s="303">
        <v>788.34960452999997</v>
      </c>
      <c r="J667" s="304">
        <v>23.460057760000002</v>
      </c>
      <c r="K667" s="303">
        <v>1024.0908987</v>
      </c>
      <c r="L667" s="304">
        <v>74.639974006000003</v>
      </c>
      <c r="M667" s="265">
        <v>355.71204639000001</v>
      </c>
      <c r="N667" s="303">
        <v>89.487503423999996</v>
      </c>
      <c r="O667" s="304">
        <v>13.432452606</v>
      </c>
      <c r="P667" s="303">
        <v>14.949973120999999</v>
      </c>
      <c r="Q667" s="304">
        <v>2.5343162737</v>
      </c>
      <c r="R667" s="303">
        <v>27.921420488999999</v>
      </c>
      <c r="S667" s="304">
        <v>18.731991961999999</v>
      </c>
      <c r="T667" s="303">
        <v>32.891134061999999</v>
      </c>
      <c r="U667" s="304">
        <v>5.0089784729</v>
      </c>
      <c r="V667" s="303">
        <v>253.75246842000001</v>
      </c>
      <c r="W667" s="304">
        <v>70.271759860000003</v>
      </c>
      <c r="X667" s="303">
        <v>14.115264937999999</v>
      </c>
      <c r="Y667" s="304">
        <v>2.3827670858999999</v>
      </c>
      <c r="Z667" s="303">
        <v>2.4687591797000001</v>
      </c>
      <c r="AA667" s="304">
        <v>0.44500640260000002</v>
      </c>
      <c r="AB667" s="303">
        <v>121.34468944</v>
      </c>
      <c r="AC667" s="304">
        <v>265.02896649000002</v>
      </c>
      <c r="AD667" s="303">
        <v>0.62140906009999997</v>
      </c>
      <c r="AE667" s="304">
        <v>0.1187777336</v>
      </c>
      <c r="AF667" s="265">
        <v>0.10548239750000001</v>
      </c>
      <c r="AG667" s="305">
        <v>312.12899598000001</v>
      </c>
      <c r="AH667" s="265">
        <v>97.153747736</v>
      </c>
      <c r="AI667" s="305">
        <v>121.67179673</v>
      </c>
      <c r="AJ667" s="265">
        <v>5.7061236717000003</v>
      </c>
      <c r="AK667" s="306">
        <v>7.0053898265000001</v>
      </c>
      <c r="AL667" s="398">
        <v>194</v>
      </c>
    </row>
    <row r="668" spans="1:38" x14ac:dyDescent="0.25">
      <c r="A668" s="307" t="s">
        <v>1378</v>
      </c>
      <c r="B668" s="300" t="s">
        <v>2492</v>
      </c>
      <c r="C668" s="301">
        <v>5.2223307324999997</v>
      </c>
      <c r="D668" s="58">
        <v>215</v>
      </c>
      <c r="E668" s="302">
        <v>7</v>
      </c>
      <c r="F668" s="303">
        <v>26254.298735</v>
      </c>
      <c r="G668" s="265">
        <v>20775.189770000001</v>
      </c>
      <c r="H668" s="304">
        <v>5479.1089650000004</v>
      </c>
      <c r="I668" s="303">
        <v>1979.0756865999999</v>
      </c>
      <c r="J668" s="304">
        <v>64.618846055999995</v>
      </c>
      <c r="K668" s="303">
        <v>2982.2513792</v>
      </c>
      <c r="L668" s="304">
        <v>200.92882098999999</v>
      </c>
      <c r="M668" s="265">
        <v>1091.7999646000001</v>
      </c>
      <c r="N668" s="303">
        <v>1978.1514377000001</v>
      </c>
      <c r="O668" s="304">
        <v>180.61869426999999</v>
      </c>
      <c r="P668" s="303">
        <v>388.62035673000003</v>
      </c>
      <c r="Q668" s="304">
        <v>61.552691107000001</v>
      </c>
      <c r="R668" s="303">
        <v>342.00056476999998</v>
      </c>
      <c r="S668" s="304">
        <v>122.95491249</v>
      </c>
      <c r="T668" s="303">
        <v>569.52037559999997</v>
      </c>
      <c r="U668" s="304">
        <v>44.072831516000001</v>
      </c>
      <c r="V668" s="303">
        <v>3270.6520059999998</v>
      </c>
      <c r="W668" s="304">
        <v>624.22985634999998</v>
      </c>
      <c r="X668" s="303">
        <v>5960.5077816000003</v>
      </c>
      <c r="Y668" s="304">
        <v>1189.8798612000001</v>
      </c>
      <c r="Z668" s="303">
        <v>0</v>
      </c>
      <c r="AA668" s="304">
        <v>0</v>
      </c>
      <c r="AB668" s="303">
        <v>454.96162450999998</v>
      </c>
      <c r="AC668" s="304">
        <v>698.31663188000005</v>
      </c>
      <c r="AD668" s="303">
        <v>75.400360320999994</v>
      </c>
      <c r="AE668" s="304">
        <v>5.7145712</v>
      </c>
      <c r="AF668" s="265">
        <v>692.02284268999995</v>
      </c>
      <c r="AG668" s="305">
        <v>1771.3347306000001</v>
      </c>
      <c r="AH668" s="265">
        <v>646.72713285999998</v>
      </c>
      <c r="AI668" s="305">
        <v>836.13830858999995</v>
      </c>
      <c r="AJ668" s="265">
        <v>7.4401039441999997</v>
      </c>
      <c r="AK668" s="306">
        <v>14.806361473999999</v>
      </c>
      <c r="AL668" s="398">
        <v>74</v>
      </c>
    </row>
    <row r="669" spans="1:38" x14ac:dyDescent="0.25">
      <c r="A669" s="307" t="s">
        <v>1379</v>
      </c>
      <c r="B669" s="300" t="s">
        <v>2493</v>
      </c>
      <c r="C669" s="301">
        <v>5.7937547977000001</v>
      </c>
      <c r="D669" s="58">
        <v>589</v>
      </c>
      <c r="E669" s="302">
        <v>12</v>
      </c>
      <c r="F669" s="303">
        <v>29127.027193000002</v>
      </c>
      <c r="G669" s="265">
        <v>22628.329849000002</v>
      </c>
      <c r="H669" s="304">
        <v>6498.6973435</v>
      </c>
      <c r="I669" s="303">
        <v>3022.4738932999999</v>
      </c>
      <c r="J669" s="304">
        <v>112.19363058</v>
      </c>
      <c r="K669" s="303">
        <v>5664.0594061000002</v>
      </c>
      <c r="L669" s="304">
        <v>355.05079348999999</v>
      </c>
      <c r="M669" s="265">
        <v>1821.9691177</v>
      </c>
      <c r="N669" s="303">
        <v>1841.4385304</v>
      </c>
      <c r="O669" s="304">
        <v>232.52597284999999</v>
      </c>
      <c r="P669" s="303">
        <v>1200.0105713</v>
      </c>
      <c r="Q669" s="304">
        <v>193.32897682999999</v>
      </c>
      <c r="R669" s="303">
        <v>693.03011839999999</v>
      </c>
      <c r="S669" s="304">
        <v>213.95241077</v>
      </c>
      <c r="T669" s="303">
        <v>1570.6271273</v>
      </c>
      <c r="U669" s="304">
        <v>89.527611859000004</v>
      </c>
      <c r="V669" s="303">
        <v>1959.4804288</v>
      </c>
      <c r="W669" s="304">
        <v>415.76322209</v>
      </c>
      <c r="X669" s="303">
        <v>2549.0522795000002</v>
      </c>
      <c r="Y669" s="304">
        <v>546.39988438</v>
      </c>
      <c r="Z669" s="303">
        <v>16.477382506000001</v>
      </c>
      <c r="AA669" s="304">
        <v>3.5415871205</v>
      </c>
      <c r="AB669" s="303">
        <v>747.49732920999998</v>
      </c>
      <c r="AC669" s="304">
        <v>1159.4018129999999</v>
      </c>
      <c r="AD669" s="303">
        <v>180.98112863</v>
      </c>
      <c r="AE669" s="304">
        <v>33.029354613000002</v>
      </c>
      <c r="AF669" s="265">
        <v>348.14567839</v>
      </c>
      <c r="AG669" s="305">
        <v>2161.7121456999998</v>
      </c>
      <c r="AH669" s="265">
        <v>897.86291184000004</v>
      </c>
      <c r="AI669" s="305">
        <v>999.64369103000001</v>
      </c>
      <c r="AJ669" s="265">
        <v>80.535708576999994</v>
      </c>
      <c r="AK669" s="306">
        <v>17.314486468999998</v>
      </c>
      <c r="AL669" s="398">
        <v>103</v>
      </c>
    </row>
    <row r="670" spans="1:38" x14ac:dyDescent="0.25">
      <c r="A670" s="307" t="s">
        <v>1380</v>
      </c>
      <c r="B670" s="300" t="s">
        <v>2494</v>
      </c>
      <c r="C670" s="301">
        <v>1.1785906225</v>
      </c>
      <c r="D670" s="58">
        <v>1885</v>
      </c>
      <c r="E670" s="302">
        <v>1.9</v>
      </c>
      <c r="F670" s="303">
        <v>5925.1456625999999</v>
      </c>
      <c r="G670" s="265">
        <v>4625.3161012</v>
      </c>
      <c r="H670" s="304">
        <v>1299.8295614000001</v>
      </c>
      <c r="I670" s="303">
        <v>572.21314395000002</v>
      </c>
      <c r="J670" s="304">
        <v>20.215426644000001</v>
      </c>
      <c r="K670" s="303">
        <v>644.59251925000001</v>
      </c>
      <c r="L670" s="304">
        <v>53.557620837999998</v>
      </c>
      <c r="M670" s="265">
        <v>280.26326781</v>
      </c>
      <c r="N670" s="303">
        <v>525.80618411</v>
      </c>
      <c r="O670" s="304">
        <v>72.382699090000003</v>
      </c>
      <c r="P670" s="303">
        <v>224.1250225</v>
      </c>
      <c r="Q670" s="304">
        <v>39.229685322999998</v>
      </c>
      <c r="R670" s="303">
        <v>43.708894860000001</v>
      </c>
      <c r="S670" s="304">
        <v>19.041981047</v>
      </c>
      <c r="T670" s="303">
        <v>89.842846647000002</v>
      </c>
      <c r="U670" s="304">
        <v>9.2931506806000002</v>
      </c>
      <c r="V670" s="303">
        <v>96.055786272999995</v>
      </c>
      <c r="W670" s="304">
        <v>21.340049611000001</v>
      </c>
      <c r="X670" s="303">
        <v>1587.2421064</v>
      </c>
      <c r="Y670" s="304">
        <v>353.55362171000002</v>
      </c>
      <c r="Z670" s="303">
        <v>1.0495036085</v>
      </c>
      <c r="AA670" s="304">
        <v>1.1648947984</v>
      </c>
      <c r="AB670" s="303">
        <v>102.1750583</v>
      </c>
      <c r="AC670" s="304">
        <v>171.91321929</v>
      </c>
      <c r="AD670" s="303">
        <v>116.97601684</v>
      </c>
      <c r="AE670" s="304">
        <v>27.406856724000001</v>
      </c>
      <c r="AF670" s="265">
        <v>80.704851808000001</v>
      </c>
      <c r="AG670" s="305">
        <v>420.26022811000001</v>
      </c>
      <c r="AH670" s="265">
        <v>141.99581420000001</v>
      </c>
      <c r="AI670" s="305">
        <v>201.64445219000001</v>
      </c>
      <c r="AJ670" s="265">
        <v>4.4176639065999996</v>
      </c>
      <c r="AK670" s="306">
        <v>2.9730961517000001</v>
      </c>
      <c r="AL670" s="398">
        <v>164</v>
      </c>
    </row>
    <row r="671" spans="1:38" x14ac:dyDescent="0.25">
      <c r="A671" s="307" t="s">
        <v>1381</v>
      </c>
      <c r="B671" s="300" t="s">
        <v>2495</v>
      </c>
      <c r="C671" s="301">
        <v>1.9621114256000001</v>
      </c>
      <c r="D671" s="58">
        <v>10618</v>
      </c>
      <c r="E671" s="302">
        <v>4.76</v>
      </c>
      <c r="F671" s="303">
        <v>9864.1511152000003</v>
      </c>
      <c r="G671" s="265">
        <v>7580.5575517999996</v>
      </c>
      <c r="H671" s="304">
        <v>2283.5935634000002</v>
      </c>
      <c r="I671" s="303">
        <v>1140.5625044999999</v>
      </c>
      <c r="J671" s="304">
        <v>49.592685211999999</v>
      </c>
      <c r="K671" s="303">
        <v>2516.4368926000002</v>
      </c>
      <c r="L671" s="304">
        <v>163.34824115999999</v>
      </c>
      <c r="M671" s="265">
        <v>811.83558861999995</v>
      </c>
      <c r="N671" s="303">
        <v>878.82434522999995</v>
      </c>
      <c r="O671" s="304">
        <v>87.116675341000004</v>
      </c>
      <c r="P671" s="303">
        <v>192.15540451999999</v>
      </c>
      <c r="Q671" s="304">
        <v>32.927772302999998</v>
      </c>
      <c r="R671" s="303">
        <v>260.86484848999999</v>
      </c>
      <c r="S671" s="304">
        <v>84.008926070000001</v>
      </c>
      <c r="T671" s="303">
        <v>928.60762233000003</v>
      </c>
      <c r="U671" s="304">
        <v>64.961826595999995</v>
      </c>
      <c r="V671" s="303">
        <v>228.26578907000001</v>
      </c>
      <c r="W671" s="304">
        <v>50.454475961</v>
      </c>
      <c r="X671" s="303">
        <v>71.024209612999996</v>
      </c>
      <c r="Y671" s="304">
        <v>16.985239196999999</v>
      </c>
      <c r="Z671" s="303">
        <v>4.6918795610000004</v>
      </c>
      <c r="AA671" s="304">
        <v>1.2360546590999999</v>
      </c>
      <c r="AB671" s="303">
        <v>362.05036995</v>
      </c>
      <c r="AC671" s="304">
        <v>519.75657974000001</v>
      </c>
      <c r="AD671" s="303">
        <v>36.531587895000001</v>
      </c>
      <c r="AE671" s="304">
        <v>3.0430370347000002</v>
      </c>
      <c r="AF671" s="265">
        <v>4.6276092030999996</v>
      </c>
      <c r="AG671" s="305">
        <v>651.77819347000002</v>
      </c>
      <c r="AH671" s="265">
        <v>328.03503446000002</v>
      </c>
      <c r="AI671" s="305">
        <v>324.59228461999999</v>
      </c>
      <c r="AJ671" s="265">
        <v>41.128449422000003</v>
      </c>
      <c r="AK671" s="306">
        <v>8.7069882968000005</v>
      </c>
      <c r="AL671" s="398">
        <v>260</v>
      </c>
    </row>
    <row r="672" spans="1:38" x14ac:dyDescent="0.25">
      <c r="A672" s="307" t="s">
        <v>1382</v>
      </c>
      <c r="B672" s="300" t="s">
        <v>2496</v>
      </c>
      <c r="C672" s="301">
        <v>0.40563357500000002</v>
      </c>
      <c r="D672" s="58">
        <v>25428</v>
      </c>
      <c r="E672" s="302">
        <v>1.1200000000000001</v>
      </c>
      <c r="F672" s="303">
        <v>2039.2475314999999</v>
      </c>
      <c r="G672" s="265">
        <v>1738.3498030000001</v>
      </c>
      <c r="H672" s="304">
        <v>300.89772847</v>
      </c>
      <c r="I672" s="303">
        <v>191.34932388999999</v>
      </c>
      <c r="J672" s="304">
        <v>6.9840691648000002</v>
      </c>
      <c r="K672" s="303">
        <v>250.92084321999999</v>
      </c>
      <c r="L672" s="304">
        <v>18.326923618999999</v>
      </c>
      <c r="M672" s="265">
        <v>122.52797700000001</v>
      </c>
      <c r="N672" s="303">
        <v>814.08111129999998</v>
      </c>
      <c r="O672" s="304">
        <v>32.891259982000001</v>
      </c>
      <c r="P672" s="303">
        <v>21.042726984000002</v>
      </c>
      <c r="Q672" s="304">
        <v>3.3862356001</v>
      </c>
      <c r="R672" s="303">
        <v>26.016438664999999</v>
      </c>
      <c r="S672" s="304">
        <v>8.9104658617000005</v>
      </c>
      <c r="T672" s="303">
        <v>189.11524254</v>
      </c>
      <c r="U672" s="304">
        <v>11.515910747</v>
      </c>
      <c r="V672" s="303">
        <v>2.7897198643999999</v>
      </c>
      <c r="W672" s="304">
        <v>0.64814886819999995</v>
      </c>
      <c r="X672" s="303">
        <v>31.181716866999999</v>
      </c>
      <c r="Y672" s="304">
        <v>10.601020274</v>
      </c>
      <c r="Z672" s="303">
        <v>2.4250969794000001</v>
      </c>
      <c r="AA672" s="304">
        <v>0.57615774259999997</v>
      </c>
      <c r="AB672" s="303">
        <v>59.900732097000002</v>
      </c>
      <c r="AC672" s="304">
        <v>63.852640657000002</v>
      </c>
      <c r="AD672" s="303">
        <v>5.3557334567000003</v>
      </c>
      <c r="AE672" s="304">
        <v>0.80254500240000004</v>
      </c>
      <c r="AF672" s="265">
        <v>0.61068264149999996</v>
      </c>
      <c r="AG672" s="305">
        <v>85.180234537000004</v>
      </c>
      <c r="AH672" s="265">
        <v>31.055442099</v>
      </c>
      <c r="AI672" s="305">
        <v>41.038559020000001</v>
      </c>
      <c r="AJ672" s="265">
        <v>4.7549172064</v>
      </c>
      <c r="AK672" s="306">
        <v>1.4056556335999999</v>
      </c>
      <c r="AL672" s="398">
        <v>245</v>
      </c>
    </row>
    <row r="673" spans="1:38" x14ac:dyDescent="0.25">
      <c r="A673" s="307" t="s">
        <v>1383</v>
      </c>
      <c r="B673" s="300" t="s">
        <v>2497</v>
      </c>
      <c r="C673" s="301">
        <v>1.3451225568</v>
      </c>
      <c r="D673" s="58">
        <v>10641</v>
      </c>
      <c r="E673" s="302">
        <v>3.65</v>
      </c>
      <c r="F673" s="303">
        <v>6762.3540620000003</v>
      </c>
      <c r="G673" s="265">
        <v>5194.1102917999997</v>
      </c>
      <c r="H673" s="304">
        <v>1568.2437702</v>
      </c>
      <c r="I673" s="303">
        <v>887.91683130000001</v>
      </c>
      <c r="J673" s="304">
        <v>31.913068568</v>
      </c>
      <c r="K673" s="303">
        <v>1428.3748042</v>
      </c>
      <c r="L673" s="304">
        <v>98.504935032999995</v>
      </c>
      <c r="M673" s="265">
        <v>559.27979607999998</v>
      </c>
      <c r="N673" s="303">
        <v>698.83803217000002</v>
      </c>
      <c r="O673" s="304">
        <v>60.361594013999998</v>
      </c>
      <c r="P673" s="303">
        <v>128.65626856</v>
      </c>
      <c r="Q673" s="304">
        <v>20.185364797999998</v>
      </c>
      <c r="R673" s="303">
        <v>173.2411189</v>
      </c>
      <c r="S673" s="304">
        <v>56.005236437999997</v>
      </c>
      <c r="T673" s="303">
        <v>393.19480181</v>
      </c>
      <c r="U673" s="304">
        <v>25.931796055</v>
      </c>
      <c r="V673" s="303">
        <v>156.10663586000001</v>
      </c>
      <c r="W673" s="304">
        <v>38.563139128000003</v>
      </c>
      <c r="X673" s="303">
        <v>315.21479075000002</v>
      </c>
      <c r="Y673" s="304">
        <v>78.761542659</v>
      </c>
      <c r="Z673" s="303">
        <v>8.3148913914999998</v>
      </c>
      <c r="AA673" s="304">
        <v>2.5468550270999999</v>
      </c>
      <c r="AB673" s="303">
        <v>182.25403122</v>
      </c>
      <c r="AC673" s="304">
        <v>332.14711746</v>
      </c>
      <c r="AD673" s="303">
        <v>91.665179018000003</v>
      </c>
      <c r="AE673" s="304">
        <v>19.953213078000001</v>
      </c>
      <c r="AF673" s="265">
        <v>8.8411507406999998</v>
      </c>
      <c r="AG673" s="305">
        <v>511.08643950999999</v>
      </c>
      <c r="AH673" s="265">
        <v>216.86756088999999</v>
      </c>
      <c r="AI673" s="305">
        <v>198.56621552999999</v>
      </c>
      <c r="AJ673" s="265">
        <v>31.575220665</v>
      </c>
      <c r="AK673" s="306">
        <v>7.4864311989000001</v>
      </c>
      <c r="AL673" s="398">
        <v>256</v>
      </c>
    </row>
    <row r="674" spans="1:38" x14ac:dyDescent="0.25">
      <c r="A674" s="307" t="s">
        <v>1384</v>
      </c>
      <c r="B674" s="300" t="s">
        <v>2498</v>
      </c>
      <c r="C674" s="301">
        <v>0.49631655349999998</v>
      </c>
      <c r="D674" s="58">
        <v>28700</v>
      </c>
      <c r="E674" s="302">
        <v>1.25</v>
      </c>
      <c r="F674" s="303">
        <v>2495.1393791999999</v>
      </c>
      <c r="G674" s="265">
        <v>1993.4890464</v>
      </c>
      <c r="H674" s="304">
        <v>501.65033278999999</v>
      </c>
      <c r="I674" s="303">
        <v>268.2619881</v>
      </c>
      <c r="J674" s="304">
        <v>9.2606762541999998</v>
      </c>
      <c r="K674" s="303">
        <v>310.94928897</v>
      </c>
      <c r="L674" s="304">
        <v>26.020663021000001</v>
      </c>
      <c r="M674" s="265">
        <v>157.00738089999999</v>
      </c>
      <c r="N674" s="303">
        <v>397.72093075999999</v>
      </c>
      <c r="O674" s="304">
        <v>33.269495921000001</v>
      </c>
      <c r="P674" s="303">
        <v>23.612789412000001</v>
      </c>
      <c r="Q674" s="304">
        <v>4.0053997515999997</v>
      </c>
      <c r="R674" s="303">
        <v>29.619006991999999</v>
      </c>
      <c r="S674" s="304">
        <v>10.85423679</v>
      </c>
      <c r="T674" s="303">
        <v>338.57956135000001</v>
      </c>
      <c r="U674" s="304">
        <v>14.546517275999999</v>
      </c>
      <c r="V674" s="303">
        <v>4.7812186959999998</v>
      </c>
      <c r="W674" s="304">
        <v>1.2940006470000001</v>
      </c>
      <c r="X674" s="303">
        <v>261.81343315999999</v>
      </c>
      <c r="Y674" s="304">
        <v>67.056133501000005</v>
      </c>
      <c r="Z674" s="303">
        <v>6.6247825403</v>
      </c>
      <c r="AA674" s="304">
        <v>1.8788781228</v>
      </c>
      <c r="AB674" s="303">
        <v>68.463954243000003</v>
      </c>
      <c r="AC674" s="304">
        <v>97.681689617999993</v>
      </c>
      <c r="AD674" s="303">
        <v>59.503345885000002</v>
      </c>
      <c r="AE674" s="304">
        <v>13.485070059</v>
      </c>
      <c r="AF674" s="265">
        <v>2.7602049474000001</v>
      </c>
      <c r="AG674" s="305">
        <v>155.87353537000001</v>
      </c>
      <c r="AH674" s="265">
        <v>51.686621852000002</v>
      </c>
      <c r="AI674" s="305">
        <v>67.172854060000006</v>
      </c>
      <c r="AJ674" s="265">
        <v>9.5704190282999999</v>
      </c>
      <c r="AK674" s="306">
        <v>1.7853019643000001</v>
      </c>
      <c r="AL674" s="398">
        <v>278</v>
      </c>
    </row>
    <row r="675" spans="1:38" x14ac:dyDescent="0.25">
      <c r="A675" s="307" t="s">
        <v>1385</v>
      </c>
      <c r="B675" s="300" t="s">
        <v>2499</v>
      </c>
      <c r="C675" s="301">
        <v>0.2282661406</v>
      </c>
      <c r="D675" s="58">
        <v>40917</v>
      </c>
      <c r="E675" s="302">
        <v>1.06</v>
      </c>
      <c r="F675" s="303">
        <v>1147.5656661</v>
      </c>
      <c r="G675" s="265">
        <v>907.88676599999997</v>
      </c>
      <c r="H675" s="304">
        <v>239.67890005000001</v>
      </c>
      <c r="I675" s="303">
        <v>151.90948829000001</v>
      </c>
      <c r="J675" s="304">
        <v>4.9163871245999999</v>
      </c>
      <c r="K675" s="303">
        <v>166.21059811000001</v>
      </c>
      <c r="L675" s="304">
        <v>14.935319273999999</v>
      </c>
      <c r="M675" s="265">
        <v>90.464123267999994</v>
      </c>
      <c r="N675" s="303">
        <v>160.81000197</v>
      </c>
      <c r="O675" s="304">
        <v>13.072550108</v>
      </c>
      <c r="P675" s="303">
        <v>11.497493244999999</v>
      </c>
      <c r="Q675" s="304">
        <v>2.0034543189999998</v>
      </c>
      <c r="R675" s="303">
        <v>16.905206546999999</v>
      </c>
      <c r="S675" s="304">
        <v>5.7845173632</v>
      </c>
      <c r="T675" s="303">
        <v>154.61217327</v>
      </c>
      <c r="U675" s="304">
        <v>9.6493661547999992</v>
      </c>
      <c r="V675" s="303">
        <v>1.2943938242999999</v>
      </c>
      <c r="W675" s="304">
        <v>0.36511041770000002</v>
      </c>
      <c r="X675" s="303">
        <v>68.727392742999996</v>
      </c>
      <c r="Y675" s="304">
        <v>19.054486697000002</v>
      </c>
      <c r="Z675" s="303">
        <v>6.4817155058000004</v>
      </c>
      <c r="AA675" s="304">
        <v>1.8009337652999999</v>
      </c>
      <c r="AB675" s="303">
        <v>39.468941151999999</v>
      </c>
      <c r="AC675" s="304">
        <v>51.409671002000003</v>
      </c>
      <c r="AD675" s="303">
        <v>16.526082363</v>
      </c>
      <c r="AE675" s="304">
        <v>3.3414811501999999</v>
      </c>
      <c r="AF675" s="265">
        <v>0.94967381210000001</v>
      </c>
      <c r="AG675" s="305">
        <v>71.827337145000001</v>
      </c>
      <c r="AH675" s="265">
        <v>25.37588813</v>
      </c>
      <c r="AI675" s="305">
        <v>32.390257237</v>
      </c>
      <c r="AJ675" s="265">
        <v>4.6451226654999997</v>
      </c>
      <c r="AK675" s="306">
        <v>1.1364993937000001</v>
      </c>
      <c r="AL675" s="398">
        <v>294</v>
      </c>
    </row>
    <row r="676" spans="1:38" x14ac:dyDescent="0.25">
      <c r="A676" s="307" t="s">
        <v>1386</v>
      </c>
      <c r="B676" s="300" t="s">
        <v>2500</v>
      </c>
      <c r="C676" s="301">
        <v>2.3322258068999999</v>
      </c>
      <c r="D676" s="58">
        <v>1975</v>
      </c>
      <c r="E676" s="302">
        <v>5.6</v>
      </c>
      <c r="F676" s="303">
        <v>11724.832490999999</v>
      </c>
      <c r="G676" s="265">
        <v>9348.6461701000007</v>
      </c>
      <c r="H676" s="304">
        <v>2376.1863208999998</v>
      </c>
      <c r="I676" s="303">
        <v>1280.7296199</v>
      </c>
      <c r="J676" s="304">
        <v>49.854024322999997</v>
      </c>
      <c r="K676" s="303">
        <v>2236.9491204000001</v>
      </c>
      <c r="L676" s="304">
        <v>144.20391638999999</v>
      </c>
      <c r="M676" s="265">
        <v>872.47075003999998</v>
      </c>
      <c r="N676" s="303">
        <v>2756.7144569000002</v>
      </c>
      <c r="O676" s="304">
        <v>107.74683575</v>
      </c>
      <c r="P676" s="303">
        <v>229.66500067999999</v>
      </c>
      <c r="Q676" s="304">
        <v>38.102334022999997</v>
      </c>
      <c r="R676" s="303">
        <v>271.82224070000001</v>
      </c>
      <c r="S676" s="304">
        <v>86.021200085000004</v>
      </c>
      <c r="T676" s="303">
        <v>780.57877305</v>
      </c>
      <c r="U676" s="304">
        <v>56.608229620000003</v>
      </c>
      <c r="V676" s="303">
        <v>335.32531554000002</v>
      </c>
      <c r="W676" s="304">
        <v>73.694315306999997</v>
      </c>
      <c r="X676" s="303">
        <v>97.344680742999998</v>
      </c>
      <c r="Y676" s="304">
        <v>21.647820391</v>
      </c>
      <c r="Z676" s="303">
        <v>5.9091441953999997</v>
      </c>
      <c r="AA676" s="304">
        <v>1.3911916714000001</v>
      </c>
      <c r="AB676" s="303">
        <v>275.3637013</v>
      </c>
      <c r="AC676" s="304">
        <v>542.27212161</v>
      </c>
      <c r="AD676" s="303">
        <v>24.110150382</v>
      </c>
      <c r="AE676" s="304">
        <v>4.9569241772000003</v>
      </c>
      <c r="AF676" s="265">
        <v>14.363427606</v>
      </c>
      <c r="AG676" s="305">
        <v>701.85987804000001</v>
      </c>
      <c r="AH676" s="265">
        <v>296.39831475</v>
      </c>
      <c r="AI676" s="305">
        <v>340.05663597</v>
      </c>
      <c r="AJ676" s="265">
        <v>68.115232027000005</v>
      </c>
      <c r="AK676" s="306">
        <v>10.557135385</v>
      </c>
      <c r="AL676" s="398">
        <v>181</v>
      </c>
    </row>
    <row r="677" spans="1:38" x14ac:dyDescent="0.25">
      <c r="A677" s="307" t="s">
        <v>1387</v>
      </c>
      <c r="B677" s="300" t="s">
        <v>2501</v>
      </c>
      <c r="C677" s="301">
        <v>0.4987396274</v>
      </c>
      <c r="D677" s="58">
        <v>9519</v>
      </c>
      <c r="E677" s="302">
        <v>1.45</v>
      </c>
      <c r="F677" s="303">
        <v>2507.3209339999999</v>
      </c>
      <c r="G677" s="265">
        <v>2045.6463466</v>
      </c>
      <c r="H677" s="304">
        <v>461.67458736999998</v>
      </c>
      <c r="I677" s="303">
        <v>272.47671119</v>
      </c>
      <c r="J677" s="304">
        <v>10.497410840000001</v>
      </c>
      <c r="K677" s="303">
        <v>388.52086014999998</v>
      </c>
      <c r="L677" s="304">
        <v>32.054457046000003</v>
      </c>
      <c r="M677" s="265">
        <v>192.81771297</v>
      </c>
      <c r="N677" s="303">
        <v>719.89572219000001</v>
      </c>
      <c r="O677" s="304">
        <v>35.628690908000003</v>
      </c>
      <c r="P677" s="303">
        <v>26.508115087</v>
      </c>
      <c r="Q677" s="304">
        <v>4.4522925147999999</v>
      </c>
      <c r="R677" s="303">
        <v>50.334638327</v>
      </c>
      <c r="S677" s="304">
        <v>15.357447957</v>
      </c>
      <c r="T677" s="303">
        <v>265.29504032</v>
      </c>
      <c r="U677" s="304">
        <v>15.130824749</v>
      </c>
      <c r="V677" s="303">
        <v>4.8568238973</v>
      </c>
      <c r="W677" s="304">
        <v>1.1596568486000001</v>
      </c>
      <c r="X677" s="303">
        <v>20.580639512000001</v>
      </c>
      <c r="Y677" s="304">
        <v>4.9838118293000004</v>
      </c>
      <c r="Z677" s="303">
        <v>10.439735062</v>
      </c>
      <c r="AA677" s="304">
        <v>3.0363031837999999</v>
      </c>
      <c r="AB677" s="303">
        <v>67.313295740000001</v>
      </c>
      <c r="AC677" s="304">
        <v>106.7240412</v>
      </c>
      <c r="AD677" s="303">
        <v>4.4081665886000003</v>
      </c>
      <c r="AE677" s="304">
        <v>0.41575347530000001</v>
      </c>
      <c r="AF677" s="265">
        <v>2.4348763831000002</v>
      </c>
      <c r="AG677" s="305">
        <v>132.57824571</v>
      </c>
      <c r="AH677" s="265">
        <v>52.212374953999998</v>
      </c>
      <c r="AI677" s="305">
        <v>57.856095600000003</v>
      </c>
      <c r="AJ677" s="265">
        <v>7.6314400564999998</v>
      </c>
      <c r="AK677" s="306">
        <v>1.7197496734</v>
      </c>
      <c r="AL677" s="398">
        <v>211</v>
      </c>
    </row>
    <row r="678" spans="1:38" x14ac:dyDescent="0.25">
      <c r="A678" s="307" t="s">
        <v>1388</v>
      </c>
      <c r="B678" s="300" t="s">
        <v>2502</v>
      </c>
      <c r="C678" s="301">
        <v>15.044049637000001</v>
      </c>
      <c r="D678" s="58">
        <v>267</v>
      </c>
      <c r="E678" s="302">
        <v>26.51</v>
      </c>
      <c r="F678" s="303">
        <v>75631.168072</v>
      </c>
      <c r="G678" s="265">
        <v>60119.357409999997</v>
      </c>
      <c r="H678" s="304">
        <v>15511.810661</v>
      </c>
      <c r="I678" s="303">
        <v>6074.5106062000004</v>
      </c>
      <c r="J678" s="304">
        <v>256.64298301000002</v>
      </c>
      <c r="K678" s="303">
        <v>13626.470732</v>
      </c>
      <c r="L678" s="304">
        <v>835.05068920999997</v>
      </c>
      <c r="M678" s="265">
        <v>4609.8601152000001</v>
      </c>
      <c r="N678" s="303">
        <v>5252.9793835999999</v>
      </c>
      <c r="O678" s="304">
        <v>617.56975938000005</v>
      </c>
      <c r="P678" s="303">
        <v>2885.7466002000001</v>
      </c>
      <c r="Q678" s="304">
        <v>508.52095702000003</v>
      </c>
      <c r="R678" s="303">
        <v>2339.3470628999999</v>
      </c>
      <c r="S678" s="304">
        <v>641.15586289999999</v>
      </c>
      <c r="T678" s="303">
        <v>7887.3824021</v>
      </c>
      <c r="U678" s="304">
        <v>399.31234549999999</v>
      </c>
      <c r="V678" s="303">
        <v>5661.2913470000003</v>
      </c>
      <c r="W678" s="304">
        <v>1138.4006474</v>
      </c>
      <c r="X678" s="303">
        <v>5730.6284419000003</v>
      </c>
      <c r="Y678" s="304">
        <v>1119.1126713000001</v>
      </c>
      <c r="Z678" s="303">
        <v>4.4142127341000004</v>
      </c>
      <c r="AA678" s="304">
        <v>1.1638434457</v>
      </c>
      <c r="AB678" s="303">
        <v>1997.0906986</v>
      </c>
      <c r="AC678" s="304">
        <v>2633.1868918</v>
      </c>
      <c r="AD678" s="303">
        <v>86.656171917999998</v>
      </c>
      <c r="AE678" s="304">
        <v>14.692314123999999</v>
      </c>
      <c r="AF678" s="265">
        <v>1423.8796158</v>
      </c>
      <c r="AG678" s="305">
        <v>5236.0575747000003</v>
      </c>
      <c r="AH678" s="265">
        <v>2319.5299381</v>
      </c>
      <c r="AI678" s="305">
        <v>2181.1174335000001</v>
      </c>
      <c r="AJ678" s="265">
        <v>105.50086066999999</v>
      </c>
      <c r="AK678" s="306">
        <v>43.895909623000001</v>
      </c>
      <c r="AL678" s="398">
        <v>59</v>
      </c>
    </row>
    <row r="679" spans="1:38" x14ac:dyDescent="0.25">
      <c r="A679" s="307" t="s">
        <v>1389</v>
      </c>
      <c r="B679" s="300" t="s">
        <v>2503</v>
      </c>
      <c r="C679" s="301">
        <v>3.8211997188</v>
      </c>
      <c r="D679" s="58">
        <v>371</v>
      </c>
      <c r="E679" s="302">
        <v>6.45</v>
      </c>
      <c r="F679" s="303">
        <v>19210.372547999999</v>
      </c>
      <c r="G679" s="265">
        <v>15065.997794999999</v>
      </c>
      <c r="H679" s="304">
        <v>4144.3747537999998</v>
      </c>
      <c r="I679" s="303">
        <v>1512.1388724999999</v>
      </c>
      <c r="J679" s="304">
        <v>60.899216852000002</v>
      </c>
      <c r="K679" s="303">
        <v>3100.5788336000001</v>
      </c>
      <c r="L679" s="304">
        <v>191.98637736000001</v>
      </c>
      <c r="M679" s="265">
        <v>1006.2585761</v>
      </c>
      <c r="N679" s="303">
        <v>1237.4713752</v>
      </c>
      <c r="O679" s="304">
        <v>193.86692671</v>
      </c>
      <c r="P679" s="303">
        <v>824.12766825000006</v>
      </c>
      <c r="Q679" s="304">
        <v>124.96472215</v>
      </c>
      <c r="R679" s="303">
        <v>349.89814737</v>
      </c>
      <c r="S679" s="304">
        <v>108.81556119</v>
      </c>
      <c r="T679" s="303">
        <v>1148.3408305999999</v>
      </c>
      <c r="U679" s="304">
        <v>68.147216035</v>
      </c>
      <c r="V679" s="303">
        <v>590.44786376000002</v>
      </c>
      <c r="W679" s="304">
        <v>115.75267655</v>
      </c>
      <c r="X679" s="303">
        <v>3320.5795799000002</v>
      </c>
      <c r="Y679" s="304">
        <v>673.62508989000003</v>
      </c>
      <c r="Z679" s="303">
        <v>4.8768738544000003</v>
      </c>
      <c r="AA679" s="304">
        <v>1.1323493260999999</v>
      </c>
      <c r="AB679" s="303">
        <v>495.03316018999999</v>
      </c>
      <c r="AC679" s="304">
        <v>613.39717323000002</v>
      </c>
      <c r="AD679" s="303">
        <v>67.673563852000001</v>
      </c>
      <c r="AE679" s="304">
        <v>11.755628243</v>
      </c>
      <c r="AF679" s="265">
        <v>522.39265552999996</v>
      </c>
      <c r="AG679" s="305">
        <v>1395.2030531</v>
      </c>
      <c r="AH679" s="265">
        <v>694.07882036000001</v>
      </c>
      <c r="AI679" s="305">
        <v>709.75125277999996</v>
      </c>
      <c r="AJ679" s="265">
        <v>58.008864088999999</v>
      </c>
      <c r="AK679" s="306">
        <v>9.1696198275</v>
      </c>
      <c r="AL679" s="398">
        <v>73</v>
      </c>
    </row>
    <row r="680" spans="1:38" x14ac:dyDescent="0.25">
      <c r="A680" s="307" t="s">
        <v>1390</v>
      </c>
      <c r="B680" s="300" t="s">
        <v>2504</v>
      </c>
      <c r="C680" s="301">
        <v>8.8973624511999994</v>
      </c>
      <c r="D680" s="58">
        <v>257</v>
      </c>
      <c r="E680" s="302">
        <v>13.64</v>
      </c>
      <c r="F680" s="303">
        <v>44729.838785</v>
      </c>
      <c r="G680" s="265">
        <v>34038.354327000001</v>
      </c>
      <c r="H680" s="304">
        <v>10691.484458000001</v>
      </c>
      <c r="I680" s="303">
        <v>3872.1638051999998</v>
      </c>
      <c r="J680" s="304">
        <v>177.81205976999999</v>
      </c>
      <c r="K680" s="303">
        <v>5755.1755434999995</v>
      </c>
      <c r="L680" s="304">
        <v>446.27248277000001</v>
      </c>
      <c r="M680" s="265">
        <v>2101.5775844999998</v>
      </c>
      <c r="N680" s="303">
        <v>1600.7966987</v>
      </c>
      <c r="O680" s="304">
        <v>229.11202650999999</v>
      </c>
      <c r="P680" s="303">
        <v>886.91604784000003</v>
      </c>
      <c r="Q680" s="304">
        <v>156.43933157000001</v>
      </c>
      <c r="R680" s="303">
        <v>1037.5258514</v>
      </c>
      <c r="S680" s="304">
        <v>341.64504878999998</v>
      </c>
      <c r="T680" s="303">
        <v>796.37488119</v>
      </c>
      <c r="U680" s="304">
        <v>63.484649120999997</v>
      </c>
      <c r="V680" s="303">
        <v>3928.6907022999999</v>
      </c>
      <c r="W680" s="304">
        <v>859.20286371999998</v>
      </c>
      <c r="X680" s="303">
        <v>10204.46141</v>
      </c>
      <c r="Y680" s="304">
        <v>2294.4384028999998</v>
      </c>
      <c r="Z680" s="303">
        <v>7.2466486030999997</v>
      </c>
      <c r="AA680" s="304">
        <v>1.4352661712000001</v>
      </c>
      <c r="AB680" s="303">
        <v>897.73553758000003</v>
      </c>
      <c r="AC680" s="304">
        <v>1518.7995444999999</v>
      </c>
      <c r="AD680" s="303">
        <v>66.746348455000003</v>
      </c>
      <c r="AE680" s="304">
        <v>10.77522042</v>
      </c>
      <c r="AF680" s="265">
        <v>982.99809119999998</v>
      </c>
      <c r="AG680" s="305">
        <v>3224.8626659000001</v>
      </c>
      <c r="AH680" s="265">
        <v>1458.2074316999999</v>
      </c>
      <c r="AI680" s="305">
        <v>1728.8386106999999</v>
      </c>
      <c r="AJ680" s="265">
        <v>61.668088392999998</v>
      </c>
      <c r="AK680" s="306">
        <v>18.435941385</v>
      </c>
      <c r="AL680" s="398">
        <v>59</v>
      </c>
    </row>
    <row r="681" spans="1:38" x14ac:dyDescent="0.25">
      <c r="A681" s="307" t="s">
        <v>1391</v>
      </c>
      <c r="B681" s="300" t="s">
        <v>2505</v>
      </c>
      <c r="C681" s="301">
        <v>4.7031628055999999</v>
      </c>
      <c r="D681" s="58">
        <v>330</v>
      </c>
      <c r="E681" s="302">
        <v>6.74</v>
      </c>
      <c r="F681" s="303">
        <v>23644.278316</v>
      </c>
      <c r="G681" s="265">
        <v>18109.122398</v>
      </c>
      <c r="H681" s="304">
        <v>5535.1559174000004</v>
      </c>
      <c r="I681" s="303">
        <v>2058.7962831</v>
      </c>
      <c r="J681" s="304">
        <v>76.533787445000002</v>
      </c>
      <c r="K681" s="303">
        <v>2773.4112525999999</v>
      </c>
      <c r="L681" s="304">
        <v>207.02117852000001</v>
      </c>
      <c r="M681" s="265">
        <v>1034.1611637000001</v>
      </c>
      <c r="N681" s="303">
        <v>673.30757444999995</v>
      </c>
      <c r="O681" s="304">
        <v>103.53591792</v>
      </c>
      <c r="P681" s="303">
        <v>302.99765092000001</v>
      </c>
      <c r="Q681" s="304">
        <v>57.183660572999997</v>
      </c>
      <c r="R681" s="303">
        <v>299.44970762999998</v>
      </c>
      <c r="S681" s="304">
        <v>107.34596388</v>
      </c>
      <c r="T681" s="303">
        <v>267.84303097999998</v>
      </c>
      <c r="U681" s="304">
        <v>21.059332248</v>
      </c>
      <c r="V681" s="303">
        <v>878.42846312999995</v>
      </c>
      <c r="W681" s="304">
        <v>183.05440308999999</v>
      </c>
      <c r="X681" s="303">
        <v>7885.7611678000003</v>
      </c>
      <c r="Y681" s="304">
        <v>1687.2975512999999</v>
      </c>
      <c r="Z681" s="303">
        <v>0</v>
      </c>
      <c r="AA681" s="304">
        <v>0</v>
      </c>
      <c r="AB681" s="303">
        <v>410.89215677999999</v>
      </c>
      <c r="AC681" s="304">
        <v>732.31975504000002</v>
      </c>
      <c r="AD681" s="303">
        <v>52.381995936000003</v>
      </c>
      <c r="AE681" s="304">
        <v>7.9541423364000003</v>
      </c>
      <c r="AF681" s="265">
        <v>368.13420939999997</v>
      </c>
      <c r="AG681" s="305">
        <v>1728.5901891000001</v>
      </c>
      <c r="AH681" s="265">
        <v>754.42212515000006</v>
      </c>
      <c r="AI681" s="305">
        <v>894.10396645000003</v>
      </c>
      <c r="AJ681" s="265">
        <v>64.503711741999993</v>
      </c>
      <c r="AK681" s="306">
        <v>13.787974648</v>
      </c>
      <c r="AL681" s="398">
        <v>81</v>
      </c>
    </row>
    <row r="682" spans="1:38" x14ac:dyDescent="0.25">
      <c r="A682" s="307" t="s">
        <v>1392</v>
      </c>
      <c r="B682" s="300" t="s">
        <v>2506</v>
      </c>
      <c r="C682" s="301">
        <v>2.4065310251000001</v>
      </c>
      <c r="D682" s="58">
        <v>781</v>
      </c>
      <c r="E682" s="302">
        <v>3.64</v>
      </c>
      <c r="F682" s="303">
        <v>12098.388188000001</v>
      </c>
      <c r="G682" s="265">
        <v>9364.0224861999995</v>
      </c>
      <c r="H682" s="304">
        <v>2734.3657017</v>
      </c>
      <c r="I682" s="303">
        <v>1088.1039635</v>
      </c>
      <c r="J682" s="304">
        <v>35.238430895</v>
      </c>
      <c r="K682" s="303">
        <v>1315.1941291000001</v>
      </c>
      <c r="L682" s="304">
        <v>101.28045032999999</v>
      </c>
      <c r="M682" s="265">
        <v>538.10293547000003</v>
      </c>
      <c r="N682" s="303">
        <v>370.93493511999998</v>
      </c>
      <c r="O682" s="304">
        <v>72.719014419999993</v>
      </c>
      <c r="P682" s="303">
        <v>446.61395203000001</v>
      </c>
      <c r="Q682" s="304">
        <v>76.844406747999997</v>
      </c>
      <c r="R682" s="303">
        <v>109.57957215</v>
      </c>
      <c r="S682" s="304">
        <v>45.605944067000003</v>
      </c>
      <c r="T682" s="303">
        <v>138.48855879999999</v>
      </c>
      <c r="U682" s="304">
        <v>11.062916067</v>
      </c>
      <c r="V682" s="303">
        <v>127.41260876</v>
      </c>
      <c r="W682" s="304">
        <v>27.210632376</v>
      </c>
      <c r="X682" s="303">
        <v>4106.6906370999995</v>
      </c>
      <c r="Y682" s="304">
        <v>888.97946056000001</v>
      </c>
      <c r="Z682" s="303">
        <v>0.62789152500000001</v>
      </c>
      <c r="AA682" s="304">
        <v>0.27002023429999999</v>
      </c>
      <c r="AB682" s="303">
        <v>227.87655437000001</v>
      </c>
      <c r="AC682" s="304">
        <v>347.69162481000001</v>
      </c>
      <c r="AD682" s="303">
        <v>42.888648064999998</v>
      </c>
      <c r="AE682" s="304">
        <v>5.5875437183000001</v>
      </c>
      <c r="AF682" s="265">
        <v>295.69210953999999</v>
      </c>
      <c r="AG682" s="305">
        <v>886.41481619000001</v>
      </c>
      <c r="AH682" s="265">
        <v>345.71993982999999</v>
      </c>
      <c r="AI682" s="305">
        <v>428.67819571000001</v>
      </c>
      <c r="AJ682" s="265">
        <v>9.7334791255000006</v>
      </c>
      <c r="AK682" s="306">
        <v>7.1448173508000004</v>
      </c>
      <c r="AL682" s="398">
        <v>112</v>
      </c>
    </row>
    <row r="683" spans="1:38" x14ac:dyDescent="0.25">
      <c r="A683" s="307" t="s">
        <v>1393</v>
      </c>
      <c r="B683" s="300" t="s">
        <v>2507</v>
      </c>
      <c r="C683" s="301">
        <v>14.422133696</v>
      </c>
      <c r="D683" s="58">
        <v>432</v>
      </c>
      <c r="E683" s="302">
        <v>28.69</v>
      </c>
      <c r="F683" s="303">
        <v>72504.601079</v>
      </c>
      <c r="G683" s="265">
        <v>56482.822379999998</v>
      </c>
      <c r="H683" s="304">
        <v>16021.778699</v>
      </c>
      <c r="I683" s="303">
        <v>6184.2540392000001</v>
      </c>
      <c r="J683" s="304">
        <v>322.11889416000002</v>
      </c>
      <c r="K683" s="303">
        <v>14437.271476</v>
      </c>
      <c r="L683" s="304">
        <v>933.09696355000005</v>
      </c>
      <c r="M683" s="265">
        <v>4753.6121874999999</v>
      </c>
      <c r="N683" s="303">
        <v>6247.7474751999998</v>
      </c>
      <c r="O683" s="304">
        <v>660.22998116999997</v>
      </c>
      <c r="P683" s="303">
        <v>2360.4153769999998</v>
      </c>
      <c r="Q683" s="304">
        <v>413.68941741999998</v>
      </c>
      <c r="R683" s="303">
        <v>2449.7667139999999</v>
      </c>
      <c r="S683" s="304">
        <v>760.68297099999995</v>
      </c>
      <c r="T683" s="303">
        <v>9507.3058904999998</v>
      </c>
      <c r="U683" s="304">
        <v>553.42692020000004</v>
      </c>
      <c r="V683" s="303">
        <v>3652.0257086000001</v>
      </c>
      <c r="W683" s="304">
        <v>828.03168264999999</v>
      </c>
      <c r="X683" s="303">
        <v>2331.2950614000001</v>
      </c>
      <c r="Y683" s="304">
        <v>484.40827640999998</v>
      </c>
      <c r="Z683" s="303">
        <v>10.626089463</v>
      </c>
      <c r="AA683" s="304">
        <v>2.2750277894000002</v>
      </c>
      <c r="AB683" s="303">
        <v>1912.3248094</v>
      </c>
      <c r="AC683" s="304">
        <v>3159.6625539000001</v>
      </c>
      <c r="AD683" s="303">
        <v>125.55825314000001</v>
      </c>
      <c r="AE683" s="304">
        <v>24.955324705999999</v>
      </c>
      <c r="AF683" s="265">
        <v>510.93264828999997</v>
      </c>
      <c r="AG683" s="305">
        <v>4852.0717907999997</v>
      </c>
      <c r="AH683" s="265">
        <v>2587.0854482</v>
      </c>
      <c r="AI683" s="305">
        <v>2248.6798573999999</v>
      </c>
      <c r="AJ683" s="265">
        <v>149.35686684000001</v>
      </c>
      <c r="AK683" s="306">
        <v>41.693373076</v>
      </c>
      <c r="AL683" s="398">
        <v>72</v>
      </c>
    </row>
    <row r="684" spans="1:38" x14ac:dyDescent="0.25">
      <c r="A684" s="307" t="s">
        <v>1394</v>
      </c>
      <c r="B684" s="300" t="s">
        <v>2508</v>
      </c>
      <c r="C684" s="301">
        <v>4.1128280588999999</v>
      </c>
      <c r="D684" s="58">
        <v>433</v>
      </c>
      <c r="E684" s="302">
        <v>9.07</v>
      </c>
      <c r="F684" s="303">
        <v>20676.479916</v>
      </c>
      <c r="G684" s="265">
        <v>15977.987079</v>
      </c>
      <c r="H684" s="304">
        <v>4698.4928373000002</v>
      </c>
      <c r="I684" s="303">
        <v>1986.9604185000001</v>
      </c>
      <c r="J684" s="304">
        <v>85.33341806</v>
      </c>
      <c r="K684" s="303">
        <v>4190.6733027999999</v>
      </c>
      <c r="L684" s="304">
        <v>272.58108084000003</v>
      </c>
      <c r="M684" s="265">
        <v>1429.6866476</v>
      </c>
      <c r="N684" s="303">
        <v>1581.3119415000001</v>
      </c>
      <c r="O684" s="304">
        <v>227.68470732</v>
      </c>
      <c r="P684" s="303">
        <v>1141.4493603000001</v>
      </c>
      <c r="Q684" s="304">
        <v>199.17908602</v>
      </c>
      <c r="R684" s="303">
        <v>540.15392876999999</v>
      </c>
      <c r="S684" s="304">
        <v>160.69883145</v>
      </c>
      <c r="T684" s="303">
        <v>1685.7803154999999</v>
      </c>
      <c r="U684" s="304">
        <v>98.602149162000003</v>
      </c>
      <c r="V684" s="303">
        <v>388.54628102999999</v>
      </c>
      <c r="W684" s="304">
        <v>90.537524923999996</v>
      </c>
      <c r="X684" s="303">
        <v>1538.9577105000001</v>
      </c>
      <c r="Y684" s="304">
        <v>331.14377808</v>
      </c>
      <c r="Z684" s="303">
        <v>0.82053533489999997</v>
      </c>
      <c r="AA684" s="304">
        <v>0.1078581986</v>
      </c>
      <c r="AB684" s="303">
        <v>546.21102380000002</v>
      </c>
      <c r="AC684" s="304">
        <v>890.91975763000005</v>
      </c>
      <c r="AD684" s="303">
        <v>82.828320141000006</v>
      </c>
      <c r="AE684" s="304">
        <v>18.002495048</v>
      </c>
      <c r="AF684" s="265">
        <v>166.10345745999999</v>
      </c>
      <c r="AG684" s="305">
        <v>1560.3410208</v>
      </c>
      <c r="AH684" s="265">
        <v>698.85450942</v>
      </c>
      <c r="AI684" s="305">
        <v>689.41267345999995</v>
      </c>
      <c r="AJ684" s="265">
        <v>56.849252171000003</v>
      </c>
      <c r="AK684" s="306">
        <v>16.748530036999998</v>
      </c>
      <c r="AL684" s="398">
        <v>86</v>
      </c>
    </row>
    <row r="685" spans="1:38" x14ac:dyDescent="0.25">
      <c r="A685" s="307" t="s">
        <v>1395</v>
      </c>
      <c r="B685" s="300" t="s">
        <v>2509</v>
      </c>
      <c r="C685" s="301">
        <v>1.6079718489999999</v>
      </c>
      <c r="D685" s="58">
        <v>1410</v>
      </c>
      <c r="E685" s="302">
        <v>2.86</v>
      </c>
      <c r="F685" s="303">
        <v>8083.7801057999995</v>
      </c>
      <c r="G685" s="265">
        <v>6295.7780658000001</v>
      </c>
      <c r="H685" s="304">
        <v>1788.0020400000001</v>
      </c>
      <c r="I685" s="303">
        <v>678.98506400999997</v>
      </c>
      <c r="J685" s="304">
        <v>26.960334447000001</v>
      </c>
      <c r="K685" s="303">
        <v>1115.1474983999999</v>
      </c>
      <c r="L685" s="304">
        <v>81.678706708999997</v>
      </c>
      <c r="M685" s="265">
        <v>446.57877440999999</v>
      </c>
      <c r="N685" s="303">
        <v>826.38665904000004</v>
      </c>
      <c r="O685" s="304">
        <v>151.63091424000001</v>
      </c>
      <c r="P685" s="303">
        <v>388.89532814</v>
      </c>
      <c r="Q685" s="304">
        <v>66.648965899000004</v>
      </c>
      <c r="R685" s="303">
        <v>128.87821851000001</v>
      </c>
      <c r="S685" s="304">
        <v>43.711880413000003</v>
      </c>
      <c r="T685" s="303">
        <v>457.38449580000002</v>
      </c>
      <c r="U685" s="304">
        <v>29.25767763</v>
      </c>
      <c r="V685" s="303">
        <v>49.816588979999999</v>
      </c>
      <c r="W685" s="304">
        <v>11.407833893999999</v>
      </c>
      <c r="X685" s="303">
        <v>1619.5990088000001</v>
      </c>
      <c r="Y685" s="304">
        <v>339.45343650000001</v>
      </c>
      <c r="Z685" s="303">
        <v>1.4794422142000001</v>
      </c>
      <c r="AA685" s="304">
        <v>0.81048816099999998</v>
      </c>
      <c r="AB685" s="303">
        <v>146.02115112999999</v>
      </c>
      <c r="AC685" s="304">
        <v>278.54457027000001</v>
      </c>
      <c r="AD685" s="303">
        <v>26.534886777000001</v>
      </c>
      <c r="AE685" s="304">
        <v>4.8797761475000003</v>
      </c>
      <c r="AF685" s="265">
        <v>121.6919898</v>
      </c>
      <c r="AG685" s="305">
        <v>552.59060549000003</v>
      </c>
      <c r="AH685" s="265">
        <v>202.56165601000001</v>
      </c>
      <c r="AI685" s="305">
        <v>255.7917554</v>
      </c>
      <c r="AJ685" s="265">
        <v>26.044575932000001</v>
      </c>
      <c r="AK685" s="306">
        <v>4.4078226206000002</v>
      </c>
      <c r="AL685" s="398">
        <v>140</v>
      </c>
    </row>
    <row r="686" spans="1:38" x14ac:dyDescent="0.25">
      <c r="A686" s="307" t="s">
        <v>1396</v>
      </c>
      <c r="B686" s="300" t="s">
        <v>2510</v>
      </c>
      <c r="C686" s="301">
        <v>4.5735152962000001</v>
      </c>
      <c r="D686" s="58">
        <v>585</v>
      </c>
      <c r="E686" s="302">
        <v>8.4600000000000009</v>
      </c>
      <c r="F686" s="303">
        <v>22992.499519000001</v>
      </c>
      <c r="G686" s="265">
        <v>17698.755728</v>
      </c>
      <c r="H686" s="304">
        <v>5293.7437909999999</v>
      </c>
      <c r="I686" s="303">
        <v>2226.6992160999998</v>
      </c>
      <c r="J686" s="304">
        <v>74.668814449999999</v>
      </c>
      <c r="K686" s="303">
        <v>3775.4635146999999</v>
      </c>
      <c r="L686" s="304">
        <v>256.81040782000002</v>
      </c>
      <c r="M686" s="265">
        <v>1438.1371171999999</v>
      </c>
      <c r="N686" s="303">
        <v>727.73100403000001</v>
      </c>
      <c r="O686" s="304">
        <v>119.81309211</v>
      </c>
      <c r="P686" s="303">
        <v>675.05709764999995</v>
      </c>
      <c r="Q686" s="304">
        <v>96.050296091999996</v>
      </c>
      <c r="R686" s="303">
        <v>530.16604808</v>
      </c>
      <c r="S686" s="304">
        <v>159.12571127999999</v>
      </c>
      <c r="T686" s="303">
        <v>496.4383871</v>
      </c>
      <c r="U686" s="304">
        <v>33.793265122999998</v>
      </c>
      <c r="V686" s="303">
        <v>829.70240564000005</v>
      </c>
      <c r="W686" s="304">
        <v>149.44315431999999</v>
      </c>
      <c r="X686" s="303">
        <v>5321.8995273</v>
      </c>
      <c r="Y686" s="304">
        <v>1108.1883043</v>
      </c>
      <c r="Z686" s="303">
        <v>1.2347232479000001</v>
      </c>
      <c r="AA686" s="304">
        <v>0.33212923080000001</v>
      </c>
      <c r="AB686" s="303">
        <v>460.75553298</v>
      </c>
      <c r="AC686" s="304">
        <v>842.72640163999995</v>
      </c>
      <c r="AD686" s="303">
        <v>149.67786941</v>
      </c>
      <c r="AE686" s="304">
        <v>50.51396879</v>
      </c>
      <c r="AF686" s="265">
        <v>200.69805378000001</v>
      </c>
      <c r="AG686" s="305">
        <v>1764.1728986000001</v>
      </c>
      <c r="AH686" s="265">
        <v>674.30337930999997</v>
      </c>
      <c r="AI686" s="305">
        <v>774.13824633000002</v>
      </c>
      <c r="AJ686" s="265">
        <v>40.931663532000002</v>
      </c>
      <c r="AK686" s="306">
        <v>13.827288571</v>
      </c>
      <c r="AL686" s="398">
        <v>104</v>
      </c>
    </row>
    <row r="687" spans="1:38" x14ac:dyDescent="0.25">
      <c r="A687" s="307" t="s">
        <v>1397</v>
      </c>
      <c r="B687" s="300" t="s">
        <v>2511</v>
      </c>
      <c r="C687" s="301">
        <v>1.3206277402</v>
      </c>
      <c r="D687" s="58">
        <v>2105</v>
      </c>
      <c r="E687" s="302">
        <v>1.82</v>
      </c>
      <c r="F687" s="303">
        <v>6639.2109166</v>
      </c>
      <c r="G687" s="265">
        <v>5020.7820823000002</v>
      </c>
      <c r="H687" s="304">
        <v>1618.4288343999999</v>
      </c>
      <c r="I687" s="303">
        <v>478.54632558999998</v>
      </c>
      <c r="J687" s="304">
        <v>17.030282033999999</v>
      </c>
      <c r="K687" s="303">
        <v>534.31900139000004</v>
      </c>
      <c r="L687" s="304">
        <v>43.304443476000003</v>
      </c>
      <c r="M687" s="265">
        <v>255.87931008000001</v>
      </c>
      <c r="N687" s="303">
        <v>285.23104610000001</v>
      </c>
      <c r="O687" s="304">
        <v>61.634890108999997</v>
      </c>
      <c r="P687" s="303">
        <v>139.19477186</v>
      </c>
      <c r="Q687" s="304">
        <v>24.564004451999999</v>
      </c>
      <c r="R687" s="303">
        <v>56.208408937000002</v>
      </c>
      <c r="S687" s="304">
        <v>20.579201481999998</v>
      </c>
      <c r="T687" s="303">
        <v>125.70444274</v>
      </c>
      <c r="U687" s="304">
        <v>8.2792188409000005</v>
      </c>
      <c r="V687" s="303">
        <v>46.212396210000001</v>
      </c>
      <c r="W687" s="304">
        <v>9.3785723809999997</v>
      </c>
      <c r="X687" s="303">
        <v>2290.8975925</v>
      </c>
      <c r="Y687" s="304">
        <v>524.90369437000004</v>
      </c>
      <c r="Z687" s="303">
        <v>3.230404E-4</v>
      </c>
      <c r="AA687" s="304">
        <v>1.38717E-5</v>
      </c>
      <c r="AB687" s="303">
        <v>102.01844943</v>
      </c>
      <c r="AC687" s="304">
        <v>161.31712762999999</v>
      </c>
      <c r="AD687" s="303">
        <v>292.30159609999998</v>
      </c>
      <c r="AE687" s="304">
        <v>152.88883042000001</v>
      </c>
      <c r="AF687" s="265">
        <v>65.556795718999993</v>
      </c>
      <c r="AG687" s="305">
        <v>531.09828034999998</v>
      </c>
      <c r="AH687" s="265">
        <v>164.04899660000001</v>
      </c>
      <c r="AI687" s="305">
        <v>241.62339270999999</v>
      </c>
      <c r="AJ687" s="265">
        <v>3.2695688360999999</v>
      </c>
      <c r="AK687" s="306">
        <v>3.2199393462999999</v>
      </c>
      <c r="AL687" s="398">
        <v>150</v>
      </c>
    </row>
    <row r="688" spans="1:38" x14ac:dyDescent="0.25">
      <c r="A688" s="307" t="s">
        <v>1398</v>
      </c>
      <c r="B688" s="300" t="s">
        <v>2512</v>
      </c>
      <c r="C688" s="301">
        <v>31.133793923999999</v>
      </c>
      <c r="D688" s="58">
        <v>421</v>
      </c>
      <c r="E688" s="302">
        <v>42.67</v>
      </c>
      <c r="F688" s="303">
        <v>156519.37195999999</v>
      </c>
      <c r="G688" s="265">
        <v>125334.84278000001</v>
      </c>
      <c r="H688" s="304">
        <v>31184.529183999999</v>
      </c>
      <c r="I688" s="303">
        <v>9405.5219307000007</v>
      </c>
      <c r="J688" s="304">
        <v>572.29900008000004</v>
      </c>
      <c r="K688" s="303">
        <v>30379.634603999999</v>
      </c>
      <c r="L688" s="304">
        <v>1755.5494934999999</v>
      </c>
      <c r="M688" s="265">
        <v>9532.1787769000002</v>
      </c>
      <c r="N688" s="303">
        <v>15165.553400999999</v>
      </c>
      <c r="O688" s="304">
        <v>1594.6593485000001</v>
      </c>
      <c r="P688" s="303">
        <v>1850.6496311000001</v>
      </c>
      <c r="Q688" s="304">
        <v>369.54847641999999</v>
      </c>
      <c r="R688" s="303">
        <v>5030.6718981000004</v>
      </c>
      <c r="S688" s="304">
        <v>1367.1459635000001</v>
      </c>
      <c r="T688" s="303">
        <v>32170.727714000001</v>
      </c>
      <c r="U688" s="304">
        <v>1743.7250323000001</v>
      </c>
      <c r="V688" s="303">
        <v>13435.256411</v>
      </c>
      <c r="W688" s="304">
        <v>2736.5390308999999</v>
      </c>
      <c r="X688" s="303">
        <v>1004.4889031</v>
      </c>
      <c r="Y688" s="304">
        <v>235.18568006000001</v>
      </c>
      <c r="Z688" s="303">
        <v>1.7978622E-3</v>
      </c>
      <c r="AA688" s="304">
        <v>3.247031E-4</v>
      </c>
      <c r="AB688" s="303">
        <v>4555.1763825999997</v>
      </c>
      <c r="AC688" s="304">
        <v>5782.3224348000003</v>
      </c>
      <c r="AD688" s="303">
        <v>116.84662277</v>
      </c>
      <c r="AE688" s="304">
        <v>27.378471950000002</v>
      </c>
      <c r="AF688" s="265">
        <v>103.70219280000001</v>
      </c>
      <c r="AG688" s="305">
        <v>8894.9687599999997</v>
      </c>
      <c r="AH688" s="265">
        <v>3516.6550990000001</v>
      </c>
      <c r="AI688" s="305">
        <v>5081.7201279000001</v>
      </c>
      <c r="AJ688" s="265">
        <v>21.359831367999998</v>
      </c>
      <c r="AK688" s="306">
        <v>69.904622558</v>
      </c>
      <c r="AL688" s="398">
        <v>16</v>
      </c>
    </row>
    <row r="689" spans="1:38" x14ac:dyDescent="0.25">
      <c r="A689" s="307" t="s">
        <v>1399</v>
      </c>
      <c r="B689" s="300" t="s">
        <v>2513</v>
      </c>
      <c r="C689" s="301">
        <v>11.914035295</v>
      </c>
      <c r="D689" s="58">
        <v>214</v>
      </c>
      <c r="E689" s="302">
        <v>23.42</v>
      </c>
      <c r="F689" s="303">
        <v>59895.601752000002</v>
      </c>
      <c r="G689" s="265">
        <v>46212.026793999998</v>
      </c>
      <c r="H689" s="304">
        <v>13683.574957999999</v>
      </c>
      <c r="I689" s="303">
        <v>3784.9743030999998</v>
      </c>
      <c r="J689" s="304">
        <v>223.89968529999999</v>
      </c>
      <c r="K689" s="303">
        <v>13740.455405000001</v>
      </c>
      <c r="L689" s="304">
        <v>822.02976828999999</v>
      </c>
      <c r="M689" s="265">
        <v>3979.7038894000002</v>
      </c>
      <c r="N689" s="303">
        <v>5282.186275</v>
      </c>
      <c r="O689" s="304">
        <v>553.94396030999997</v>
      </c>
      <c r="P689" s="303">
        <v>587.91006203999996</v>
      </c>
      <c r="Q689" s="304">
        <v>94.239732883000002</v>
      </c>
      <c r="R689" s="303">
        <v>1966.4929552999999</v>
      </c>
      <c r="S689" s="304">
        <v>568.15217784000004</v>
      </c>
      <c r="T689" s="303">
        <v>12340.838323</v>
      </c>
      <c r="U689" s="304">
        <v>754.99950750999994</v>
      </c>
      <c r="V689" s="303">
        <v>707.21142931999998</v>
      </c>
      <c r="W689" s="304">
        <v>176.31394036</v>
      </c>
      <c r="X689" s="303">
        <v>134.61671397000001</v>
      </c>
      <c r="Y689" s="304">
        <v>45.621163256999999</v>
      </c>
      <c r="Z689" s="303">
        <v>0</v>
      </c>
      <c r="AA689" s="304">
        <v>0</v>
      </c>
      <c r="AB689" s="303">
        <v>2371.3660482999999</v>
      </c>
      <c r="AC689" s="304">
        <v>2516.2785534</v>
      </c>
      <c r="AD689" s="303">
        <v>19.855006036999999</v>
      </c>
      <c r="AE689" s="304">
        <v>6.2777314345999997</v>
      </c>
      <c r="AF689" s="265">
        <v>63.494783247999997</v>
      </c>
      <c r="AG689" s="305">
        <v>4354.2035824000004</v>
      </c>
      <c r="AH689" s="265">
        <v>2039.8611334</v>
      </c>
      <c r="AI689" s="305">
        <v>2714.7161298000001</v>
      </c>
      <c r="AJ689" s="265">
        <v>15.818810079</v>
      </c>
      <c r="AK689" s="306">
        <v>30.140681485999998</v>
      </c>
      <c r="AL689" s="398">
        <v>15</v>
      </c>
    </row>
    <row r="690" spans="1:38" x14ac:dyDescent="0.25">
      <c r="A690" s="307" t="s">
        <v>1400</v>
      </c>
      <c r="B690" s="300" t="s">
        <v>2514</v>
      </c>
      <c r="C690" s="301">
        <v>15.498662291</v>
      </c>
      <c r="D690" s="58">
        <v>328</v>
      </c>
      <c r="E690" s="302">
        <v>27.34</v>
      </c>
      <c r="F690" s="303">
        <v>77916.648835</v>
      </c>
      <c r="G690" s="265">
        <v>60688.344121000002</v>
      </c>
      <c r="H690" s="304">
        <v>17228.304714000002</v>
      </c>
      <c r="I690" s="303">
        <v>5567.3181967</v>
      </c>
      <c r="J690" s="304">
        <v>334.02764651000001</v>
      </c>
      <c r="K690" s="303">
        <v>15730.475259999999</v>
      </c>
      <c r="L690" s="304">
        <v>987.07467530999998</v>
      </c>
      <c r="M690" s="265">
        <v>5095.9328382000003</v>
      </c>
      <c r="N690" s="303">
        <v>5977.2933526999996</v>
      </c>
      <c r="O690" s="304">
        <v>593.54965307999998</v>
      </c>
      <c r="P690" s="303">
        <v>1340.7824023999999</v>
      </c>
      <c r="Q690" s="304">
        <v>237.60262356999999</v>
      </c>
      <c r="R690" s="303">
        <v>2429.1591708000001</v>
      </c>
      <c r="S690" s="304">
        <v>728.82836113999997</v>
      </c>
      <c r="T690" s="303">
        <v>13227.355001</v>
      </c>
      <c r="U690" s="304">
        <v>935.83697338000002</v>
      </c>
      <c r="V690" s="303">
        <v>7336.6880263000003</v>
      </c>
      <c r="W690" s="304">
        <v>1573.494363</v>
      </c>
      <c r="X690" s="303">
        <v>675.91619613</v>
      </c>
      <c r="Y690" s="304">
        <v>166.50247954</v>
      </c>
      <c r="Z690" s="303">
        <v>4.4051829000000004E-3</v>
      </c>
      <c r="AA690" s="304">
        <v>1.8902440000000001E-4</v>
      </c>
      <c r="AB690" s="303">
        <v>2132.3668898999999</v>
      </c>
      <c r="AC690" s="304">
        <v>3457.6476206000002</v>
      </c>
      <c r="AD690" s="303">
        <v>45.404810881000003</v>
      </c>
      <c r="AE690" s="304">
        <v>7.3745770121999996</v>
      </c>
      <c r="AF690" s="265">
        <v>50.944306128000001</v>
      </c>
      <c r="AG690" s="305">
        <v>4288.7887585999997</v>
      </c>
      <c r="AH690" s="265">
        <v>2364.6948731000002</v>
      </c>
      <c r="AI690" s="305">
        <v>2546.7113731999998</v>
      </c>
      <c r="AJ690" s="265">
        <v>52.649657384000001</v>
      </c>
      <c r="AK690" s="306">
        <v>32.224154101000003</v>
      </c>
      <c r="AL690" s="398">
        <v>35</v>
      </c>
    </row>
    <row r="691" spans="1:38" x14ac:dyDescent="0.25">
      <c r="A691" s="307" t="s">
        <v>1401</v>
      </c>
      <c r="B691" s="300" t="s">
        <v>2515</v>
      </c>
      <c r="C691" s="301">
        <v>7.7861357194999998</v>
      </c>
      <c r="D691" s="58">
        <v>460</v>
      </c>
      <c r="E691" s="302">
        <v>18.45</v>
      </c>
      <c r="F691" s="303">
        <v>39143.352584</v>
      </c>
      <c r="G691" s="265">
        <v>29443.885630000001</v>
      </c>
      <c r="H691" s="304">
        <v>9699.4669539000006</v>
      </c>
      <c r="I691" s="303">
        <v>3359.6465139000002</v>
      </c>
      <c r="J691" s="304">
        <v>178.01364347000001</v>
      </c>
      <c r="K691" s="303">
        <v>9801.8741926000002</v>
      </c>
      <c r="L691" s="304">
        <v>694.72061129999997</v>
      </c>
      <c r="M691" s="265">
        <v>3202.2740140999999</v>
      </c>
      <c r="N691" s="303">
        <v>2452.7763897</v>
      </c>
      <c r="O691" s="304">
        <v>338.90681050000001</v>
      </c>
      <c r="P691" s="303">
        <v>827.90949679000005</v>
      </c>
      <c r="Q691" s="304">
        <v>139.59039007000001</v>
      </c>
      <c r="R691" s="303">
        <v>1126.1365949000001</v>
      </c>
      <c r="S691" s="304">
        <v>357.71745566999999</v>
      </c>
      <c r="T691" s="303">
        <v>6642.9134631999996</v>
      </c>
      <c r="U691" s="304">
        <v>337.64865938000003</v>
      </c>
      <c r="V691" s="303">
        <v>395.31544955999999</v>
      </c>
      <c r="W691" s="304">
        <v>82.641992317000003</v>
      </c>
      <c r="X691" s="303">
        <v>96.373676552000006</v>
      </c>
      <c r="Y691" s="304">
        <v>25.295407321999999</v>
      </c>
      <c r="Z691" s="303">
        <v>0</v>
      </c>
      <c r="AA691" s="304">
        <v>0</v>
      </c>
      <c r="AB691" s="303">
        <v>1289.9679888000001</v>
      </c>
      <c r="AC691" s="304">
        <v>2257.6349389000002</v>
      </c>
      <c r="AD691" s="303">
        <v>7.1744624609000001</v>
      </c>
      <c r="AE691" s="304">
        <v>1.5344363478</v>
      </c>
      <c r="AF691" s="265">
        <v>27.798828758999999</v>
      </c>
      <c r="AG691" s="305">
        <v>2686.6156686999998</v>
      </c>
      <c r="AH691" s="265">
        <v>1512.4594662</v>
      </c>
      <c r="AI691" s="305">
        <v>1263.4009366</v>
      </c>
      <c r="AJ691" s="265">
        <v>17.938309335</v>
      </c>
      <c r="AK691" s="306">
        <v>19.072785936999999</v>
      </c>
      <c r="AL691" s="398">
        <v>36</v>
      </c>
    </row>
    <row r="692" spans="1:38" x14ac:dyDescent="0.25">
      <c r="A692" s="307" t="s">
        <v>1539</v>
      </c>
      <c r="B692" s="300" t="s">
        <v>2516</v>
      </c>
      <c r="C692" s="301">
        <v>3.9555533338000002</v>
      </c>
      <c r="D692" s="58">
        <v>422</v>
      </c>
      <c r="E692" s="302">
        <v>9.5399999999999991</v>
      </c>
      <c r="F692" s="303">
        <v>19885.810418000001</v>
      </c>
      <c r="G692" s="265">
        <v>14838.706009</v>
      </c>
      <c r="H692" s="304">
        <v>5047.1044093999999</v>
      </c>
      <c r="I692" s="303">
        <v>1739.3738524</v>
      </c>
      <c r="J692" s="304">
        <v>88.070686418999998</v>
      </c>
      <c r="K692" s="303">
        <v>5222.8426731999998</v>
      </c>
      <c r="L692" s="304">
        <v>408.47381465000001</v>
      </c>
      <c r="M692" s="265">
        <v>1778.3196237</v>
      </c>
      <c r="N692" s="303">
        <v>997.37677502999998</v>
      </c>
      <c r="O692" s="304">
        <v>129.37784568999999</v>
      </c>
      <c r="P692" s="303">
        <v>360.13030572000002</v>
      </c>
      <c r="Q692" s="304">
        <v>58.775119828999998</v>
      </c>
      <c r="R692" s="303">
        <v>457.87786489000001</v>
      </c>
      <c r="S692" s="304">
        <v>151.35994952999999</v>
      </c>
      <c r="T692" s="303">
        <v>3359.3159870999998</v>
      </c>
      <c r="U692" s="304">
        <v>142.76509780999999</v>
      </c>
      <c r="V692" s="303">
        <v>51.410353280000002</v>
      </c>
      <c r="W692" s="304">
        <v>11.176731075999999</v>
      </c>
      <c r="X692" s="303">
        <v>53.961341916999999</v>
      </c>
      <c r="Y692" s="304">
        <v>14.308857026</v>
      </c>
      <c r="Z692" s="303">
        <v>0</v>
      </c>
      <c r="AA692" s="304">
        <v>0</v>
      </c>
      <c r="AB692" s="303">
        <v>726.66725959999997</v>
      </c>
      <c r="AC692" s="304">
        <v>1224.6566926999999</v>
      </c>
      <c r="AD692" s="303">
        <v>0.42113449050000001</v>
      </c>
      <c r="AE692" s="304">
        <v>9.5663210900000004E-2</v>
      </c>
      <c r="AF692" s="265">
        <v>16.105522509</v>
      </c>
      <c r="AG692" s="305">
        <v>1513.3397408000001</v>
      </c>
      <c r="AH692" s="265">
        <v>768.36280092000004</v>
      </c>
      <c r="AI692" s="305">
        <v>596.36693273000003</v>
      </c>
      <c r="AJ692" s="265">
        <v>7.8488001659000002</v>
      </c>
      <c r="AK692" s="306">
        <v>7.0289919502</v>
      </c>
      <c r="AL692" s="398">
        <v>31</v>
      </c>
    </row>
    <row r="693" spans="1:38" x14ac:dyDescent="0.25">
      <c r="A693" s="307" t="s">
        <v>1402</v>
      </c>
      <c r="B693" s="300" t="s">
        <v>2517</v>
      </c>
      <c r="C693" s="301">
        <v>9.1865286422000008</v>
      </c>
      <c r="D693" s="58">
        <v>2756</v>
      </c>
      <c r="E693" s="302">
        <v>18.059999999999999</v>
      </c>
      <c r="F693" s="303">
        <v>46183.568155000001</v>
      </c>
      <c r="G693" s="265">
        <v>36255.940459999998</v>
      </c>
      <c r="H693" s="304">
        <v>9927.6276942999993</v>
      </c>
      <c r="I693" s="303">
        <v>3801.1803823999999</v>
      </c>
      <c r="J693" s="304">
        <v>203.88258769000001</v>
      </c>
      <c r="K693" s="303">
        <v>10242.574404000001</v>
      </c>
      <c r="L693" s="304">
        <v>608.81629010999995</v>
      </c>
      <c r="M693" s="265">
        <v>3293.5422533999999</v>
      </c>
      <c r="N693" s="303">
        <v>5018.8449452000004</v>
      </c>
      <c r="O693" s="304">
        <v>488.76174097000001</v>
      </c>
      <c r="P693" s="303">
        <v>967.36666968999998</v>
      </c>
      <c r="Q693" s="304">
        <v>171.42588413999999</v>
      </c>
      <c r="R693" s="303">
        <v>1259.9907078000001</v>
      </c>
      <c r="S693" s="304">
        <v>398.04398713</v>
      </c>
      <c r="T693" s="303">
        <v>7354.5675548999998</v>
      </c>
      <c r="U693" s="304">
        <v>405.44422481999999</v>
      </c>
      <c r="V693" s="303">
        <v>1333.9059562</v>
      </c>
      <c r="W693" s="304">
        <v>298.63617541999997</v>
      </c>
      <c r="X693" s="303">
        <v>588.26856843999997</v>
      </c>
      <c r="Y693" s="304">
        <v>129.0088313</v>
      </c>
      <c r="Z693" s="303">
        <v>0.82983134979999995</v>
      </c>
      <c r="AA693" s="304">
        <v>0.12645047170000001</v>
      </c>
      <c r="AB693" s="303">
        <v>1455.8770830000001</v>
      </c>
      <c r="AC693" s="304">
        <v>2130.5718055000002</v>
      </c>
      <c r="AD693" s="303">
        <v>39.437689865999999</v>
      </c>
      <c r="AE693" s="304">
        <v>5.9765283012000001</v>
      </c>
      <c r="AF693" s="265">
        <v>55.759368647999999</v>
      </c>
      <c r="AG693" s="305">
        <v>2962.4603648000002</v>
      </c>
      <c r="AH693" s="265">
        <v>1540.0969507</v>
      </c>
      <c r="AI693" s="305">
        <v>1379.1211257</v>
      </c>
      <c r="AJ693" s="265">
        <v>32.328449436</v>
      </c>
      <c r="AK693" s="306">
        <v>16.721343032</v>
      </c>
      <c r="AL693" s="398">
        <v>86</v>
      </c>
    </row>
    <row r="694" spans="1:38" x14ac:dyDescent="0.25">
      <c r="A694" s="307" t="s">
        <v>1403</v>
      </c>
      <c r="B694" s="300" t="s">
        <v>2518</v>
      </c>
      <c r="C694" s="301">
        <v>1.6748688822</v>
      </c>
      <c r="D694" s="58">
        <v>4618</v>
      </c>
      <c r="E694" s="302">
        <v>3.57</v>
      </c>
      <c r="F694" s="303">
        <v>8420.0925270999996</v>
      </c>
      <c r="G694" s="265">
        <v>6564.1189336999996</v>
      </c>
      <c r="H694" s="304">
        <v>1855.9735934</v>
      </c>
      <c r="I694" s="303">
        <v>728.00253275</v>
      </c>
      <c r="J694" s="304">
        <v>35.777007310000002</v>
      </c>
      <c r="K694" s="303">
        <v>1822.8168097</v>
      </c>
      <c r="L694" s="304">
        <v>106.64430339</v>
      </c>
      <c r="M694" s="265">
        <v>615.43540699000005</v>
      </c>
      <c r="N694" s="303">
        <v>959.56670536000001</v>
      </c>
      <c r="O694" s="304">
        <v>120.38772779999999</v>
      </c>
      <c r="P694" s="303">
        <v>115.83220989</v>
      </c>
      <c r="Q694" s="304">
        <v>21.133955493999999</v>
      </c>
      <c r="R694" s="303">
        <v>188.64510849000001</v>
      </c>
      <c r="S694" s="304">
        <v>64.758853719000001</v>
      </c>
      <c r="T694" s="303">
        <v>1357.2716574000001</v>
      </c>
      <c r="U694" s="304">
        <v>68.643674216999997</v>
      </c>
      <c r="V694" s="303">
        <v>57.209612438000001</v>
      </c>
      <c r="W694" s="304">
        <v>13.317009802999999</v>
      </c>
      <c r="X694" s="303">
        <v>233.33606682000001</v>
      </c>
      <c r="Y694" s="304">
        <v>85.959615423000002</v>
      </c>
      <c r="Z694" s="303">
        <v>0.93510510589999996</v>
      </c>
      <c r="AA694" s="304">
        <v>0.1552903467</v>
      </c>
      <c r="AB694" s="303">
        <v>262.90843558</v>
      </c>
      <c r="AC694" s="304">
        <v>381.83374196</v>
      </c>
      <c r="AD694" s="303">
        <v>20.682283219999999</v>
      </c>
      <c r="AE694" s="304">
        <v>1.0403123037999999</v>
      </c>
      <c r="AF694" s="265">
        <v>12.552683756</v>
      </c>
      <c r="AG694" s="305">
        <v>570.57997963000003</v>
      </c>
      <c r="AH694" s="265">
        <v>268.72369320000001</v>
      </c>
      <c r="AI694" s="305">
        <v>266.22647626000003</v>
      </c>
      <c r="AJ694" s="265">
        <v>36.900061708999999</v>
      </c>
      <c r="AK694" s="306">
        <v>2.8162071183999999</v>
      </c>
      <c r="AL694" s="398">
        <v>139</v>
      </c>
    </row>
    <row r="695" spans="1:38" x14ac:dyDescent="0.25">
      <c r="A695" s="307" t="s">
        <v>1404</v>
      </c>
      <c r="B695" s="300" t="s">
        <v>2519</v>
      </c>
      <c r="C695" s="301">
        <v>0.5404822601</v>
      </c>
      <c r="D695" s="58">
        <v>4692</v>
      </c>
      <c r="E695" s="302">
        <v>1.48</v>
      </c>
      <c r="F695" s="303">
        <v>2717.174274</v>
      </c>
      <c r="G695" s="265">
        <v>2150.5910396999998</v>
      </c>
      <c r="H695" s="304">
        <v>566.58323429999996</v>
      </c>
      <c r="I695" s="303">
        <v>224.03685671</v>
      </c>
      <c r="J695" s="304">
        <v>9.4465956943999991</v>
      </c>
      <c r="K695" s="303">
        <v>411.17659850000001</v>
      </c>
      <c r="L695" s="304">
        <v>29.856966373999999</v>
      </c>
      <c r="M695" s="265">
        <v>187.72101219000001</v>
      </c>
      <c r="N695" s="303">
        <v>584.78381143000001</v>
      </c>
      <c r="O695" s="304">
        <v>84.010920921999997</v>
      </c>
      <c r="P695" s="303">
        <v>37.034220572999999</v>
      </c>
      <c r="Q695" s="304">
        <v>5.4658945972000001</v>
      </c>
      <c r="R695" s="303">
        <v>23.112702659</v>
      </c>
      <c r="S695" s="304">
        <v>9.2876311592</v>
      </c>
      <c r="T695" s="303">
        <v>456.19070225000002</v>
      </c>
      <c r="U695" s="304">
        <v>20.882343042999999</v>
      </c>
      <c r="V695" s="303">
        <v>2.0390598415999999</v>
      </c>
      <c r="W695" s="304">
        <v>0.43969273019999999</v>
      </c>
      <c r="X695" s="303">
        <v>74.956019377000004</v>
      </c>
      <c r="Y695" s="304">
        <v>24.869552461000001</v>
      </c>
      <c r="Z695" s="303">
        <v>0.591934399</v>
      </c>
      <c r="AA695" s="304">
        <v>0.1084521952</v>
      </c>
      <c r="AB695" s="303">
        <v>71.868437506000006</v>
      </c>
      <c r="AC695" s="304">
        <v>108.52561009</v>
      </c>
      <c r="AD695" s="303">
        <v>3.5822127864</v>
      </c>
      <c r="AE695" s="304">
        <v>0.14690999909999999</v>
      </c>
      <c r="AF695" s="265">
        <v>0.90677322019999995</v>
      </c>
      <c r="AG695" s="305">
        <v>188.94565116999999</v>
      </c>
      <c r="AH695" s="265">
        <v>58.667834134000003</v>
      </c>
      <c r="AI695" s="305">
        <v>85.148548250999994</v>
      </c>
      <c r="AJ695" s="265">
        <v>12.220253365</v>
      </c>
      <c r="AK695" s="306">
        <v>1.1510763404</v>
      </c>
      <c r="AL695" s="398">
        <v>130</v>
      </c>
    </row>
    <row r="696" spans="1:38" x14ac:dyDescent="0.25">
      <c r="A696" s="307" t="s">
        <v>1405</v>
      </c>
      <c r="B696" s="300" t="s">
        <v>2520</v>
      </c>
      <c r="C696" s="301">
        <v>4.3512381169000003</v>
      </c>
      <c r="D696" s="58">
        <v>4434</v>
      </c>
      <c r="E696" s="302">
        <v>10.31</v>
      </c>
      <c r="F696" s="303">
        <v>21875.042245000001</v>
      </c>
      <c r="G696" s="265">
        <v>16895.187016</v>
      </c>
      <c r="H696" s="304">
        <v>4979.8552282000001</v>
      </c>
      <c r="I696" s="303">
        <v>2014.9663533999999</v>
      </c>
      <c r="J696" s="304">
        <v>91.735657591999995</v>
      </c>
      <c r="K696" s="303">
        <v>4907.9571724999996</v>
      </c>
      <c r="L696" s="304">
        <v>327.20737238999999</v>
      </c>
      <c r="M696" s="265">
        <v>1699.0007848</v>
      </c>
      <c r="N696" s="303">
        <v>1705.5253660000001</v>
      </c>
      <c r="O696" s="304">
        <v>209.42148366999999</v>
      </c>
      <c r="P696" s="303">
        <v>661.37161472000003</v>
      </c>
      <c r="Q696" s="304">
        <v>108.46008474</v>
      </c>
      <c r="R696" s="303">
        <v>747.84549770000001</v>
      </c>
      <c r="S696" s="304">
        <v>207.32543466000001</v>
      </c>
      <c r="T696" s="303">
        <v>2979.6104393999999</v>
      </c>
      <c r="U696" s="304">
        <v>171.48379585999999</v>
      </c>
      <c r="V696" s="303">
        <v>753.63340062999998</v>
      </c>
      <c r="W696" s="304">
        <v>156.94646993000001</v>
      </c>
      <c r="X696" s="303">
        <v>146.51632731000001</v>
      </c>
      <c r="Y696" s="304">
        <v>34.986125399999999</v>
      </c>
      <c r="Z696" s="303">
        <v>0.89401883240000002</v>
      </c>
      <c r="AA696" s="304">
        <v>0.21758231820000001</v>
      </c>
      <c r="AB696" s="303">
        <v>653.55783123000003</v>
      </c>
      <c r="AC696" s="304">
        <v>1047.5809047</v>
      </c>
      <c r="AD696" s="303">
        <v>109.39163720000001</v>
      </c>
      <c r="AE696" s="304">
        <v>12.933374982</v>
      </c>
      <c r="AF696" s="265">
        <v>17.561821600999998</v>
      </c>
      <c r="AG696" s="305">
        <v>1569.1763142</v>
      </c>
      <c r="AH696" s="265">
        <v>766.88012244000004</v>
      </c>
      <c r="AI696" s="305">
        <v>694.68235956000001</v>
      </c>
      <c r="AJ696" s="265">
        <v>62.095482244000003</v>
      </c>
      <c r="AK696" s="306">
        <v>16.077414664999999</v>
      </c>
      <c r="AL696" s="398">
        <v>178</v>
      </c>
    </row>
    <row r="697" spans="1:38" x14ac:dyDescent="0.25">
      <c r="A697" s="307" t="s">
        <v>1406</v>
      </c>
      <c r="B697" s="300" t="s">
        <v>2521</v>
      </c>
      <c r="C697" s="301">
        <v>1.0187565177</v>
      </c>
      <c r="D697" s="58">
        <v>9471</v>
      </c>
      <c r="E697" s="302">
        <v>2.36</v>
      </c>
      <c r="F697" s="303">
        <v>5121.6093584999999</v>
      </c>
      <c r="G697" s="265">
        <v>4019.7093423000001</v>
      </c>
      <c r="H697" s="304">
        <v>1101.9000162</v>
      </c>
      <c r="I697" s="303">
        <v>446.72806419</v>
      </c>
      <c r="J697" s="304">
        <v>19.711047324999999</v>
      </c>
      <c r="K697" s="303">
        <v>963.98698089000004</v>
      </c>
      <c r="L697" s="304">
        <v>69.279970915999996</v>
      </c>
      <c r="M697" s="265">
        <v>382.71588093999998</v>
      </c>
      <c r="N697" s="303">
        <v>588.57281810999996</v>
      </c>
      <c r="O697" s="304">
        <v>81.819245856999999</v>
      </c>
      <c r="P697" s="303">
        <v>155.27166292999999</v>
      </c>
      <c r="Q697" s="304">
        <v>27.105334158000002</v>
      </c>
      <c r="R697" s="303">
        <v>90.807971683000005</v>
      </c>
      <c r="S697" s="304">
        <v>29.701868818000001</v>
      </c>
      <c r="T697" s="303">
        <v>938.55117726000003</v>
      </c>
      <c r="U697" s="304">
        <v>50.147389132000001</v>
      </c>
      <c r="V697" s="303">
        <v>20.579197765</v>
      </c>
      <c r="W697" s="304">
        <v>4.4115730467000001</v>
      </c>
      <c r="X697" s="303">
        <v>82.262212855000001</v>
      </c>
      <c r="Y697" s="304">
        <v>23.018750730000001</v>
      </c>
      <c r="Z697" s="303">
        <v>1.3752848583999999</v>
      </c>
      <c r="AA697" s="304">
        <v>0.35874125709999999</v>
      </c>
      <c r="AB697" s="303">
        <v>191.49660137999999</v>
      </c>
      <c r="AC697" s="304">
        <v>236.18382324000001</v>
      </c>
      <c r="AD697" s="303">
        <v>46.326222686999998</v>
      </c>
      <c r="AE697" s="304">
        <v>2.5133279996</v>
      </c>
      <c r="AF697" s="265">
        <v>5.5028635299999999</v>
      </c>
      <c r="AG697" s="305">
        <v>338.62441581000002</v>
      </c>
      <c r="AH697" s="265">
        <v>144.56954923999999</v>
      </c>
      <c r="AI697" s="305">
        <v>160.3553991</v>
      </c>
      <c r="AJ697" s="265">
        <v>16.709385186999999</v>
      </c>
      <c r="AK697" s="306">
        <v>2.9225976016000002</v>
      </c>
      <c r="AL697" s="398">
        <v>216</v>
      </c>
    </row>
    <row r="698" spans="1:38" x14ac:dyDescent="0.25">
      <c r="A698" s="307" t="s">
        <v>1407</v>
      </c>
      <c r="B698" s="300" t="s">
        <v>2522</v>
      </c>
      <c r="C698" s="301">
        <v>0.40337235849999997</v>
      </c>
      <c r="D698" s="58">
        <v>20378</v>
      </c>
      <c r="E698" s="302">
        <v>1.1599999999999999</v>
      </c>
      <c r="F698" s="303">
        <v>2027.8796851</v>
      </c>
      <c r="G698" s="265">
        <v>1660.6049608000001</v>
      </c>
      <c r="H698" s="304">
        <v>367.27472433000003</v>
      </c>
      <c r="I698" s="303">
        <v>161.98023028</v>
      </c>
      <c r="J698" s="304">
        <v>6.2252920859999996</v>
      </c>
      <c r="K698" s="303">
        <v>248.71389880000001</v>
      </c>
      <c r="L698" s="304">
        <v>20.899697226000001</v>
      </c>
      <c r="M698" s="265">
        <v>131.73492293000001</v>
      </c>
      <c r="N698" s="303">
        <v>539.96499437</v>
      </c>
      <c r="O698" s="304">
        <v>55.575520507999997</v>
      </c>
      <c r="P698" s="303">
        <v>29.729300867999999</v>
      </c>
      <c r="Q698" s="304">
        <v>4.8360498738000004</v>
      </c>
      <c r="R698" s="303">
        <v>24.139833655</v>
      </c>
      <c r="S698" s="304">
        <v>7.0094512440000001</v>
      </c>
      <c r="T698" s="303">
        <v>375.19068819</v>
      </c>
      <c r="U698" s="304">
        <v>17.338700501999998</v>
      </c>
      <c r="V698" s="303">
        <v>1.1556091169</v>
      </c>
      <c r="W698" s="304">
        <v>0.17072034780000001</v>
      </c>
      <c r="X698" s="303">
        <v>38.269217759999997</v>
      </c>
      <c r="Y698" s="304">
        <v>12.796351276999999</v>
      </c>
      <c r="Z698" s="303">
        <v>1.2837992615</v>
      </c>
      <c r="AA698" s="304">
        <v>0.36756525379999999</v>
      </c>
      <c r="AB698" s="303">
        <v>65.363197602</v>
      </c>
      <c r="AC698" s="304">
        <v>76.672594653999994</v>
      </c>
      <c r="AD698" s="303">
        <v>5.5154342463999999</v>
      </c>
      <c r="AE698" s="304">
        <v>0.36222830709999998</v>
      </c>
      <c r="AF698" s="265">
        <v>1.0662353991</v>
      </c>
      <c r="AG698" s="305">
        <v>111.73952887999999</v>
      </c>
      <c r="AH698" s="265">
        <v>31.293807279999999</v>
      </c>
      <c r="AI698" s="305">
        <v>53.020197203999999</v>
      </c>
      <c r="AJ698" s="265">
        <v>4.2989468598</v>
      </c>
      <c r="AK698" s="306">
        <v>1.1656711042000001</v>
      </c>
      <c r="AL698" s="398">
        <v>231</v>
      </c>
    </row>
    <row r="699" spans="1:38" x14ac:dyDescent="0.25">
      <c r="A699" s="307" t="s">
        <v>1408</v>
      </c>
      <c r="B699" s="300" t="s">
        <v>2523</v>
      </c>
      <c r="C699" s="301">
        <v>3.1439327623</v>
      </c>
      <c r="D699" s="58">
        <v>605</v>
      </c>
      <c r="E699" s="302">
        <v>8.7899999999999991</v>
      </c>
      <c r="F699" s="303">
        <v>15805.538594</v>
      </c>
      <c r="G699" s="265">
        <v>11895.084841</v>
      </c>
      <c r="H699" s="304">
        <v>3910.4537538</v>
      </c>
      <c r="I699" s="303">
        <v>1960.0493248</v>
      </c>
      <c r="J699" s="304">
        <v>73.846869640999998</v>
      </c>
      <c r="K699" s="303">
        <v>3847.6226568000002</v>
      </c>
      <c r="L699" s="304">
        <v>269.18712877000002</v>
      </c>
      <c r="M699" s="265">
        <v>1463.0908135</v>
      </c>
      <c r="N699" s="303">
        <v>691.29994834000001</v>
      </c>
      <c r="O699" s="304">
        <v>86.508563735999999</v>
      </c>
      <c r="P699" s="303">
        <v>664.11754079000002</v>
      </c>
      <c r="Q699" s="304">
        <v>102.45764936</v>
      </c>
      <c r="R699" s="303">
        <v>781.69189509</v>
      </c>
      <c r="S699" s="304">
        <v>190.19419332999999</v>
      </c>
      <c r="T699" s="303">
        <v>677.94593971999996</v>
      </c>
      <c r="U699" s="304">
        <v>46.181216784999997</v>
      </c>
      <c r="V699" s="303">
        <v>573.99049642</v>
      </c>
      <c r="W699" s="304">
        <v>139.09501625999999</v>
      </c>
      <c r="X699" s="303">
        <v>272.68824876000002</v>
      </c>
      <c r="Y699" s="304">
        <v>62.832163702000003</v>
      </c>
      <c r="Z699" s="303">
        <v>3.8229163636000001</v>
      </c>
      <c r="AA699" s="304">
        <v>0.56065008260000004</v>
      </c>
      <c r="AB699" s="303">
        <v>460.05818435999998</v>
      </c>
      <c r="AC699" s="304">
        <v>852.25615073999995</v>
      </c>
      <c r="AD699" s="303">
        <v>151.27144684000001</v>
      </c>
      <c r="AE699" s="304">
        <v>19.164646100999999</v>
      </c>
      <c r="AF699" s="265">
        <v>26.155686651</v>
      </c>
      <c r="AG699" s="305">
        <v>1245.9222110000001</v>
      </c>
      <c r="AH699" s="265">
        <v>549.11394631999997</v>
      </c>
      <c r="AI699" s="305">
        <v>516.09979804</v>
      </c>
      <c r="AJ699" s="265">
        <v>61.910754232999999</v>
      </c>
      <c r="AK699" s="306">
        <v>16.402537845000001</v>
      </c>
      <c r="AL699" s="398">
        <v>126</v>
      </c>
    </row>
    <row r="700" spans="1:38" x14ac:dyDescent="0.25">
      <c r="A700" s="307" t="s">
        <v>1409</v>
      </c>
      <c r="B700" s="300" t="s">
        <v>2524</v>
      </c>
      <c r="C700" s="301">
        <v>1.3713320166</v>
      </c>
      <c r="D700" s="58">
        <v>1229</v>
      </c>
      <c r="E700" s="302">
        <v>2.2400000000000002</v>
      </c>
      <c r="F700" s="303">
        <v>6894.1172575999999</v>
      </c>
      <c r="G700" s="265">
        <v>5129.4669104000004</v>
      </c>
      <c r="H700" s="304">
        <v>1764.6503473</v>
      </c>
      <c r="I700" s="303">
        <v>475.14544237000001</v>
      </c>
      <c r="J700" s="304">
        <v>20.316764671000001</v>
      </c>
      <c r="K700" s="303">
        <v>725.73577459000001</v>
      </c>
      <c r="L700" s="304">
        <v>55.081703789999999</v>
      </c>
      <c r="M700" s="265">
        <v>337.89733245000002</v>
      </c>
      <c r="N700" s="303">
        <v>202.83457797</v>
      </c>
      <c r="O700" s="304">
        <v>34.150572189999998</v>
      </c>
      <c r="P700" s="303">
        <v>1741.1806441000001</v>
      </c>
      <c r="Q700" s="304">
        <v>514.95636233000005</v>
      </c>
      <c r="R700" s="303">
        <v>133.59694868</v>
      </c>
      <c r="S700" s="304">
        <v>35.958546364</v>
      </c>
      <c r="T700" s="303">
        <v>406.54371356000001</v>
      </c>
      <c r="U700" s="304">
        <v>27.566659763000001</v>
      </c>
      <c r="V700" s="303">
        <v>79.068189552000007</v>
      </c>
      <c r="W700" s="304">
        <v>18.295601002000002</v>
      </c>
      <c r="X700" s="303">
        <v>231.79623721999999</v>
      </c>
      <c r="Y700" s="304">
        <v>57.646567593</v>
      </c>
      <c r="Z700" s="303">
        <v>4.4535941977000002</v>
      </c>
      <c r="AA700" s="304">
        <v>1.5072666460999999</v>
      </c>
      <c r="AB700" s="303">
        <v>107.97371652</v>
      </c>
      <c r="AC700" s="304">
        <v>205.06777467000001</v>
      </c>
      <c r="AD700" s="303">
        <v>328.94385553000001</v>
      </c>
      <c r="AE700" s="304">
        <v>57.8372283</v>
      </c>
      <c r="AF700" s="265">
        <v>10.618203941000001</v>
      </c>
      <c r="AG700" s="305">
        <v>531.96072534999996</v>
      </c>
      <c r="AH700" s="265">
        <v>161.64275642999999</v>
      </c>
      <c r="AI700" s="305">
        <v>355.45819125999998</v>
      </c>
      <c r="AJ700" s="265">
        <v>26.668470574000001</v>
      </c>
      <c r="AK700" s="306">
        <v>4.2138360438999998</v>
      </c>
      <c r="AL700" s="398">
        <v>145</v>
      </c>
    </row>
    <row r="701" spans="1:38" x14ac:dyDescent="0.25">
      <c r="A701" s="307" t="s">
        <v>1410</v>
      </c>
      <c r="B701" s="300" t="s">
        <v>2525</v>
      </c>
      <c r="C701" s="301">
        <v>0.56311191790000004</v>
      </c>
      <c r="D701" s="58">
        <v>2327</v>
      </c>
      <c r="E701" s="302">
        <v>1.36</v>
      </c>
      <c r="F701" s="303">
        <v>2830.9406798</v>
      </c>
      <c r="G701" s="265">
        <v>2160.8870643</v>
      </c>
      <c r="H701" s="304">
        <v>670.05361550999999</v>
      </c>
      <c r="I701" s="303">
        <v>342.34882211000001</v>
      </c>
      <c r="J701" s="304">
        <v>14.60589738</v>
      </c>
      <c r="K701" s="303">
        <v>303.16072179999998</v>
      </c>
      <c r="L701" s="304">
        <v>22.934916680000001</v>
      </c>
      <c r="M701" s="265">
        <v>163.99060612</v>
      </c>
      <c r="N701" s="303">
        <v>84.882146180000007</v>
      </c>
      <c r="O701" s="304">
        <v>13.333309792</v>
      </c>
      <c r="P701" s="303">
        <v>227.58212233</v>
      </c>
      <c r="Q701" s="304">
        <v>56.269451257</v>
      </c>
      <c r="R701" s="303">
        <v>91.432021535000004</v>
      </c>
      <c r="S701" s="304">
        <v>12.270232547000001</v>
      </c>
      <c r="T701" s="303">
        <v>97.701712494999995</v>
      </c>
      <c r="U701" s="304">
        <v>7.7442721225</v>
      </c>
      <c r="V701" s="303">
        <v>1.7817083799</v>
      </c>
      <c r="W701" s="304">
        <v>0.54422578430000002</v>
      </c>
      <c r="X701" s="303">
        <v>433.59189347</v>
      </c>
      <c r="Y701" s="304">
        <v>99.904559895000006</v>
      </c>
      <c r="Z701" s="303">
        <v>0.90546974650000001</v>
      </c>
      <c r="AA701" s="304">
        <v>0.26058083370000001</v>
      </c>
      <c r="AB701" s="303">
        <v>104.69590574</v>
      </c>
      <c r="AC701" s="304">
        <v>96.298768815000003</v>
      </c>
      <c r="AD701" s="303">
        <v>183.90192726000001</v>
      </c>
      <c r="AE701" s="304">
        <v>59.155599223000003</v>
      </c>
      <c r="AF701" s="265">
        <v>8.4090770124999992</v>
      </c>
      <c r="AG701" s="305">
        <v>204.91102638999999</v>
      </c>
      <c r="AH701" s="265">
        <v>61.886795769000003</v>
      </c>
      <c r="AI701" s="305">
        <v>129.39704449000001</v>
      </c>
      <c r="AJ701" s="265">
        <v>5.5676837713999996</v>
      </c>
      <c r="AK701" s="306">
        <v>1.4721808602999999</v>
      </c>
      <c r="AL701" s="398">
        <v>192</v>
      </c>
    </row>
    <row r="702" spans="1:38" x14ac:dyDescent="0.25">
      <c r="A702" s="307" t="s">
        <v>1411</v>
      </c>
      <c r="B702" s="300" t="s">
        <v>2526</v>
      </c>
      <c r="C702" s="301">
        <v>0.40588718229999998</v>
      </c>
      <c r="D702" s="58">
        <v>267344</v>
      </c>
      <c r="E702" s="302">
        <v>1</v>
      </c>
      <c r="F702" s="303">
        <v>2040.5224949999999</v>
      </c>
      <c r="G702" s="265">
        <v>1764.7140896999999</v>
      </c>
      <c r="H702" s="304">
        <v>275.8084053</v>
      </c>
      <c r="I702" s="303">
        <v>105.16433508</v>
      </c>
      <c r="J702" s="304">
        <v>5.0327262782000002</v>
      </c>
      <c r="K702" s="303">
        <v>153.26475407999999</v>
      </c>
      <c r="L702" s="304">
        <v>16.751220408999998</v>
      </c>
      <c r="M702" s="265">
        <v>102.66153246</v>
      </c>
      <c r="N702" s="303">
        <v>129.2464775</v>
      </c>
      <c r="O702" s="304">
        <v>23.381070886</v>
      </c>
      <c r="P702" s="303">
        <v>23.228997577000001</v>
      </c>
      <c r="Q702" s="304">
        <v>4.3348505322999999</v>
      </c>
      <c r="R702" s="303">
        <v>31.594534661000001</v>
      </c>
      <c r="S702" s="304">
        <v>10.977270447</v>
      </c>
      <c r="T702" s="303">
        <v>1145.2617733</v>
      </c>
      <c r="U702" s="304">
        <v>49.573605110999999</v>
      </c>
      <c r="V702" s="303">
        <v>0.29900941959999999</v>
      </c>
      <c r="W702" s="304">
        <v>6.4026787000000002E-2</v>
      </c>
      <c r="X702" s="303">
        <v>7.1918936673999996</v>
      </c>
      <c r="Y702" s="304">
        <v>2.7488711564999999</v>
      </c>
      <c r="Z702" s="303">
        <v>2.02666692E-2</v>
      </c>
      <c r="AA702" s="304">
        <v>7.7307386999999998E-3</v>
      </c>
      <c r="AB702" s="303">
        <v>52.107522123999999</v>
      </c>
      <c r="AC702" s="304">
        <v>47.536958753</v>
      </c>
      <c r="AD702" s="303">
        <v>1.4646219612</v>
      </c>
      <c r="AE702" s="304">
        <v>0.36895890660000003</v>
      </c>
      <c r="AF702" s="265">
        <v>0.84705383190000005</v>
      </c>
      <c r="AG702" s="305">
        <v>75.424898075000002</v>
      </c>
      <c r="AH702" s="265">
        <v>16.436133947999998</v>
      </c>
      <c r="AI702" s="305">
        <v>34.126407888999999</v>
      </c>
      <c r="AJ702" s="265">
        <v>0.28577399120000002</v>
      </c>
      <c r="AK702" s="306">
        <v>1.1192187426</v>
      </c>
      <c r="AL702" s="398">
        <v>138</v>
      </c>
    </row>
    <row r="703" spans="1:38" x14ac:dyDescent="0.25">
      <c r="A703" s="307" t="s">
        <v>1412</v>
      </c>
      <c r="B703" s="300" t="s">
        <v>2527</v>
      </c>
      <c r="C703" s="301">
        <v>14.132358906</v>
      </c>
      <c r="D703" s="58">
        <v>1339</v>
      </c>
      <c r="E703" s="302">
        <v>30.09</v>
      </c>
      <c r="F703" s="303">
        <v>71047.812086999998</v>
      </c>
      <c r="G703" s="265">
        <v>55101.359772999996</v>
      </c>
      <c r="H703" s="304">
        <v>15946.452314</v>
      </c>
      <c r="I703" s="303">
        <v>7149.0923310999997</v>
      </c>
      <c r="J703" s="304">
        <v>251.16293863999999</v>
      </c>
      <c r="K703" s="303">
        <v>12542.520264999999</v>
      </c>
      <c r="L703" s="304">
        <v>758.19347054000002</v>
      </c>
      <c r="M703" s="265">
        <v>4176.5829639000003</v>
      </c>
      <c r="N703" s="303">
        <v>3165.7538954000001</v>
      </c>
      <c r="O703" s="304">
        <v>372.43961280000002</v>
      </c>
      <c r="P703" s="303">
        <v>2089.1477662000002</v>
      </c>
      <c r="Q703" s="304">
        <v>324.42056587000002</v>
      </c>
      <c r="R703" s="303">
        <v>1895.29124</v>
      </c>
      <c r="S703" s="304">
        <v>592.28896779000002</v>
      </c>
      <c r="T703" s="303">
        <v>4321.3142859</v>
      </c>
      <c r="U703" s="304">
        <v>377.21612370999998</v>
      </c>
      <c r="V703" s="303">
        <v>8852.6122816999996</v>
      </c>
      <c r="W703" s="304">
        <v>1916.8933755</v>
      </c>
      <c r="X703" s="303">
        <v>5580.5338223999997</v>
      </c>
      <c r="Y703" s="304">
        <v>1135.5948344999999</v>
      </c>
      <c r="Z703" s="303">
        <v>3.1681393188999998</v>
      </c>
      <c r="AA703" s="304">
        <v>1.1342624683</v>
      </c>
      <c r="AB703" s="303">
        <v>1869.156671</v>
      </c>
      <c r="AC703" s="304">
        <v>2596.0931906999999</v>
      </c>
      <c r="AD703" s="303">
        <v>189.72616160000001</v>
      </c>
      <c r="AE703" s="304">
        <v>36.731376797000003</v>
      </c>
      <c r="AF703" s="265">
        <v>547.18402379999998</v>
      </c>
      <c r="AG703" s="305">
        <v>5151.5667874000001</v>
      </c>
      <c r="AH703" s="265">
        <v>2606.1548244999999</v>
      </c>
      <c r="AI703" s="305">
        <v>2323.0575666999998</v>
      </c>
      <c r="AJ703" s="265">
        <v>165.53496505999999</v>
      </c>
      <c r="AK703" s="306">
        <v>57.245376919000002</v>
      </c>
      <c r="AL703" s="398">
        <v>106</v>
      </c>
    </row>
    <row r="704" spans="1:38" x14ac:dyDescent="0.25">
      <c r="A704" s="307" t="s">
        <v>1413</v>
      </c>
      <c r="B704" s="300" t="s">
        <v>2528</v>
      </c>
      <c r="C704" s="301">
        <v>6.4305883658000003</v>
      </c>
      <c r="D704" s="58">
        <v>1416</v>
      </c>
      <c r="E704" s="302">
        <v>15.41</v>
      </c>
      <c r="F704" s="303">
        <v>32328.589789000001</v>
      </c>
      <c r="G704" s="265">
        <v>24840.420989999999</v>
      </c>
      <c r="H704" s="304">
        <v>7488.1687995000002</v>
      </c>
      <c r="I704" s="303">
        <v>3575.8034597999999</v>
      </c>
      <c r="J704" s="304">
        <v>118.59384133</v>
      </c>
      <c r="K704" s="303">
        <v>6252.3515616000004</v>
      </c>
      <c r="L704" s="304">
        <v>387.54666887000002</v>
      </c>
      <c r="M704" s="265">
        <v>2050.5862728000002</v>
      </c>
      <c r="N704" s="303">
        <v>1041.2862958000001</v>
      </c>
      <c r="O704" s="304">
        <v>142.40755829</v>
      </c>
      <c r="P704" s="303">
        <v>895.70404628000006</v>
      </c>
      <c r="Q704" s="304">
        <v>133.36965648</v>
      </c>
      <c r="R704" s="303">
        <v>704.35989013000005</v>
      </c>
      <c r="S704" s="304">
        <v>231.54503213000001</v>
      </c>
      <c r="T704" s="303">
        <v>1414.8434689000001</v>
      </c>
      <c r="U704" s="304">
        <v>119.98607825000001</v>
      </c>
      <c r="V704" s="303">
        <v>2911.7969268000002</v>
      </c>
      <c r="W704" s="304">
        <v>611.46811978999995</v>
      </c>
      <c r="X704" s="303">
        <v>3365.3282711000002</v>
      </c>
      <c r="Y704" s="304">
        <v>705.51761849000002</v>
      </c>
      <c r="Z704" s="303">
        <v>7.4005549103000003</v>
      </c>
      <c r="AA704" s="304">
        <v>2.8357768468</v>
      </c>
      <c r="AB704" s="303">
        <v>1051.3028457999999</v>
      </c>
      <c r="AC704" s="304">
        <v>1320.0741037</v>
      </c>
      <c r="AD704" s="303">
        <v>107.66578862999999</v>
      </c>
      <c r="AE704" s="304">
        <v>19.042531919000002</v>
      </c>
      <c r="AF704" s="265">
        <v>272.86430052999998</v>
      </c>
      <c r="AG704" s="305">
        <v>2346.7101303999998</v>
      </c>
      <c r="AH704" s="265">
        <v>1335.4482696</v>
      </c>
      <c r="AI704" s="305">
        <v>1072.3587594000001</v>
      </c>
      <c r="AJ704" s="265">
        <v>102.20345021</v>
      </c>
      <c r="AK704" s="306">
        <v>28.188510580999999</v>
      </c>
      <c r="AL704" s="398">
        <v>130</v>
      </c>
    </row>
    <row r="705" spans="1:38" x14ac:dyDescent="0.25">
      <c r="A705" s="307" t="s">
        <v>1414</v>
      </c>
      <c r="B705" s="300" t="s">
        <v>2529</v>
      </c>
      <c r="C705" s="301">
        <v>2.9564974868</v>
      </c>
      <c r="D705" s="58">
        <v>2754</v>
      </c>
      <c r="E705" s="302">
        <v>7.4</v>
      </c>
      <c r="F705" s="303">
        <v>14863.242526</v>
      </c>
      <c r="G705" s="265">
        <v>11247.899869000001</v>
      </c>
      <c r="H705" s="304">
        <v>3615.3426568</v>
      </c>
      <c r="I705" s="303">
        <v>1853.4691726000001</v>
      </c>
      <c r="J705" s="304">
        <v>62.870100389999998</v>
      </c>
      <c r="K705" s="303">
        <v>2913.9288274</v>
      </c>
      <c r="L705" s="304">
        <v>199.63298945</v>
      </c>
      <c r="M705" s="265">
        <v>1007.0735875</v>
      </c>
      <c r="N705" s="303">
        <v>394.75318257999999</v>
      </c>
      <c r="O705" s="304">
        <v>60.829609323</v>
      </c>
      <c r="P705" s="303">
        <v>418.54353472999998</v>
      </c>
      <c r="Q705" s="304">
        <v>62.567141964999998</v>
      </c>
      <c r="R705" s="303">
        <v>236.84052797999999</v>
      </c>
      <c r="S705" s="304">
        <v>89.008121588999998</v>
      </c>
      <c r="T705" s="303">
        <v>414.36291496000001</v>
      </c>
      <c r="U705" s="304">
        <v>39.615457247999998</v>
      </c>
      <c r="V705" s="303">
        <v>819.13378769999997</v>
      </c>
      <c r="W705" s="304">
        <v>191.64819815000001</v>
      </c>
      <c r="X705" s="303">
        <v>2117.9897811999999</v>
      </c>
      <c r="Y705" s="304">
        <v>473.04431172</v>
      </c>
      <c r="Z705" s="303">
        <v>5.1848448588</v>
      </c>
      <c r="AA705" s="304">
        <v>1.7854980545000001</v>
      </c>
      <c r="AB705" s="303">
        <v>428.78588595999997</v>
      </c>
      <c r="AC705" s="304">
        <v>650.33842064999999</v>
      </c>
      <c r="AD705" s="303">
        <v>48.217417695999998</v>
      </c>
      <c r="AE705" s="304">
        <v>9.2392825047000002</v>
      </c>
      <c r="AF705" s="265">
        <v>149.60891294999999</v>
      </c>
      <c r="AG705" s="305">
        <v>1080.7405080999999</v>
      </c>
      <c r="AH705" s="265">
        <v>552.58396777999997</v>
      </c>
      <c r="AI705" s="305">
        <v>526.14937683000005</v>
      </c>
      <c r="AJ705" s="265">
        <v>41.541587378999999</v>
      </c>
      <c r="AK705" s="306">
        <v>13.755576886</v>
      </c>
      <c r="AL705" s="398">
        <v>169</v>
      </c>
    </row>
    <row r="706" spans="1:38" x14ac:dyDescent="0.25">
      <c r="A706" s="307" t="s">
        <v>1415</v>
      </c>
      <c r="B706" s="300" t="s">
        <v>2530</v>
      </c>
      <c r="C706" s="301">
        <v>9.5736701437999994</v>
      </c>
      <c r="D706" s="58">
        <v>380</v>
      </c>
      <c r="E706" s="302">
        <v>12.37</v>
      </c>
      <c r="F706" s="303">
        <v>48129.850218</v>
      </c>
      <c r="G706" s="265">
        <v>38183.720916999999</v>
      </c>
      <c r="H706" s="304">
        <v>9946.1293009000001</v>
      </c>
      <c r="I706" s="303">
        <v>3272.8123860000001</v>
      </c>
      <c r="J706" s="304">
        <v>100.26668788000001</v>
      </c>
      <c r="K706" s="303">
        <v>3918.8470711999998</v>
      </c>
      <c r="L706" s="304">
        <v>256.52966981999998</v>
      </c>
      <c r="M706" s="265">
        <v>1460.064286</v>
      </c>
      <c r="N706" s="303">
        <v>2395.8127807999999</v>
      </c>
      <c r="O706" s="304">
        <v>229.70145044</v>
      </c>
      <c r="P706" s="303">
        <v>1059.7256098</v>
      </c>
      <c r="Q706" s="304">
        <v>163.84133772000001</v>
      </c>
      <c r="R706" s="303">
        <v>1302.0468665999999</v>
      </c>
      <c r="S706" s="304">
        <v>368.35174232000003</v>
      </c>
      <c r="T706" s="303">
        <v>1120.1102143000001</v>
      </c>
      <c r="U706" s="304">
        <v>109.36954646</v>
      </c>
      <c r="V706" s="303">
        <v>19088.895673999999</v>
      </c>
      <c r="W706" s="304">
        <v>3997.7460062999999</v>
      </c>
      <c r="X706" s="303">
        <v>566.58855793999999</v>
      </c>
      <c r="Y706" s="304">
        <v>109.9435239</v>
      </c>
      <c r="Z706" s="303">
        <v>2.5630363762999999</v>
      </c>
      <c r="AA706" s="304">
        <v>0.43670101319999999</v>
      </c>
      <c r="AB706" s="303">
        <v>824.77829794000002</v>
      </c>
      <c r="AC706" s="304">
        <v>913.26856483999995</v>
      </c>
      <c r="AD706" s="303">
        <v>106.40535432</v>
      </c>
      <c r="AE706" s="304">
        <v>20.715760229000001</v>
      </c>
      <c r="AF706" s="265">
        <v>48.462526158000003</v>
      </c>
      <c r="AG706" s="305">
        <v>3626.0641117999999</v>
      </c>
      <c r="AH706" s="265">
        <v>990.77748340999995</v>
      </c>
      <c r="AI706" s="305">
        <v>1520.2561458</v>
      </c>
      <c r="AJ706" s="265">
        <v>502.99975762000003</v>
      </c>
      <c r="AK706" s="306">
        <v>52.469067084000002</v>
      </c>
      <c r="AL706" s="398">
        <v>87</v>
      </c>
    </row>
    <row r="707" spans="1:38" x14ac:dyDescent="0.25">
      <c r="A707" s="307" t="s">
        <v>1416</v>
      </c>
      <c r="B707" s="300" t="s">
        <v>2531</v>
      </c>
      <c r="C707" s="301">
        <v>5.5354504787999996</v>
      </c>
      <c r="D707" s="58">
        <v>5687</v>
      </c>
      <c r="E707" s="302">
        <v>13.8</v>
      </c>
      <c r="F707" s="303">
        <v>27828.450159</v>
      </c>
      <c r="G707" s="265">
        <v>21404.482488000001</v>
      </c>
      <c r="H707" s="304">
        <v>6423.9676712</v>
      </c>
      <c r="I707" s="303">
        <v>3145.6015035999999</v>
      </c>
      <c r="J707" s="304">
        <v>108.75661011</v>
      </c>
      <c r="K707" s="303">
        <v>5648.4517576999997</v>
      </c>
      <c r="L707" s="304">
        <v>360.34281527000002</v>
      </c>
      <c r="M707" s="265">
        <v>1962.9915034999999</v>
      </c>
      <c r="N707" s="303">
        <v>1388.4086774</v>
      </c>
      <c r="O707" s="304">
        <v>164.13013451</v>
      </c>
      <c r="P707" s="303">
        <v>778.50996313999997</v>
      </c>
      <c r="Q707" s="304">
        <v>117.47390187000001</v>
      </c>
      <c r="R707" s="303">
        <v>937.06139218999999</v>
      </c>
      <c r="S707" s="304">
        <v>264.97245550000002</v>
      </c>
      <c r="T707" s="303">
        <v>1319.8562199999999</v>
      </c>
      <c r="U707" s="304">
        <v>110.95866698</v>
      </c>
      <c r="V707" s="303">
        <v>4295.5293204999998</v>
      </c>
      <c r="W707" s="304">
        <v>930.26441281999996</v>
      </c>
      <c r="X707" s="303">
        <v>260.61489382000002</v>
      </c>
      <c r="Y707" s="304">
        <v>53.487829859999998</v>
      </c>
      <c r="Z707" s="303">
        <v>6.3717861689999999</v>
      </c>
      <c r="AA707" s="304">
        <v>2.0331812077999998</v>
      </c>
      <c r="AB707" s="303">
        <v>681.70320709999999</v>
      </c>
      <c r="AC707" s="304">
        <v>1146.7371189</v>
      </c>
      <c r="AD707" s="303">
        <v>69.489993127000005</v>
      </c>
      <c r="AE707" s="304">
        <v>12.337260753000001</v>
      </c>
      <c r="AF707" s="265">
        <v>30.511497177999999</v>
      </c>
      <c r="AG707" s="305">
        <v>2097.0838118000001</v>
      </c>
      <c r="AH707" s="265">
        <v>923.72525824000002</v>
      </c>
      <c r="AI707" s="305">
        <v>865.32978041000001</v>
      </c>
      <c r="AJ707" s="265">
        <v>115.66863678999999</v>
      </c>
      <c r="AK707" s="306">
        <v>30.046568417</v>
      </c>
      <c r="AL707" s="398">
        <v>202</v>
      </c>
    </row>
    <row r="708" spans="1:38" x14ac:dyDescent="0.25">
      <c r="A708" s="307" t="s">
        <v>1417</v>
      </c>
      <c r="B708" s="300" t="s">
        <v>2532</v>
      </c>
      <c r="C708" s="301">
        <v>2.5879401164</v>
      </c>
      <c r="D708" s="58">
        <v>11928</v>
      </c>
      <c r="E708" s="302">
        <v>7.28</v>
      </c>
      <c r="F708" s="303">
        <v>13010.388733</v>
      </c>
      <c r="G708" s="265">
        <v>9870.7750992000001</v>
      </c>
      <c r="H708" s="304">
        <v>3139.6136342</v>
      </c>
      <c r="I708" s="303">
        <v>1655.7590926</v>
      </c>
      <c r="J708" s="304">
        <v>57.171655528000002</v>
      </c>
      <c r="K708" s="303">
        <v>2976.1873308999998</v>
      </c>
      <c r="L708" s="304">
        <v>197.77970293999999</v>
      </c>
      <c r="M708" s="265">
        <v>1024.5300784999999</v>
      </c>
      <c r="N708" s="303">
        <v>515.19528653999998</v>
      </c>
      <c r="O708" s="304">
        <v>65.029175758999997</v>
      </c>
      <c r="P708" s="303">
        <v>339.86980878000003</v>
      </c>
      <c r="Q708" s="304">
        <v>49.498378094000003</v>
      </c>
      <c r="R708" s="303">
        <v>386.80588323000001</v>
      </c>
      <c r="S708" s="304">
        <v>119.52397285000001</v>
      </c>
      <c r="T708" s="303">
        <v>434.30178590000003</v>
      </c>
      <c r="U708" s="304">
        <v>43.502096313999999</v>
      </c>
      <c r="V708" s="303">
        <v>1649.9069999000001</v>
      </c>
      <c r="W708" s="304">
        <v>367.80783129000002</v>
      </c>
      <c r="X708" s="303">
        <v>99.412012556999997</v>
      </c>
      <c r="Y708" s="304">
        <v>21.021399579000001</v>
      </c>
      <c r="Z708" s="303">
        <v>5.2927061000000002</v>
      </c>
      <c r="AA708" s="304">
        <v>1.7006299723</v>
      </c>
      <c r="AB708" s="303">
        <v>354.33172003999999</v>
      </c>
      <c r="AC708" s="304">
        <v>618.20361706000006</v>
      </c>
      <c r="AD708" s="303">
        <v>25.053214978</v>
      </c>
      <c r="AE708" s="304">
        <v>4.5414205583999996</v>
      </c>
      <c r="AF708" s="265">
        <v>9.7046499145999991</v>
      </c>
      <c r="AG708" s="305">
        <v>1041.7181172000001</v>
      </c>
      <c r="AH708" s="265">
        <v>448.69437194</v>
      </c>
      <c r="AI708" s="305">
        <v>395.63109995999997</v>
      </c>
      <c r="AJ708" s="265">
        <v>85.092426580999998</v>
      </c>
      <c r="AK708" s="306">
        <v>17.122268001999998</v>
      </c>
      <c r="AL708" s="398">
        <v>271</v>
      </c>
    </row>
    <row r="709" spans="1:38" x14ac:dyDescent="0.25">
      <c r="A709" s="307" t="s">
        <v>1418</v>
      </c>
      <c r="B709" s="300" t="s">
        <v>2533</v>
      </c>
      <c r="C709" s="301">
        <v>1.296173687</v>
      </c>
      <c r="D709" s="58">
        <v>13810</v>
      </c>
      <c r="E709" s="302">
        <v>4.03</v>
      </c>
      <c r="F709" s="303">
        <v>6516.2727016999997</v>
      </c>
      <c r="G709" s="265">
        <v>4876.7315367000001</v>
      </c>
      <c r="H709" s="304">
        <v>1639.5411650000001</v>
      </c>
      <c r="I709" s="303">
        <v>918.47338948000004</v>
      </c>
      <c r="J709" s="304">
        <v>33.094203360000002</v>
      </c>
      <c r="K709" s="303">
        <v>1653.3103028999999</v>
      </c>
      <c r="L709" s="304">
        <v>118.23257963</v>
      </c>
      <c r="M709" s="265">
        <v>585.79734051000003</v>
      </c>
      <c r="N709" s="303">
        <v>212.7248396</v>
      </c>
      <c r="O709" s="304">
        <v>31.6818849</v>
      </c>
      <c r="P709" s="303">
        <v>147.89170437000001</v>
      </c>
      <c r="Q709" s="304">
        <v>22.044429743999999</v>
      </c>
      <c r="R709" s="303">
        <v>168.68158086</v>
      </c>
      <c r="S709" s="304">
        <v>57.103270944999998</v>
      </c>
      <c r="T709" s="303">
        <v>196.53576566999999</v>
      </c>
      <c r="U709" s="304">
        <v>23.365310682</v>
      </c>
      <c r="V709" s="303">
        <v>510.16930229000002</v>
      </c>
      <c r="W709" s="304">
        <v>116.42504645</v>
      </c>
      <c r="X709" s="303">
        <v>35.590241030000001</v>
      </c>
      <c r="Y709" s="304">
        <v>7.5748031710000001</v>
      </c>
      <c r="Z709" s="303">
        <v>12.245085574999999</v>
      </c>
      <c r="AA709" s="304">
        <v>3.5515271466999998</v>
      </c>
      <c r="AB709" s="303">
        <v>200.37145111000001</v>
      </c>
      <c r="AC709" s="304">
        <v>356.09392005000001</v>
      </c>
      <c r="AD709" s="303">
        <v>11.182994954</v>
      </c>
      <c r="AE709" s="304">
        <v>1.8328393946999999</v>
      </c>
      <c r="AF709" s="265">
        <v>3.7213212463000001</v>
      </c>
      <c r="AG709" s="305">
        <v>534.52606894999997</v>
      </c>
      <c r="AH709" s="265">
        <v>249.98070367</v>
      </c>
      <c r="AI709" s="305">
        <v>198.14599809000001</v>
      </c>
      <c r="AJ709" s="265">
        <v>96.501938957999997</v>
      </c>
      <c r="AK709" s="306">
        <v>9.4228569746000002</v>
      </c>
      <c r="AL709" s="398">
        <v>299</v>
      </c>
    </row>
    <row r="710" spans="1:38" x14ac:dyDescent="0.25">
      <c r="A710" s="307" t="s">
        <v>1419</v>
      </c>
      <c r="B710" s="300" t="s">
        <v>2534</v>
      </c>
      <c r="C710" s="301">
        <v>1.8208455881000001</v>
      </c>
      <c r="D710" s="58">
        <v>2454</v>
      </c>
      <c r="E710" s="302">
        <v>6.33</v>
      </c>
      <c r="F710" s="303">
        <v>9153.9633297</v>
      </c>
      <c r="G710" s="265">
        <v>6880.7211881000003</v>
      </c>
      <c r="H710" s="304">
        <v>2273.2421416000002</v>
      </c>
      <c r="I710" s="303">
        <v>1456.7626117</v>
      </c>
      <c r="J710" s="304">
        <v>52.564722764000003</v>
      </c>
      <c r="K710" s="303">
        <v>2425.6379324</v>
      </c>
      <c r="L710" s="304">
        <v>167.82306159000001</v>
      </c>
      <c r="M710" s="265">
        <v>862.42367735000005</v>
      </c>
      <c r="N710" s="303">
        <v>265.35784173000002</v>
      </c>
      <c r="O710" s="304">
        <v>40.397781807999998</v>
      </c>
      <c r="P710" s="303">
        <v>230.36450486999999</v>
      </c>
      <c r="Q710" s="304">
        <v>34.810430775</v>
      </c>
      <c r="R710" s="303">
        <v>212.84695189000001</v>
      </c>
      <c r="S710" s="304">
        <v>73.033983082000006</v>
      </c>
      <c r="T710" s="303">
        <v>404.43272794000001</v>
      </c>
      <c r="U710" s="304">
        <v>37.641285279999998</v>
      </c>
      <c r="V710" s="303">
        <v>173.75874118999999</v>
      </c>
      <c r="W710" s="304">
        <v>38.399507098999997</v>
      </c>
      <c r="X710" s="303">
        <v>271.25936003999999</v>
      </c>
      <c r="Y710" s="304">
        <v>57.804784535000003</v>
      </c>
      <c r="Z710" s="303">
        <v>5.1442624409000004</v>
      </c>
      <c r="AA710" s="304">
        <v>1.6855807376</v>
      </c>
      <c r="AB710" s="303">
        <v>372.77371517</v>
      </c>
      <c r="AC710" s="304">
        <v>541.41262799000003</v>
      </c>
      <c r="AD710" s="303">
        <v>20.544717344999999</v>
      </c>
      <c r="AE710" s="304">
        <v>5.4715387065999996</v>
      </c>
      <c r="AF710" s="265">
        <v>10.482504467</v>
      </c>
      <c r="AG710" s="305">
        <v>663.63323442000001</v>
      </c>
      <c r="AH710" s="265">
        <v>355.21930653999999</v>
      </c>
      <c r="AI710" s="305">
        <v>290.04713312000001</v>
      </c>
      <c r="AJ710" s="265">
        <v>70.724443163000004</v>
      </c>
      <c r="AK710" s="306">
        <v>11.504359451999999</v>
      </c>
      <c r="AL710" s="398">
        <v>221</v>
      </c>
    </row>
    <row r="711" spans="1:38" x14ac:dyDescent="0.25">
      <c r="A711" s="307" t="s">
        <v>1420</v>
      </c>
      <c r="B711" s="300" t="s">
        <v>2535</v>
      </c>
      <c r="C711" s="301">
        <v>0.77486591589999998</v>
      </c>
      <c r="D711" s="58">
        <v>5060</v>
      </c>
      <c r="E711" s="302">
        <v>3.14</v>
      </c>
      <c r="F711" s="303">
        <v>3895.4946132</v>
      </c>
      <c r="G711" s="265">
        <v>2900.5960138999999</v>
      </c>
      <c r="H711" s="304">
        <v>994.89859927999998</v>
      </c>
      <c r="I711" s="303">
        <v>703.96504156000003</v>
      </c>
      <c r="J711" s="304">
        <v>24.697729427999999</v>
      </c>
      <c r="K711" s="303">
        <v>1080.6834463</v>
      </c>
      <c r="L711" s="304">
        <v>77.803802556999997</v>
      </c>
      <c r="M711" s="265">
        <v>403.98221985999999</v>
      </c>
      <c r="N711" s="303">
        <v>76.285611876000004</v>
      </c>
      <c r="O711" s="304">
        <v>12.723537636</v>
      </c>
      <c r="P711" s="303">
        <v>84.176337399000005</v>
      </c>
      <c r="Q711" s="304">
        <v>12.701950597</v>
      </c>
      <c r="R711" s="303">
        <v>49.229441201</v>
      </c>
      <c r="S711" s="304">
        <v>22.967071151999999</v>
      </c>
      <c r="T711" s="303">
        <v>133.37958273999999</v>
      </c>
      <c r="U711" s="304">
        <v>14.706362825999999</v>
      </c>
      <c r="V711" s="303">
        <v>17.585872799000001</v>
      </c>
      <c r="W711" s="304">
        <v>4.6220610194000002</v>
      </c>
      <c r="X711" s="303">
        <v>120.66893309</v>
      </c>
      <c r="Y711" s="304">
        <v>26.184792287</v>
      </c>
      <c r="Z711" s="303">
        <v>14.583172294000001</v>
      </c>
      <c r="AA711" s="304">
        <v>4.2429780293999997</v>
      </c>
      <c r="AB711" s="303">
        <v>161.71958708</v>
      </c>
      <c r="AC711" s="304">
        <v>249.79401548000001</v>
      </c>
      <c r="AD711" s="303">
        <v>4.5526024778999998</v>
      </c>
      <c r="AE711" s="304">
        <v>0.98565455570000005</v>
      </c>
      <c r="AF711" s="265">
        <v>7.3074221215000001</v>
      </c>
      <c r="AG711" s="305">
        <v>279.73442698000002</v>
      </c>
      <c r="AH711" s="265">
        <v>138.06495083999999</v>
      </c>
      <c r="AI711" s="305">
        <v>125.55811516</v>
      </c>
      <c r="AJ711" s="265">
        <v>35.435663484999999</v>
      </c>
      <c r="AK711" s="306">
        <v>7.1522303545000003</v>
      </c>
      <c r="AL711" s="398">
        <v>265</v>
      </c>
    </row>
    <row r="712" spans="1:38" x14ac:dyDescent="0.25">
      <c r="A712" s="307" t="s">
        <v>1421</v>
      </c>
      <c r="B712" s="300" t="s">
        <v>2536</v>
      </c>
      <c r="C712" s="301">
        <v>1.838961528</v>
      </c>
      <c r="D712" s="58">
        <v>3526</v>
      </c>
      <c r="E712" s="302">
        <v>5.17</v>
      </c>
      <c r="F712" s="303">
        <v>9245.0378557999993</v>
      </c>
      <c r="G712" s="265">
        <v>6999.1682497000002</v>
      </c>
      <c r="H712" s="304">
        <v>2245.8696061000001</v>
      </c>
      <c r="I712" s="303">
        <v>1291.8103259</v>
      </c>
      <c r="J712" s="304">
        <v>47.177030946999999</v>
      </c>
      <c r="K712" s="303">
        <v>2468.9899301999999</v>
      </c>
      <c r="L712" s="304">
        <v>163.94039860999999</v>
      </c>
      <c r="M712" s="265">
        <v>881.53925276999996</v>
      </c>
      <c r="N712" s="303">
        <v>572.56820073999995</v>
      </c>
      <c r="O712" s="304">
        <v>76.945848409999996</v>
      </c>
      <c r="P712" s="303">
        <v>285.71034064999998</v>
      </c>
      <c r="Q712" s="304">
        <v>44.139943127000002</v>
      </c>
      <c r="R712" s="303">
        <v>264.21858464000002</v>
      </c>
      <c r="S712" s="304">
        <v>82.897911953000005</v>
      </c>
      <c r="T712" s="303">
        <v>561.44807422999997</v>
      </c>
      <c r="U712" s="304">
        <v>37.544908450000001</v>
      </c>
      <c r="V712" s="303">
        <v>163.68662922999999</v>
      </c>
      <c r="W712" s="304">
        <v>39.984257532999997</v>
      </c>
      <c r="X712" s="303">
        <v>50.812546953000002</v>
      </c>
      <c r="Y712" s="304">
        <v>12.548987408</v>
      </c>
      <c r="Z712" s="303">
        <v>4.7005547813000002</v>
      </c>
      <c r="AA712" s="304">
        <v>1.6332370797</v>
      </c>
      <c r="AB712" s="303">
        <v>264.38066024</v>
      </c>
      <c r="AC712" s="304">
        <v>519.60738444000003</v>
      </c>
      <c r="AD712" s="303">
        <v>38.991880807000001</v>
      </c>
      <c r="AE712" s="304">
        <v>4.2453261533999997</v>
      </c>
      <c r="AF712" s="265">
        <v>5.7051054423999998</v>
      </c>
      <c r="AG712" s="305">
        <v>697.10941334999995</v>
      </c>
      <c r="AH712" s="265">
        <v>311.75366746999998</v>
      </c>
      <c r="AI712" s="305">
        <v>298.01198505999997</v>
      </c>
      <c r="AJ712" s="265">
        <v>42.470243232000001</v>
      </c>
      <c r="AK712" s="306">
        <v>10.465226026</v>
      </c>
      <c r="AL712" s="398">
        <v>214</v>
      </c>
    </row>
    <row r="713" spans="1:38" x14ac:dyDescent="0.25">
      <c r="A713" s="307" t="s">
        <v>1422</v>
      </c>
      <c r="B713" s="300" t="s">
        <v>2537</v>
      </c>
      <c r="C713" s="301">
        <v>0.56764844130000003</v>
      </c>
      <c r="D713" s="58">
        <v>11346</v>
      </c>
      <c r="E713" s="302">
        <v>1.96</v>
      </c>
      <c r="F713" s="303">
        <v>2853.7472094999998</v>
      </c>
      <c r="G713" s="265">
        <v>2143.3541602999999</v>
      </c>
      <c r="H713" s="304">
        <v>710.39304928000001</v>
      </c>
      <c r="I713" s="303">
        <v>503.87905024999998</v>
      </c>
      <c r="J713" s="304">
        <v>16.938623798999998</v>
      </c>
      <c r="K713" s="303">
        <v>758.66844609999998</v>
      </c>
      <c r="L713" s="304">
        <v>52.505186115999997</v>
      </c>
      <c r="M713" s="265">
        <v>298.54541798999998</v>
      </c>
      <c r="N713" s="303">
        <v>132.69924933999999</v>
      </c>
      <c r="O713" s="304">
        <v>21.772931502999999</v>
      </c>
      <c r="P713" s="303">
        <v>78.462575928999996</v>
      </c>
      <c r="Q713" s="304">
        <v>12.656469209000001</v>
      </c>
      <c r="R713" s="303">
        <v>50.24467825</v>
      </c>
      <c r="S713" s="304">
        <v>19.314357260000001</v>
      </c>
      <c r="T713" s="303">
        <v>132.59117459999999</v>
      </c>
      <c r="U713" s="304">
        <v>11.675010128</v>
      </c>
      <c r="V713" s="303">
        <v>13.268384216999999</v>
      </c>
      <c r="W713" s="304">
        <v>3.3070067462999999</v>
      </c>
      <c r="X713" s="303">
        <v>9.6868111570999993</v>
      </c>
      <c r="Y713" s="304">
        <v>2.2084972122000002</v>
      </c>
      <c r="Z713" s="303">
        <v>24.054191107000001</v>
      </c>
      <c r="AA713" s="304">
        <v>4.9981366867999997</v>
      </c>
      <c r="AB713" s="303">
        <v>88.255276007999996</v>
      </c>
      <c r="AC713" s="304">
        <v>176.48414507999999</v>
      </c>
      <c r="AD713" s="303">
        <v>9.9880832814999998</v>
      </c>
      <c r="AE713" s="304">
        <v>0.96427032540000002</v>
      </c>
      <c r="AF713" s="265">
        <v>1.0376182613</v>
      </c>
      <c r="AG713" s="305">
        <v>221.07180602</v>
      </c>
      <c r="AH713" s="265">
        <v>90.280443890000001</v>
      </c>
      <c r="AI713" s="305">
        <v>90.539375207999996</v>
      </c>
      <c r="AJ713" s="265">
        <v>24.018494092000001</v>
      </c>
      <c r="AK713" s="306">
        <v>3.6314997587</v>
      </c>
      <c r="AL713" s="398">
        <v>280</v>
      </c>
    </row>
    <row r="714" spans="1:38" x14ac:dyDescent="0.25">
      <c r="A714" s="307" t="s">
        <v>1423</v>
      </c>
      <c r="B714" s="300" t="s">
        <v>2538</v>
      </c>
      <c r="C714" s="301">
        <v>1.3717548909999999</v>
      </c>
      <c r="D714" s="58">
        <v>3472</v>
      </c>
      <c r="E714" s="302">
        <v>3.89</v>
      </c>
      <c r="F714" s="303">
        <v>6896.2431804999997</v>
      </c>
      <c r="G714" s="265">
        <v>5201.7034339000002</v>
      </c>
      <c r="H714" s="304">
        <v>1694.5397465999999</v>
      </c>
      <c r="I714" s="303">
        <v>1113.4411964999999</v>
      </c>
      <c r="J714" s="304">
        <v>42.009926536999998</v>
      </c>
      <c r="K714" s="303">
        <v>1815.6259173999999</v>
      </c>
      <c r="L714" s="304">
        <v>121.31554445</v>
      </c>
      <c r="M714" s="265">
        <v>637.12016025000003</v>
      </c>
      <c r="N714" s="303">
        <v>390.84474743999999</v>
      </c>
      <c r="O714" s="304">
        <v>57.868158563000001</v>
      </c>
      <c r="P714" s="303">
        <v>145.0657526</v>
      </c>
      <c r="Q714" s="304">
        <v>23.563093533</v>
      </c>
      <c r="R714" s="303">
        <v>165.93937503000001</v>
      </c>
      <c r="S714" s="304">
        <v>56.028225267000003</v>
      </c>
      <c r="T714" s="303">
        <v>401.33348625000002</v>
      </c>
      <c r="U714" s="304">
        <v>32.902241785000001</v>
      </c>
      <c r="V714" s="303">
        <v>188.43055039000001</v>
      </c>
      <c r="W714" s="304">
        <v>40.013940245999997</v>
      </c>
      <c r="X714" s="303">
        <v>28.043035967000002</v>
      </c>
      <c r="Y714" s="304">
        <v>7.0305080634000001</v>
      </c>
      <c r="Z714" s="303">
        <v>12.088529597000001</v>
      </c>
      <c r="AA714" s="304">
        <v>3.7568496668</v>
      </c>
      <c r="AB714" s="303">
        <v>184.01375259</v>
      </c>
      <c r="AC714" s="304">
        <v>402.60289488000001</v>
      </c>
      <c r="AD714" s="303">
        <v>10.736191212</v>
      </c>
      <c r="AE714" s="304">
        <v>3.1319698657999999</v>
      </c>
      <c r="AF714" s="265">
        <v>2.2082219973999999</v>
      </c>
      <c r="AG714" s="305">
        <v>537.37540776000003</v>
      </c>
      <c r="AH714" s="265">
        <v>225.44915417000001</v>
      </c>
      <c r="AI714" s="305">
        <v>217.63076461</v>
      </c>
      <c r="AJ714" s="265">
        <v>23.584226636</v>
      </c>
      <c r="AK714" s="306">
        <v>7.0893572549000003</v>
      </c>
      <c r="AL714" s="398">
        <v>227</v>
      </c>
    </row>
    <row r="715" spans="1:38" x14ac:dyDescent="0.25">
      <c r="A715" s="307" t="s">
        <v>1424</v>
      </c>
      <c r="B715" s="300" t="s">
        <v>2539</v>
      </c>
      <c r="C715" s="301">
        <v>0.33385259880000001</v>
      </c>
      <c r="D715" s="58">
        <v>24752</v>
      </c>
      <c r="E715" s="302">
        <v>1.35</v>
      </c>
      <c r="F715" s="303">
        <v>1678.3819928999999</v>
      </c>
      <c r="G715" s="265">
        <v>1261.2742952999999</v>
      </c>
      <c r="H715" s="304">
        <v>417.10769759999999</v>
      </c>
      <c r="I715" s="303">
        <v>361.47780755000002</v>
      </c>
      <c r="J715" s="304">
        <v>10.956750153</v>
      </c>
      <c r="K715" s="303">
        <v>451.71982630999997</v>
      </c>
      <c r="L715" s="304">
        <v>30.252432059</v>
      </c>
      <c r="M715" s="265">
        <v>174.72400003999999</v>
      </c>
      <c r="N715" s="303">
        <v>67.576445418999995</v>
      </c>
      <c r="O715" s="304">
        <v>10.522619645000001</v>
      </c>
      <c r="P715" s="303">
        <v>31.443602667</v>
      </c>
      <c r="Q715" s="304">
        <v>5.2138247672000002</v>
      </c>
      <c r="R715" s="303">
        <v>22.438321469000002</v>
      </c>
      <c r="S715" s="304">
        <v>10.103075952999999</v>
      </c>
      <c r="T715" s="303">
        <v>37.486324504000002</v>
      </c>
      <c r="U715" s="304">
        <v>4.9446439826999997</v>
      </c>
      <c r="V715" s="303">
        <v>10.546768827999999</v>
      </c>
      <c r="W715" s="304">
        <v>2.3710892129999999</v>
      </c>
      <c r="X715" s="303">
        <v>2.6748366859999999</v>
      </c>
      <c r="Y715" s="304">
        <v>0.72058420629999997</v>
      </c>
      <c r="Z715" s="303">
        <v>33.190606265</v>
      </c>
      <c r="AA715" s="304">
        <v>10.055416809</v>
      </c>
      <c r="AB715" s="303">
        <v>50.089398381000002</v>
      </c>
      <c r="AC715" s="304">
        <v>106.26770698999999</v>
      </c>
      <c r="AD715" s="303">
        <v>0.62813242859999996</v>
      </c>
      <c r="AE715" s="304">
        <v>0.1066012231</v>
      </c>
      <c r="AF715" s="265">
        <v>0.40189901729999999</v>
      </c>
      <c r="AG715" s="305">
        <v>127.97455313</v>
      </c>
      <c r="AH715" s="265">
        <v>52.361845434999999</v>
      </c>
      <c r="AI715" s="305">
        <v>52.572861482999997</v>
      </c>
      <c r="AJ715" s="265">
        <v>7.3780746498000003</v>
      </c>
      <c r="AK715" s="306">
        <v>2.1819436413000002</v>
      </c>
      <c r="AL715" s="398">
        <v>283</v>
      </c>
    </row>
    <row r="716" spans="1:38" x14ac:dyDescent="0.25">
      <c r="A716" s="307" t="s">
        <v>1425</v>
      </c>
      <c r="B716" s="300" t="s">
        <v>2540</v>
      </c>
      <c r="C716" s="301">
        <v>6.6338856333000003</v>
      </c>
      <c r="D716" s="58">
        <v>1283</v>
      </c>
      <c r="E716" s="302">
        <v>17.489999999999998</v>
      </c>
      <c r="F716" s="303">
        <v>33350.629079999999</v>
      </c>
      <c r="G716" s="265">
        <v>26003.734229999998</v>
      </c>
      <c r="H716" s="304">
        <v>7346.8948498999998</v>
      </c>
      <c r="I716" s="303">
        <v>4759.3929790000002</v>
      </c>
      <c r="J716" s="304">
        <v>142.34924049</v>
      </c>
      <c r="K716" s="303">
        <v>7432.3702501999996</v>
      </c>
      <c r="L716" s="304">
        <v>469.7983696</v>
      </c>
      <c r="M716" s="265">
        <v>2620.0475287999998</v>
      </c>
      <c r="N716" s="303">
        <v>1533.3603854</v>
      </c>
      <c r="O716" s="304">
        <v>221.28939503000001</v>
      </c>
      <c r="P716" s="303">
        <v>972.94476857999996</v>
      </c>
      <c r="Q716" s="304">
        <v>147.18404924999999</v>
      </c>
      <c r="R716" s="303">
        <v>964.26997426000003</v>
      </c>
      <c r="S716" s="304">
        <v>264.40557443</v>
      </c>
      <c r="T716" s="303">
        <v>3714.9123659000002</v>
      </c>
      <c r="U716" s="304">
        <v>250.46839885</v>
      </c>
      <c r="V716" s="303">
        <v>1887.2921116</v>
      </c>
      <c r="W716" s="304">
        <v>396.64432714999998</v>
      </c>
      <c r="X716" s="303">
        <v>226.97496092</v>
      </c>
      <c r="Y716" s="304">
        <v>44.701018869000002</v>
      </c>
      <c r="Z716" s="303">
        <v>11.210945403</v>
      </c>
      <c r="AA716" s="304">
        <v>3.2982990951</v>
      </c>
      <c r="AB716" s="303">
        <v>964.49646600999995</v>
      </c>
      <c r="AC716" s="304">
        <v>1645.7505381999999</v>
      </c>
      <c r="AD716" s="303">
        <v>99.875279546000002</v>
      </c>
      <c r="AE716" s="304">
        <v>16.02167232</v>
      </c>
      <c r="AF716" s="265">
        <v>58.220012644999997</v>
      </c>
      <c r="AG716" s="305">
        <v>2366.6702095000001</v>
      </c>
      <c r="AH716" s="265">
        <v>991.75255999000001</v>
      </c>
      <c r="AI716" s="305">
        <v>1008.4458044</v>
      </c>
      <c r="AJ716" s="265">
        <v>97.612128532</v>
      </c>
      <c r="AK716" s="306">
        <v>38.869465546000001</v>
      </c>
      <c r="AL716" s="398">
        <v>140</v>
      </c>
    </row>
    <row r="717" spans="1:38" x14ac:dyDescent="0.25">
      <c r="A717" s="307" t="s">
        <v>1426</v>
      </c>
      <c r="B717" s="300" t="s">
        <v>2541</v>
      </c>
      <c r="C717" s="301">
        <v>2.6738515045</v>
      </c>
      <c r="D717" s="58">
        <v>2251</v>
      </c>
      <c r="E717" s="302">
        <v>8.66</v>
      </c>
      <c r="F717" s="303">
        <v>13442.292296</v>
      </c>
      <c r="G717" s="265">
        <v>10361.503537000001</v>
      </c>
      <c r="H717" s="304">
        <v>3080.7887587999999</v>
      </c>
      <c r="I717" s="303">
        <v>2142.6213361999999</v>
      </c>
      <c r="J717" s="304">
        <v>63.328178502</v>
      </c>
      <c r="K717" s="303">
        <v>3321.4210640000001</v>
      </c>
      <c r="L717" s="304">
        <v>215.94891514</v>
      </c>
      <c r="M717" s="265">
        <v>1196.5705026000001</v>
      </c>
      <c r="N717" s="303">
        <v>530.22867874999997</v>
      </c>
      <c r="O717" s="304">
        <v>89.406211478000003</v>
      </c>
      <c r="P717" s="303">
        <v>380.05580302999999</v>
      </c>
      <c r="Q717" s="304">
        <v>55.823384509</v>
      </c>
      <c r="R717" s="303">
        <v>283.28054460999999</v>
      </c>
      <c r="S717" s="304">
        <v>91.150756326999996</v>
      </c>
      <c r="T717" s="303">
        <v>1202.9996670999999</v>
      </c>
      <c r="U717" s="304">
        <v>106.08244440999999</v>
      </c>
      <c r="V717" s="303">
        <v>302.92647348999998</v>
      </c>
      <c r="W717" s="304">
        <v>60.97230313</v>
      </c>
      <c r="X717" s="303">
        <v>112.82999778999999</v>
      </c>
      <c r="Y717" s="304">
        <v>24.636172516999999</v>
      </c>
      <c r="Z717" s="303">
        <v>10.22047557</v>
      </c>
      <c r="AA717" s="304">
        <v>2.5037403932000002</v>
      </c>
      <c r="AB717" s="303">
        <v>445.88128081999997</v>
      </c>
      <c r="AC717" s="304">
        <v>715.11991611999997</v>
      </c>
      <c r="AD717" s="303">
        <v>61.150870001999998</v>
      </c>
      <c r="AE717" s="304">
        <v>11.647225789</v>
      </c>
      <c r="AF717" s="265">
        <v>7.9157587201000004</v>
      </c>
      <c r="AG717" s="305">
        <v>1090.4218194</v>
      </c>
      <c r="AH717" s="265">
        <v>438.09355848000001</v>
      </c>
      <c r="AI717" s="305">
        <v>386.58368081999998</v>
      </c>
      <c r="AJ717" s="265">
        <v>74.498277396999995</v>
      </c>
      <c r="AK717" s="306">
        <v>17.973258980000001</v>
      </c>
      <c r="AL717" s="398">
        <v>193</v>
      </c>
    </row>
    <row r="718" spans="1:38" x14ac:dyDescent="0.25">
      <c r="A718" s="307" t="s">
        <v>1427</v>
      </c>
      <c r="B718" s="300" t="s">
        <v>2542</v>
      </c>
      <c r="C718" s="301">
        <v>1.1652243327</v>
      </c>
      <c r="D718" s="58">
        <v>3116</v>
      </c>
      <c r="E718" s="302">
        <v>4.22</v>
      </c>
      <c r="F718" s="303">
        <v>5857.9491209999996</v>
      </c>
      <c r="G718" s="265">
        <v>4470.0473326000001</v>
      </c>
      <c r="H718" s="304">
        <v>1387.9017884</v>
      </c>
      <c r="I718" s="303">
        <v>1023.2450788</v>
      </c>
      <c r="J718" s="304">
        <v>32.372709465</v>
      </c>
      <c r="K718" s="303">
        <v>1515.7025578</v>
      </c>
      <c r="L718" s="304">
        <v>102.20749351000001</v>
      </c>
      <c r="M718" s="265">
        <v>568.56871440999998</v>
      </c>
      <c r="N718" s="303">
        <v>211.61539898000001</v>
      </c>
      <c r="O718" s="304">
        <v>32.538387892000003</v>
      </c>
      <c r="P718" s="303">
        <v>156.87717522</v>
      </c>
      <c r="Q718" s="304">
        <v>23.860878112999998</v>
      </c>
      <c r="R718" s="303">
        <v>98.621495388</v>
      </c>
      <c r="S718" s="304">
        <v>35.777847624000003</v>
      </c>
      <c r="T718" s="303">
        <v>357.79728447999997</v>
      </c>
      <c r="U718" s="304">
        <v>33.926735342000001</v>
      </c>
      <c r="V718" s="303">
        <v>39.842583009000002</v>
      </c>
      <c r="W718" s="304">
        <v>8.4153069833000007</v>
      </c>
      <c r="X718" s="303">
        <v>90.092109110999999</v>
      </c>
      <c r="Y718" s="304">
        <v>18.57417878</v>
      </c>
      <c r="Z718" s="303">
        <v>9.9369519239000006</v>
      </c>
      <c r="AA718" s="304">
        <v>2.9226132550999999</v>
      </c>
      <c r="AB718" s="303">
        <v>216.75827776</v>
      </c>
      <c r="AC718" s="304">
        <v>344.90436896</v>
      </c>
      <c r="AD718" s="303">
        <v>40.319732275</v>
      </c>
      <c r="AE718" s="304">
        <v>9.5316825500999993</v>
      </c>
      <c r="AF718" s="265">
        <v>5.1223865044999997</v>
      </c>
      <c r="AG718" s="305">
        <v>469.04164837000002</v>
      </c>
      <c r="AH718" s="265">
        <v>177.95192889</v>
      </c>
      <c r="AI718" s="305">
        <v>181.83111959999999</v>
      </c>
      <c r="AJ718" s="265">
        <v>39.783927832000003</v>
      </c>
      <c r="AK718" s="306">
        <v>9.8085481190999992</v>
      </c>
      <c r="AL718" s="398">
        <v>238</v>
      </c>
    </row>
    <row r="719" spans="1:38" x14ac:dyDescent="0.25">
      <c r="A719" s="307" t="s">
        <v>1540</v>
      </c>
      <c r="B719" s="300" t="s">
        <v>2543</v>
      </c>
      <c r="C719" s="301">
        <v>0.23348278210000001</v>
      </c>
      <c r="D719" s="58">
        <v>7602</v>
      </c>
      <c r="E719" s="302">
        <v>1</v>
      </c>
      <c r="F719" s="303">
        <v>1173.7913635</v>
      </c>
      <c r="G719" s="265">
        <v>839.16028555000003</v>
      </c>
      <c r="H719" s="304">
        <v>334.63107794000001</v>
      </c>
      <c r="I719" s="303">
        <v>103.77882703</v>
      </c>
      <c r="J719" s="304">
        <v>9.6789017301999998</v>
      </c>
      <c r="K719" s="303">
        <v>170.86666762999999</v>
      </c>
      <c r="L719" s="304">
        <v>53.880699116999999</v>
      </c>
      <c r="M719" s="265">
        <v>91.727179872999997</v>
      </c>
      <c r="N719" s="303">
        <v>0.71944719859999995</v>
      </c>
      <c r="O719" s="304">
        <v>0.12595274679999999</v>
      </c>
      <c r="P719" s="303">
        <v>0.46460696280000002</v>
      </c>
      <c r="Q719" s="304">
        <v>0.10556014480000001</v>
      </c>
      <c r="R719" s="303">
        <v>3.0150515870999999</v>
      </c>
      <c r="S719" s="304">
        <v>10.904707368</v>
      </c>
      <c r="T719" s="303">
        <v>14.304822817</v>
      </c>
      <c r="U719" s="304">
        <v>2.0815791628999998</v>
      </c>
      <c r="V719" s="303">
        <v>0</v>
      </c>
      <c r="W719" s="304">
        <v>0</v>
      </c>
      <c r="X719" s="303">
        <v>222.56797649999999</v>
      </c>
      <c r="Y719" s="304">
        <v>59.325927401999998</v>
      </c>
      <c r="Z719" s="303">
        <v>1.6771900000000001E-5</v>
      </c>
      <c r="AA719" s="304">
        <v>7.1033938000000002E-7</v>
      </c>
      <c r="AB719" s="303">
        <v>98.674082253999998</v>
      </c>
      <c r="AC719" s="304">
        <v>38.516654228</v>
      </c>
      <c r="AD719" s="303">
        <v>63.671391878000001</v>
      </c>
      <c r="AE719" s="304">
        <v>19.804886329999999</v>
      </c>
      <c r="AF719" s="265">
        <v>2.3861107474000001</v>
      </c>
      <c r="AG719" s="305">
        <v>162.83238696999999</v>
      </c>
      <c r="AH719" s="265">
        <v>17.928833164</v>
      </c>
      <c r="AI719" s="305">
        <v>23.922633038000001</v>
      </c>
      <c r="AJ719" s="265">
        <v>2.3405097373000001</v>
      </c>
      <c r="AK719" s="306">
        <v>0.16595037730000001</v>
      </c>
      <c r="AL719" s="398">
        <v>50</v>
      </c>
    </row>
    <row r="720" spans="1:38" x14ac:dyDescent="0.25">
      <c r="A720" s="307" t="s">
        <v>1428</v>
      </c>
      <c r="B720" s="300" t="s">
        <v>2544</v>
      </c>
      <c r="C720" s="301">
        <v>0.15078511629999999</v>
      </c>
      <c r="D720" s="58">
        <v>10312</v>
      </c>
      <c r="E720" s="302">
        <v>1</v>
      </c>
      <c r="F720" s="303">
        <v>758.04419351000001</v>
      </c>
      <c r="G720" s="265">
        <v>595.27390672000001</v>
      </c>
      <c r="H720" s="304">
        <v>162.77028679</v>
      </c>
      <c r="I720" s="303">
        <v>116.21930928</v>
      </c>
      <c r="J720" s="304">
        <v>3.1458752481999999</v>
      </c>
      <c r="K720" s="303">
        <v>126.88369673</v>
      </c>
      <c r="L720" s="304">
        <v>9.0360171325999996</v>
      </c>
      <c r="M720" s="265">
        <v>67.113058319000004</v>
      </c>
      <c r="N720" s="303">
        <v>20.929957501000001</v>
      </c>
      <c r="O720" s="304">
        <v>2.6154959391000001</v>
      </c>
      <c r="P720" s="303">
        <v>50.203957778000003</v>
      </c>
      <c r="Q720" s="304">
        <v>8.6857962293999993</v>
      </c>
      <c r="R720" s="303">
        <v>44.759805075999999</v>
      </c>
      <c r="S720" s="304">
        <v>9.0810114288000001</v>
      </c>
      <c r="T720" s="303">
        <v>14.905206043</v>
      </c>
      <c r="U720" s="304">
        <v>2.1830675392000001</v>
      </c>
      <c r="V720" s="303">
        <v>1.5149738213999999</v>
      </c>
      <c r="W720" s="304">
        <v>0.28015590029999998</v>
      </c>
      <c r="X720" s="303">
        <v>32.097232204999997</v>
      </c>
      <c r="Y720" s="304">
        <v>6.7233722655000001</v>
      </c>
      <c r="Z720" s="303">
        <v>27.290440654000001</v>
      </c>
      <c r="AA720" s="304">
        <v>7.2749798749999997</v>
      </c>
      <c r="AB720" s="303">
        <v>26.553616583</v>
      </c>
      <c r="AC720" s="304">
        <v>36.154403031000001</v>
      </c>
      <c r="AD720" s="303">
        <v>1.0607623628</v>
      </c>
      <c r="AE720" s="304">
        <v>0.21057417179999999</v>
      </c>
      <c r="AF720" s="265">
        <v>1.0799241334</v>
      </c>
      <c r="AG720" s="305">
        <v>50.326259356999998</v>
      </c>
      <c r="AH720" s="265">
        <v>16.752991816000002</v>
      </c>
      <c r="AI720" s="305">
        <v>25.133645387000001</v>
      </c>
      <c r="AJ720" s="265">
        <v>48.565102727000003</v>
      </c>
      <c r="AK720" s="306">
        <v>1.2635049705000001</v>
      </c>
      <c r="AL720" s="398">
        <v>251</v>
      </c>
    </row>
    <row r="721" spans="1:38" x14ac:dyDescent="0.25">
      <c r="A721" s="307" t="s">
        <v>1429</v>
      </c>
      <c r="B721" s="300" t="s">
        <v>2545</v>
      </c>
      <c r="C721" s="301">
        <v>2.7590157685999999</v>
      </c>
      <c r="D721" s="58">
        <v>412</v>
      </c>
      <c r="E721" s="302">
        <v>8.5399999999999991</v>
      </c>
      <c r="F721" s="303">
        <v>13870.439831</v>
      </c>
      <c r="G721" s="265">
        <v>10172.124254</v>
      </c>
      <c r="H721" s="304">
        <v>3698.3155778</v>
      </c>
      <c r="I721" s="303">
        <v>2055.5187172999999</v>
      </c>
      <c r="J721" s="304">
        <v>95.523628443999996</v>
      </c>
      <c r="K721" s="303">
        <v>4013.5951783</v>
      </c>
      <c r="L721" s="304">
        <v>243.20937522</v>
      </c>
      <c r="M721" s="265">
        <v>1194.2528987999999</v>
      </c>
      <c r="N721" s="303">
        <v>212.91211612000001</v>
      </c>
      <c r="O721" s="304">
        <v>54.158012548999999</v>
      </c>
      <c r="P721" s="303">
        <v>148.24954001</v>
      </c>
      <c r="Q721" s="304">
        <v>23.177903255</v>
      </c>
      <c r="R721" s="303">
        <v>400.20359707</v>
      </c>
      <c r="S721" s="304">
        <v>113.73829194</v>
      </c>
      <c r="T721" s="303">
        <v>278.98749119000001</v>
      </c>
      <c r="U721" s="304">
        <v>27.047714853999999</v>
      </c>
      <c r="V721" s="303">
        <v>360.83100553000003</v>
      </c>
      <c r="W721" s="304">
        <v>81.236846129</v>
      </c>
      <c r="X721" s="303">
        <v>231.21907263</v>
      </c>
      <c r="Y721" s="304">
        <v>61.567849950999999</v>
      </c>
      <c r="Z721" s="303">
        <v>27.320435463999999</v>
      </c>
      <c r="AA721" s="304">
        <v>9.6449721795999999</v>
      </c>
      <c r="AB721" s="303">
        <v>728.72031259000005</v>
      </c>
      <c r="AC721" s="304">
        <v>903.77249840000002</v>
      </c>
      <c r="AD721" s="303">
        <v>41.525997050999997</v>
      </c>
      <c r="AE721" s="304">
        <v>11.501707572999999</v>
      </c>
      <c r="AF721" s="265">
        <v>31.669755364</v>
      </c>
      <c r="AG721" s="305">
        <v>1258.1359680999999</v>
      </c>
      <c r="AH721" s="265">
        <v>657.05581440000003</v>
      </c>
      <c r="AI721" s="305">
        <v>482.48313682999998</v>
      </c>
      <c r="AJ721" s="265">
        <v>108.1317212</v>
      </c>
      <c r="AK721" s="306">
        <v>15.048272845</v>
      </c>
      <c r="AL721" s="398">
        <v>122</v>
      </c>
    </row>
    <row r="722" spans="1:38" x14ac:dyDescent="0.25">
      <c r="A722" s="307" t="s">
        <v>1430</v>
      </c>
      <c r="B722" s="300" t="s">
        <v>2546</v>
      </c>
      <c r="C722" s="301">
        <v>0.91104780470000002</v>
      </c>
      <c r="D722" s="58">
        <v>1322</v>
      </c>
      <c r="E722" s="302">
        <v>2.8</v>
      </c>
      <c r="F722" s="303">
        <v>4580.1237898999998</v>
      </c>
      <c r="G722" s="265">
        <v>3320.2441355000001</v>
      </c>
      <c r="H722" s="304">
        <v>1259.8796543999999</v>
      </c>
      <c r="I722" s="303">
        <v>632.38163978</v>
      </c>
      <c r="J722" s="304">
        <v>54.596855951999999</v>
      </c>
      <c r="K722" s="303">
        <v>1368.9973084000001</v>
      </c>
      <c r="L722" s="304">
        <v>92.034874970999994</v>
      </c>
      <c r="M722" s="265">
        <v>439.52820118</v>
      </c>
      <c r="N722" s="303">
        <v>36.244779692000002</v>
      </c>
      <c r="O722" s="304">
        <v>11.378300123000001</v>
      </c>
      <c r="P722" s="303">
        <v>22.998389922000001</v>
      </c>
      <c r="Q722" s="304">
        <v>4.5037454788</v>
      </c>
      <c r="R722" s="303">
        <v>122.36241234000001</v>
      </c>
      <c r="S722" s="304">
        <v>30.279807299000002</v>
      </c>
      <c r="T722" s="303">
        <v>93.476302677999996</v>
      </c>
      <c r="U722" s="304">
        <v>10.583659511</v>
      </c>
      <c r="V722" s="303">
        <v>65.726871560999996</v>
      </c>
      <c r="W722" s="304">
        <v>14.247842218000001</v>
      </c>
      <c r="X722" s="303">
        <v>11.362576606999999</v>
      </c>
      <c r="Y722" s="304">
        <v>3.3635249516000001</v>
      </c>
      <c r="Z722" s="303">
        <v>67.353423582000005</v>
      </c>
      <c r="AA722" s="304">
        <v>17.507288110000001</v>
      </c>
      <c r="AB722" s="303">
        <v>235.52318269</v>
      </c>
      <c r="AC722" s="304">
        <v>336.91426717000002</v>
      </c>
      <c r="AD722" s="303">
        <v>0.80122125639999997</v>
      </c>
      <c r="AE722" s="304">
        <v>2.67242057E-2</v>
      </c>
      <c r="AF722" s="265">
        <v>0.54791517619999996</v>
      </c>
      <c r="AG722" s="305">
        <v>412.36329969000002</v>
      </c>
      <c r="AH722" s="265">
        <v>200.89372689999999</v>
      </c>
      <c r="AI722" s="305">
        <v>170.73629131999999</v>
      </c>
      <c r="AJ722" s="265">
        <v>119.75468213000001</v>
      </c>
      <c r="AK722" s="306">
        <v>3.6346750477000001</v>
      </c>
      <c r="AL722" s="398">
        <v>161</v>
      </c>
    </row>
    <row r="723" spans="1:38" x14ac:dyDescent="0.25">
      <c r="A723" s="307" t="s">
        <v>1431</v>
      </c>
      <c r="B723" s="300" t="s">
        <v>2547</v>
      </c>
      <c r="C723" s="301">
        <v>3.6554445842000001</v>
      </c>
      <c r="D723" s="58">
        <v>264</v>
      </c>
      <c r="E723" s="302">
        <v>11.27</v>
      </c>
      <c r="F723" s="303">
        <v>18377.069366</v>
      </c>
      <c r="G723" s="265">
        <v>13591.646248999999</v>
      </c>
      <c r="H723" s="304">
        <v>4785.4231160999998</v>
      </c>
      <c r="I723" s="303">
        <v>2594.9766918999999</v>
      </c>
      <c r="J723" s="304">
        <v>107.96226256999999</v>
      </c>
      <c r="K723" s="303">
        <v>5722.4416351</v>
      </c>
      <c r="L723" s="304">
        <v>336.04538631000003</v>
      </c>
      <c r="M723" s="265">
        <v>1708.8251035999999</v>
      </c>
      <c r="N723" s="303">
        <v>378.99014572999999</v>
      </c>
      <c r="O723" s="304">
        <v>54.625635832999997</v>
      </c>
      <c r="P723" s="303">
        <v>325.77205499000002</v>
      </c>
      <c r="Q723" s="304">
        <v>51.493381591000002</v>
      </c>
      <c r="R723" s="303">
        <v>690.48242017999996</v>
      </c>
      <c r="S723" s="304">
        <v>172.4988864</v>
      </c>
      <c r="T723" s="303">
        <v>384.11874169999999</v>
      </c>
      <c r="U723" s="304">
        <v>39.676119741999997</v>
      </c>
      <c r="V723" s="303">
        <v>350.78620711000002</v>
      </c>
      <c r="W723" s="304">
        <v>82.364955844999997</v>
      </c>
      <c r="X723" s="303">
        <v>123.49010887</v>
      </c>
      <c r="Y723" s="304">
        <v>25.591684185999998</v>
      </c>
      <c r="Z723" s="303">
        <v>4.1611155303</v>
      </c>
      <c r="AA723" s="304">
        <v>1.0964515152000001</v>
      </c>
      <c r="AB723" s="303">
        <v>791.46302756</v>
      </c>
      <c r="AC723" s="304">
        <v>1178.3920697000001</v>
      </c>
      <c r="AD723" s="303">
        <v>59.218089966000001</v>
      </c>
      <c r="AE723" s="304">
        <v>12.511061625</v>
      </c>
      <c r="AF723" s="265">
        <v>4.9902422423999999</v>
      </c>
      <c r="AG723" s="305">
        <v>1558.1526524999999</v>
      </c>
      <c r="AH723" s="265">
        <v>735.60704453000005</v>
      </c>
      <c r="AI723" s="305">
        <v>699.87757355999997</v>
      </c>
      <c r="AJ723" s="265">
        <v>166.60983014999999</v>
      </c>
      <c r="AK723" s="306">
        <v>14.848784917</v>
      </c>
      <c r="AL723" s="398">
        <v>109</v>
      </c>
    </row>
    <row r="724" spans="1:38" x14ac:dyDescent="0.25">
      <c r="A724" s="307" t="s">
        <v>1432</v>
      </c>
      <c r="B724" s="300" t="s">
        <v>2548</v>
      </c>
      <c r="C724" s="301">
        <v>1.0660941880000001</v>
      </c>
      <c r="D724" s="58">
        <v>1021</v>
      </c>
      <c r="E724" s="302">
        <v>3.17</v>
      </c>
      <c r="F724" s="303">
        <v>5359.5907126000002</v>
      </c>
      <c r="G724" s="265">
        <v>4040.1875544</v>
      </c>
      <c r="H724" s="304">
        <v>1319.4031580999999</v>
      </c>
      <c r="I724" s="303">
        <v>808.12376743000004</v>
      </c>
      <c r="J724" s="304">
        <v>41.557177908</v>
      </c>
      <c r="K724" s="303">
        <v>1666.7473119000001</v>
      </c>
      <c r="L724" s="304">
        <v>104.59534929</v>
      </c>
      <c r="M724" s="265">
        <v>512.42360195000003</v>
      </c>
      <c r="N724" s="303">
        <v>92.848107190999997</v>
      </c>
      <c r="O724" s="304">
        <v>17.230842784</v>
      </c>
      <c r="P724" s="303">
        <v>87.906012962999995</v>
      </c>
      <c r="Q724" s="304">
        <v>13.504569751</v>
      </c>
      <c r="R724" s="303">
        <v>195.30234931999999</v>
      </c>
      <c r="S724" s="304">
        <v>44.081351843</v>
      </c>
      <c r="T724" s="303">
        <v>97.586840976999994</v>
      </c>
      <c r="U724" s="304">
        <v>10.149378662</v>
      </c>
      <c r="V724" s="303">
        <v>61.625107157999999</v>
      </c>
      <c r="W724" s="304">
        <v>10.867943135000001</v>
      </c>
      <c r="X724" s="303">
        <v>8.4191889716000006</v>
      </c>
      <c r="Y724" s="304">
        <v>2.2242532889</v>
      </c>
      <c r="Z724" s="303">
        <v>62.116144929000001</v>
      </c>
      <c r="AA724" s="304">
        <v>19.266641718999999</v>
      </c>
      <c r="AB724" s="303">
        <v>209.37959261</v>
      </c>
      <c r="AC724" s="304">
        <v>330.76016749000001</v>
      </c>
      <c r="AD724" s="303">
        <v>1.2276758815</v>
      </c>
      <c r="AE724" s="304">
        <v>0.50256552200000004</v>
      </c>
      <c r="AF724" s="265">
        <v>0.68173179530000005</v>
      </c>
      <c r="AG724" s="305">
        <v>461.79180873000001</v>
      </c>
      <c r="AH724" s="265">
        <v>194.11193628000001</v>
      </c>
      <c r="AI724" s="305">
        <v>168.49642226</v>
      </c>
      <c r="AJ724" s="265">
        <v>129.20375314</v>
      </c>
      <c r="AK724" s="306">
        <v>6.8591176581999997</v>
      </c>
      <c r="AL724" s="398">
        <v>187</v>
      </c>
    </row>
    <row r="725" spans="1:38" x14ac:dyDescent="0.25">
      <c r="A725" s="307" t="s">
        <v>1433</v>
      </c>
      <c r="B725" s="300" t="s">
        <v>2549</v>
      </c>
      <c r="C725" s="301">
        <v>4.3298057343999998</v>
      </c>
      <c r="D725" s="58">
        <v>584</v>
      </c>
      <c r="E725" s="302">
        <v>13.47</v>
      </c>
      <c r="F725" s="303">
        <v>21767.294918</v>
      </c>
      <c r="G725" s="265">
        <v>15953.620707</v>
      </c>
      <c r="H725" s="304">
        <v>5813.6742112000002</v>
      </c>
      <c r="I725" s="303">
        <v>3122.2298578999998</v>
      </c>
      <c r="J725" s="304">
        <v>167.3955153</v>
      </c>
      <c r="K725" s="303">
        <v>6662.1444103000003</v>
      </c>
      <c r="L725" s="304">
        <v>427.26972917000001</v>
      </c>
      <c r="M725" s="265">
        <v>1944.2838810999999</v>
      </c>
      <c r="N725" s="303">
        <v>363.51397020000002</v>
      </c>
      <c r="O725" s="304">
        <v>81.858372829999993</v>
      </c>
      <c r="P725" s="303">
        <v>299.00876871000003</v>
      </c>
      <c r="Q725" s="304">
        <v>45.938739122000001</v>
      </c>
      <c r="R725" s="303">
        <v>853.60364057000004</v>
      </c>
      <c r="S725" s="304">
        <v>243.87593555000001</v>
      </c>
      <c r="T725" s="303">
        <v>436.15847914</v>
      </c>
      <c r="U725" s="304">
        <v>52.010392164000002</v>
      </c>
      <c r="V725" s="303">
        <v>344.61502302999997</v>
      </c>
      <c r="W725" s="304">
        <v>90.860091706999995</v>
      </c>
      <c r="X725" s="303">
        <v>283.41781902000002</v>
      </c>
      <c r="Y725" s="304">
        <v>73.943330114999995</v>
      </c>
      <c r="Z725" s="303">
        <v>14.796734454999999</v>
      </c>
      <c r="AA725" s="304">
        <v>3.4819633767</v>
      </c>
      <c r="AB725" s="303">
        <v>901.63017933000003</v>
      </c>
      <c r="AC725" s="304">
        <v>1359.8139675</v>
      </c>
      <c r="AD725" s="303">
        <v>76.922423835999993</v>
      </c>
      <c r="AE725" s="304">
        <v>13.975150190000001</v>
      </c>
      <c r="AF725" s="265">
        <v>100.15621383</v>
      </c>
      <c r="AG725" s="305">
        <v>1838.9545536999999</v>
      </c>
      <c r="AH725" s="265">
        <v>1108.7655262000001</v>
      </c>
      <c r="AI725" s="305">
        <v>763.40271942000004</v>
      </c>
      <c r="AJ725" s="265">
        <v>68.777715676</v>
      </c>
      <c r="AK725" s="306">
        <v>24.489814641999999</v>
      </c>
      <c r="AL725" s="398">
        <v>145</v>
      </c>
    </row>
    <row r="726" spans="1:38" x14ac:dyDescent="0.25">
      <c r="A726" s="307" t="s">
        <v>1434</v>
      </c>
      <c r="B726" s="300" t="s">
        <v>2550</v>
      </c>
      <c r="C726" s="301">
        <v>1.2175021667000001</v>
      </c>
      <c r="D726" s="58">
        <v>1677</v>
      </c>
      <c r="E726" s="302">
        <v>3.69</v>
      </c>
      <c r="F726" s="303">
        <v>6120.7662312000002</v>
      </c>
      <c r="G726" s="265">
        <v>4475.6069662</v>
      </c>
      <c r="H726" s="304">
        <v>1645.159265</v>
      </c>
      <c r="I726" s="303">
        <v>866.68940535000002</v>
      </c>
      <c r="J726" s="304">
        <v>63.587115482000002</v>
      </c>
      <c r="K726" s="303">
        <v>1894.5707944000001</v>
      </c>
      <c r="L726" s="304">
        <v>125.31367081</v>
      </c>
      <c r="M726" s="265">
        <v>554.64207963000001</v>
      </c>
      <c r="N726" s="303">
        <v>57.102432419000003</v>
      </c>
      <c r="O726" s="304">
        <v>17.134148665000001</v>
      </c>
      <c r="P726" s="303">
        <v>50.643846138000001</v>
      </c>
      <c r="Q726" s="304">
        <v>9.8811577990000004</v>
      </c>
      <c r="R726" s="303">
        <v>209.64301345000001</v>
      </c>
      <c r="S726" s="304">
        <v>46.150202997999997</v>
      </c>
      <c r="T726" s="303">
        <v>98.464589222000001</v>
      </c>
      <c r="U726" s="304">
        <v>12.581330109</v>
      </c>
      <c r="V726" s="303">
        <v>63.064205223999998</v>
      </c>
      <c r="W726" s="304">
        <v>12.640579267</v>
      </c>
      <c r="X726" s="303">
        <v>49.118049823</v>
      </c>
      <c r="Y726" s="304">
        <v>12.881300411</v>
      </c>
      <c r="Z726" s="303">
        <v>64.725863274999995</v>
      </c>
      <c r="AA726" s="304">
        <v>19.678506033000001</v>
      </c>
      <c r="AB726" s="303">
        <v>294.70147550000002</v>
      </c>
      <c r="AC726" s="304">
        <v>417.48941678</v>
      </c>
      <c r="AD726" s="303">
        <v>1.6504695909</v>
      </c>
      <c r="AE726" s="304">
        <v>0.2246256422</v>
      </c>
      <c r="AF726" s="265">
        <v>8.9675326619</v>
      </c>
      <c r="AG726" s="305">
        <v>551.19473863999997</v>
      </c>
      <c r="AH726" s="265">
        <v>268.82315132000002</v>
      </c>
      <c r="AI726" s="305">
        <v>239.22949460999999</v>
      </c>
      <c r="AJ726" s="265">
        <v>102.51988439</v>
      </c>
      <c r="AK726" s="306">
        <v>7.4531516183999997</v>
      </c>
      <c r="AL726" s="398">
        <v>210</v>
      </c>
    </row>
    <row r="727" spans="1:38" x14ac:dyDescent="0.25">
      <c r="A727" s="307" t="s">
        <v>1435</v>
      </c>
      <c r="B727" s="300" t="s">
        <v>2551</v>
      </c>
      <c r="C727" s="301">
        <v>1.9765424978999999</v>
      </c>
      <c r="D727" s="58">
        <v>472</v>
      </c>
      <c r="E727" s="302">
        <v>6.4</v>
      </c>
      <c r="F727" s="303">
        <v>9936.7006536000008</v>
      </c>
      <c r="G727" s="265">
        <v>7156.6248593</v>
      </c>
      <c r="H727" s="304">
        <v>2780.0757942999999</v>
      </c>
      <c r="I727" s="303">
        <v>1395.8044463000001</v>
      </c>
      <c r="J727" s="304">
        <v>67.389124043999999</v>
      </c>
      <c r="K727" s="303">
        <v>2986.8151690999998</v>
      </c>
      <c r="L727" s="304">
        <v>226.42491534999999</v>
      </c>
      <c r="M727" s="265">
        <v>958.77593992000004</v>
      </c>
      <c r="N727" s="303">
        <v>136.87704532000001</v>
      </c>
      <c r="O727" s="304">
        <v>29.275992946999999</v>
      </c>
      <c r="P727" s="303">
        <v>147.90766155</v>
      </c>
      <c r="Q727" s="304">
        <v>26.405824799000001</v>
      </c>
      <c r="R727" s="303">
        <v>487.22113643</v>
      </c>
      <c r="S727" s="304">
        <v>143.05732258</v>
      </c>
      <c r="T727" s="303">
        <v>209.42701793000001</v>
      </c>
      <c r="U727" s="304">
        <v>22.567467620999999</v>
      </c>
      <c r="V727" s="303">
        <v>42.281976290000003</v>
      </c>
      <c r="W727" s="304">
        <v>9.5088998856</v>
      </c>
      <c r="X727" s="303">
        <v>146.97022895999999</v>
      </c>
      <c r="Y727" s="304">
        <v>19.658424220000001</v>
      </c>
      <c r="Z727" s="303">
        <v>29.526357638</v>
      </c>
      <c r="AA727" s="304">
        <v>12.57352311</v>
      </c>
      <c r="AB727" s="303">
        <v>324.39720104000003</v>
      </c>
      <c r="AC727" s="304">
        <v>712.47503023000002</v>
      </c>
      <c r="AD727" s="303">
        <v>16.653078533999999</v>
      </c>
      <c r="AE727" s="304">
        <v>5.0585300233000003</v>
      </c>
      <c r="AF727" s="265">
        <v>11.268113686</v>
      </c>
      <c r="AG727" s="305">
        <v>861.00610486999994</v>
      </c>
      <c r="AH727" s="265">
        <v>470.61848547</v>
      </c>
      <c r="AI727" s="305">
        <v>355.74880743</v>
      </c>
      <c r="AJ727" s="265">
        <v>66.754441306999993</v>
      </c>
      <c r="AK727" s="306">
        <v>14.252386961999999</v>
      </c>
      <c r="AL727" s="398">
        <v>155</v>
      </c>
    </row>
    <row r="728" spans="1:38" x14ac:dyDescent="0.25">
      <c r="A728" s="307" t="s">
        <v>1436</v>
      </c>
      <c r="B728" s="300" t="s">
        <v>2552</v>
      </c>
      <c r="C728" s="301">
        <v>0.79983683579999998</v>
      </c>
      <c r="D728" s="58">
        <v>2020</v>
      </c>
      <c r="E728" s="302">
        <v>2.57</v>
      </c>
      <c r="F728" s="303">
        <v>4021.0312795</v>
      </c>
      <c r="G728" s="265">
        <v>2883.6610083999999</v>
      </c>
      <c r="H728" s="304">
        <v>1137.370271</v>
      </c>
      <c r="I728" s="303">
        <v>578.68967357999998</v>
      </c>
      <c r="J728" s="304">
        <v>39.157623225000002</v>
      </c>
      <c r="K728" s="303">
        <v>1232.278403</v>
      </c>
      <c r="L728" s="304">
        <v>84.577555957000001</v>
      </c>
      <c r="M728" s="265">
        <v>420.59028681000001</v>
      </c>
      <c r="N728" s="303">
        <v>30.383504476999999</v>
      </c>
      <c r="O728" s="304">
        <v>10.356343936</v>
      </c>
      <c r="P728" s="303">
        <v>27.034564856999999</v>
      </c>
      <c r="Q728" s="304">
        <v>4.6791705964999997</v>
      </c>
      <c r="R728" s="303">
        <v>139.54419146999999</v>
      </c>
      <c r="S728" s="304">
        <v>40.700272560000002</v>
      </c>
      <c r="T728" s="303">
        <v>69.691628981999997</v>
      </c>
      <c r="U728" s="304">
        <v>11.088555556999999</v>
      </c>
      <c r="V728" s="303">
        <v>7.3865084454999996</v>
      </c>
      <c r="W728" s="304">
        <v>2.3371544068999999</v>
      </c>
      <c r="X728" s="303">
        <v>8.8392075792</v>
      </c>
      <c r="Y728" s="304">
        <v>3.2621347910999998</v>
      </c>
      <c r="Z728" s="303">
        <v>91.906625731000005</v>
      </c>
      <c r="AA728" s="304">
        <v>24.716916556000001</v>
      </c>
      <c r="AB728" s="303">
        <v>154.75390648999999</v>
      </c>
      <c r="AC728" s="304">
        <v>293.84223265000003</v>
      </c>
      <c r="AD728" s="303">
        <v>1.7470264901000001</v>
      </c>
      <c r="AE728" s="304">
        <v>0.38149712870000002</v>
      </c>
      <c r="AF728" s="265">
        <v>0.30946512129999998</v>
      </c>
      <c r="AG728" s="305">
        <v>346.60429162000003</v>
      </c>
      <c r="AH728" s="265">
        <v>178.38981559999999</v>
      </c>
      <c r="AI728" s="305">
        <v>163.17772292999999</v>
      </c>
      <c r="AJ728" s="265">
        <v>47.601300285999997</v>
      </c>
      <c r="AK728" s="306">
        <v>7.0036986045000003</v>
      </c>
      <c r="AL728" s="398">
        <v>243</v>
      </c>
    </row>
    <row r="729" spans="1:38" x14ac:dyDescent="0.25">
      <c r="A729" s="307" t="s">
        <v>1437</v>
      </c>
      <c r="B729" s="300" t="s">
        <v>2553</v>
      </c>
      <c r="C729" s="301">
        <v>2.0053645800000002</v>
      </c>
      <c r="D729" s="58">
        <v>1682</v>
      </c>
      <c r="E729" s="302">
        <v>5.73</v>
      </c>
      <c r="F729" s="303">
        <v>10081.598323</v>
      </c>
      <c r="G729" s="265">
        <v>7537.1739539999999</v>
      </c>
      <c r="H729" s="304">
        <v>2544.4243692</v>
      </c>
      <c r="I729" s="303">
        <v>1562.3224124000001</v>
      </c>
      <c r="J729" s="304">
        <v>59.290517162999997</v>
      </c>
      <c r="K729" s="303">
        <v>2878.0724639999999</v>
      </c>
      <c r="L729" s="304">
        <v>186.09702138</v>
      </c>
      <c r="M729" s="265">
        <v>1001.9164772</v>
      </c>
      <c r="N729" s="303">
        <v>182.77366667999999</v>
      </c>
      <c r="O729" s="304">
        <v>23.106362690000001</v>
      </c>
      <c r="P729" s="303">
        <v>217.51858801</v>
      </c>
      <c r="Q729" s="304">
        <v>36.064697953</v>
      </c>
      <c r="R729" s="303">
        <v>577.03829163</v>
      </c>
      <c r="S729" s="304">
        <v>142.34998322999999</v>
      </c>
      <c r="T729" s="303">
        <v>201.83436974</v>
      </c>
      <c r="U729" s="304">
        <v>23.905230101000001</v>
      </c>
      <c r="V729" s="303">
        <v>368.24119022000002</v>
      </c>
      <c r="W729" s="304">
        <v>73.576625472000003</v>
      </c>
      <c r="X729" s="303">
        <v>44.749828024999999</v>
      </c>
      <c r="Y729" s="304">
        <v>8.4719053423999995</v>
      </c>
      <c r="Z729" s="303">
        <v>19.628750060000002</v>
      </c>
      <c r="AA729" s="304">
        <v>7.3131731259999997</v>
      </c>
      <c r="AB729" s="303">
        <v>288.31314739999999</v>
      </c>
      <c r="AC729" s="304">
        <v>607.64262354000005</v>
      </c>
      <c r="AD729" s="303">
        <v>9.4823911664999994</v>
      </c>
      <c r="AE729" s="304">
        <v>2.3126432973000002</v>
      </c>
      <c r="AF729" s="265">
        <v>8.2814217985000003</v>
      </c>
      <c r="AG729" s="305">
        <v>785.30970946000002</v>
      </c>
      <c r="AH729" s="265">
        <v>369.55547514</v>
      </c>
      <c r="AI729" s="305">
        <v>338.32797325000001</v>
      </c>
      <c r="AJ729" s="265">
        <v>48.350064605999997</v>
      </c>
      <c r="AK729" s="306">
        <v>9.7513191628999998</v>
      </c>
      <c r="AL729" s="398">
        <v>203</v>
      </c>
    </row>
    <row r="730" spans="1:38" x14ac:dyDescent="0.25">
      <c r="A730" s="307" t="s">
        <v>1438</v>
      </c>
      <c r="B730" s="300" t="s">
        <v>2554</v>
      </c>
      <c r="C730" s="301">
        <v>0.74021190979999996</v>
      </c>
      <c r="D730" s="58">
        <v>3237</v>
      </c>
      <c r="E730" s="302">
        <v>2.25</v>
      </c>
      <c r="F730" s="303">
        <v>3721.2780274000002</v>
      </c>
      <c r="G730" s="265">
        <v>2820.9698521</v>
      </c>
      <c r="H730" s="304">
        <v>900.30817526999999</v>
      </c>
      <c r="I730" s="303">
        <v>593.74096788999998</v>
      </c>
      <c r="J730" s="304">
        <v>20.980892266000001</v>
      </c>
      <c r="K730" s="303">
        <v>1047.2084155</v>
      </c>
      <c r="L730" s="304">
        <v>69.621176820000002</v>
      </c>
      <c r="M730" s="265">
        <v>405.50974943</v>
      </c>
      <c r="N730" s="303">
        <v>57.197827238999999</v>
      </c>
      <c r="O730" s="304">
        <v>9.0200074871999991</v>
      </c>
      <c r="P730" s="303">
        <v>80.725326598999999</v>
      </c>
      <c r="Q730" s="304">
        <v>12.474798516</v>
      </c>
      <c r="R730" s="303">
        <v>183.85747857999999</v>
      </c>
      <c r="S730" s="304">
        <v>44.804333884999998</v>
      </c>
      <c r="T730" s="303">
        <v>65.736932522000004</v>
      </c>
      <c r="U730" s="304">
        <v>9.0199462892</v>
      </c>
      <c r="V730" s="303">
        <v>67.225683222000001</v>
      </c>
      <c r="W730" s="304">
        <v>14.629216309</v>
      </c>
      <c r="X730" s="303">
        <v>24.953886111999999</v>
      </c>
      <c r="Y730" s="304">
        <v>2.7242883930000001</v>
      </c>
      <c r="Z730" s="303">
        <v>44.755418515000002</v>
      </c>
      <c r="AA730" s="304">
        <v>14.455184790000001</v>
      </c>
      <c r="AB730" s="303">
        <v>134.05109809000001</v>
      </c>
      <c r="AC730" s="304">
        <v>218.09052781</v>
      </c>
      <c r="AD730" s="303">
        <v>5.2428429483999999</v>
      </c>
      <c r="AE730" s="304">
        <v>1.1668333128999999</v>
      </c>
      <c r="AF730" s="265">
        <v>27.938012294</v>
      </c>
      <c r="AG730" s="305">
        <v>291.58910048000001</v>
      </c>
      <c r="AH730" s="265">
        <v>130.91286757</v>
      </c>
      <c r="AI730" s="305">
        <v>114.43666239</v>
      </c>
      <c r="AJ730" s="265">
        <v>24.963501147999999</v>
      </c>
      <c r="AK730" s="306">
        <v>4.2450509622999997</v>
      </c>
      <c r="AL730" s="398">
        <v>265</v>
      </c>
    </row>
    <row r="731" spans="1:38" x14ac:dyDescent="0.25">
      <c r="A731" s="307" t="s">
        <v>1439</v>
      </c>
      <c r="B731" s="300" t="s">
        <v>2555</v>
      </c>
      <c r="C731" s="301">
        <v>6.3828070370000001</v>
      </c>
      <c r="D731" s="58">
        <v>1156</v>
      </c>
      <c r="E731" s="302">
        <v>16.88</v>
      </c>
      <c r="F731" s="303">
        <v>32088.378025000002</v>
      </c>
      <c r="G731" s="265">
        <v>23981.896422000002</v>
      </c>
      <c r="H731" s="304">
        <v>8106.4816030000002</v>
      </c>
      <c r="I731" s="303">
        <v>5541.8747141000003</v>
      </c>
      <c r="J731" s="304">
        <v>207.24479332000001</v>
      </c>
      <c r="K731" s="303">
        <v>10567.372966999999</v>
      </c>
      <c r="L731" s="304">
        <v>607.76093633999994</v>
      </c>
      <c r="M731" s="265">
        <v>3109.1515642999998</v>
      </c>
      <c r="N731" s="303">
        <v>367.56536691000002</v>
      </c>
      <c r="O731" s="304">
        <v>79.073342445999998</v>
      </c>
      <c r="P731" s="303">
        <v>167.85781718000001</v>
      </c>
      <c r="Q731" s="304">
        <v>30.182227641000001</v>
      </c>
      <c r="R731" s="303">
        <v>1744.7714212999999</v>
      </c>
      <c r="S731" s="304">
        <v>470.70953035999997</v>
      </c>
      <c r="T731" s="303">
        <v>453.45891896000001</v>
      </c>
      <c r="U731" s="304">
        <v>43.232388002999997</v>
      </c>
      <c r="V731" s="303">
        <v>271.16345652000001</v>
      </c>
      <c r="W731" s="304">
        <v>50.131753799999998</v>
      </c>
      <c r="X731" s="303">
        <v>44.182669484999998</v>
      </c>
      <c r="Y731" s="304">
        <v>9.7601750734999992</v>
      </c>
      <c r="Z731" s="303">
        <v>5.8448087447999999</v>
      </c>
      <c r="AA731" s="304">
        <v>1.6155481125</v>
      </c>
      <c r="AB731" s="303">
        <v>1047.7703804</v>
      </c>
      <c r="AC731" s="304">
        <v>2030.2555411999999</v>
      </c>
      <c r="AD731" s="303">
        <v>22.683390344999999</v>
      </c>
      <c r="AE731" s="304">
        <v>8.0113327136999999</v>
      </c>
      <c r="AF731" s="265">
        <v>5.8624502992999998</v>
      </c>
      <c r="AG731" s="305">
        <v>2625.0560181000001</v>
      </c>
      <c r="AH731" s="265">
        <v>1599.6635836999999</v>
      </c>
      <c r="AI731" s="305">
        <v>926.06258692999995</v>
      </c>
      <c r="AJ731" s="265">
        <v>28.994198969999999</v>
      </c>
      <c r="AK731" s="306">
        <v>21.064143094999999</v>
      </c>
      <c r="AL731" s="398">
        <v>110</v>
      </c>
    </row>
    <row r="732" spans="1:38" x14ac:dyDescent="0.25">
      <c r="A732" s="307" t="s">
        <v>1440</v>
      </c>
      <c r="B732" s="300" t="s">
        <v>2556</v>
      </c>
      <c r="C732" s="301">
        <v>4.4161955113999998</v>
      </c>
      <c r="D732" s="58">
        <v>1431</v>
      </c>
      <c r="E732" s="302">
        <v>10.82</v>
      </c>
      <c r="F732" s="303">
        <v>22201.603491999998</v>
      </c>
      <c r="G732" s="265">
        <v>16640.721186999999</v>
      </c>
      <c r="H732" s="304">
        <v>5560.8823056000001</v>
      </c>
      <c r="I732" s="303">
        <v>3914.4186141</v>
      </c>
      <c r="J732" s="304">
        <v>151.24162758</v>
      </c>
      <c r="K732" s="303">
        <v>6991.0473699000004</v>
      </c>
      <c r="L732" s="304">
        <v>387.51024473000001</v>
      </c>
      <c r="M732" s="265">
        <v>2324.7248126</v>
      </c>
      <c r="N732" s="303">
        <v>218.84400701999999</v>
      </c>
      <c r="O732" s="304">
        <v>56.549332593999999</v>
      </c>
      <c r="P732" s="303">
        <v>70.053882535</v>
      </c>
      <c r="Q732" s="304">
        <v>14.988524675000001</v>
      </c>
      <c r="R732" s="303">
        <v>1364.2809536</v>
      </c>
      <c r="S732" s="304">
        <v>351.88469903999999</v>
      </c>
      <c r="T732" s="303">
        <v>300.35571096000001</v>
      </c>
      <c r="U732" s="304">
        <v>21.448597548999999</v>
      </c>
      <c r="V732" s="303">
        <v>129.80651886999999</v>
      </c>
      <c r="W732" s="304">
        <v>24.6780382</v>
      </c>
      <c r="X732" s="303">
        <v>37.524948053999999</v>
      </c>
      <c r="Y732" s="304">
        <v>8.5695711160000005</v>
      </c>
      <c r="Z732" s="303">
        <v>4.9367753304999997</v>
      </c>
      <c r="AA732" s="304">
        <v>0.97135904750000002</v>
      </c>
      <c r="AB732" s="303">
        <v>834.79341815999999</v>
      </c>
      <c r="AC732" s="304">
        <v>1544.2682855</v>
      </c>
      <c r="AD732" s="303">
        <v>3.299247877</v>
      </c>
      <c r="AE732" s="304">
        <v>1.1203358602</v>
      </c>
      <c r="AF732" s="265">
        <v>46.431484630999996</v>
      </c>
      <c r="AG732" s="305">
        <v>1818.1966534000001</v>
      </c>
      <c r="AH732" s="265">
        <v>1044.9550022000001</v>
      </c>
      <c r="AI732" s="305">
        <v>491.76181799</v>
      </c>
      <c r="AJ732" s="265">
        <v>28.787439205999998</v>
      </c>
      <c r="AK732" s="306">
        <v>14.154220155999999</v>
      </c>
      <c r="AL732" s="398">
        <v>133</v>
      </c>
    </row>
    <row r="733" spans="1:38" x14ac:dyDescent="0.25">
      <c r="A733" s="307" t="s">
        <v>1441</v>
      </c>
      <c r="B733" s="300" t="s">
        <v>2557</v>
      </c>
      <c r="C733" s="301">
        <v>2.4461557235</v>
      </c>
      <c r="D733" s="58">
        <v>637</v>
      </c>
      <c r="E733" s="302">
        <v>7.4</v>
      </c>
      <c r="F733" s="303">
        <v>12297.594007</v>
      </c>
      <c r="G733" s="265">
        <v>9253.8848034999992</v>
      </c>
      <c r="H733" s="304">
        <v>3043.7092034000002</v>
      </c>
      <c r="I733" s="303">
        <v>1787.718224</v>
      </c>
      <c r="J733" s="304">
        <v>77.264514133000006</v>
      </c>
      <c r="K733" s="303">
        <v>3686.1245121000002</v>
      </c>
      <c r="L733" s="304">
        <v>225.96172425</v>
      </c>
      <c r="M733" s="265">
        <v>1102.1558822</v>
      </c>
      <c r="N733" s="303">
        <v>189.7298237</v>
      </c>
      <c r="O733" s="304">
        <v>41.102517921999997</v>
      </c>
      <c r="P733" s="303">
        <v>165.93195845</v>
      </c>
      <c r="Q733" s="304">
        <v>24.574900979999999</v>
      </c>
      <c r="R733" s="303">
        <v>612.42816045999996</v>
      </c>
      <c r="S733" s="304">
        <v>168.38157575</v>
      </c>
      <c r="T733" s="303">
        <v>249.88254380999999</v>
      </c>
      <c r="U733" s="304">
        <v>24.133624884</v>
      </c>
      <c r="V733" s="303">
        <v>342.00135877999998</v>
      </c>
      <c r="W733" s="304">
        <v>70.268405475999998</v>
      </c>
      <c r="X733" s="303">
        <v>268.96318764</v>
      </c>
      <c r="Y733" s="304">
        <v>56.490803319999998</v>
      </c>
      <c r="Z733" s="303">
        <v>21.874332498000001</v>
      </c>
      <c r="AA733" s="304">
        <v>7.0994979623000001</v>
      </c>
      <c r="AB733" s="303">
        <v>398.30337040000001</v>
      </c>
      <c r="AC733" s="304">
        <v>745.67381065999996</v>
      </c>
      <c r="AD733" s="303">
        <v>5.5149131067999999</v>
      </c>
      <c r="AE733" s="304">
        <v>0.93651625900000002</v>
      </c>
      <c r="AF733" s="265">
        <v>28.458857754</v>
      </c>
      <c r="AG733" s="305">
        <v>1139.8410398999999</v>
      </c>
      <c r="AH733" s="265">
        <v>466.50893307000001</v>
      </c>
      <c r="AI733" s="305">
        <v>330.23856407</v>
      </c>
      <c r="AJ733" s="265">
        <v>51.850077871000003</v>
      </c>
      <c r="AK733" s="306">
        <v>8.1803755479000007</v>
      </c>
      <c r="AL733" s="398">
        <v>147</v>
      </c>
    </row>
    <row r="734" spans="1:38" x14ac:dyDescent="0.25">
      <c r="A734" s="307" t="s">
        <v>1442</v>
      </c>
      <c r="B734" s="300" t="s">
        <v>2558</v>
      </c>
      <c r="C734" s="301">
        <v>0.82754827710000001</v>
      </c>
      <c r="D734" s="58">
        <v>2458</v>
      </c>
      <c r="E734" s="302">
        <v>2.48</v>
      </c>
      <c r="F734" s="303">
        <v>4160.3454082999997</v>
      </c>
      <c r="G734" s="265">
        <v>3103.1984604999998</v>
      </c>
      <c r="H734" s="304">
        <v>1057.1469477999999</v>
      </c>
      <c r="I734" s="303">
        <v>642.29935793000004</v>
      </c>
      <c r="J734" s="304">
        <v>37.162725635999998</v>
      </c>
      <c r="K734" s="303">
        <v>1207.5510913999999</v>
      </c>
      <c r="L734" s="304">
        <v>79.104159929999994</v>
      </c>
      <c r="M734" s="265">
        <v>394.08948256000002</v>
      </c>
      <c r="N734" s="303">
        <v>42.184766482999997</v>
      </c>
      <c r="O734" s="304">
        <v>8.8282517417000008</v>
      </c>
      <c r="P734" s="303">
        <v>31.537484850999999</v>
      </c>
      <c r="Q734" s="304">
        <v>5.2954871508999997</v>
      </c>
      <c r="R734" s="303">
        <v>167.5922908</v>
      </c>
      <c r="S734" s="304">
        <v>43.173556245999997</v>
      </c>
      <c r="T734" s="303">
        <v>64.250783870000006</v>
      </c>
      <c r="U734" s="304">
        <v>7.9714676765999997</v>
      </c>
      <c r="V734" s="303">
        <v>55.177881968000001</v>
      </c>
      <c r="W734" s="304">
        <v>13.26012104</v>
      </c>
      <c r="X734" s="303">
        <v>119.40400618</v>
      </c>
      <c r="Y734" s="304">
        <v>23.105498379</v>
      </c>
      <c r="Z734" s="303">
        <v>87.932006709000007</v>
      </c>
      <c r="AA734" s="304">
        <v>25.379128155</v>
      </c>
      <c r="AB734" s="303">
        <v>129.17854742</v>
      </c>
      <c r="AC734" s="304">
        <v>248.46094944999999</v>
      </c>
      <c r="AD734" s="303">
        <v>2.6580705342000002</v>
      </c>
      <c r="AE734" s="304">
        <v>0.59201383240000005</v>
      </c>
      <c r="AF734" s="265">
        <v>21.858338885999999</v>
      </c>
      <c r="AG734" s="305">
        <v>397.09390732999998</v>
      </c>
      <c r="AH734" s="265">
        <v>147.22450846999999</v>
      </c>
      <c r="AI734" s="305">
        <v>121.83087899</v>
      </c>
      <c r="AJ734" s="265">
        <v>32.410817164000001</v>
      </c>
      <c r="AK734" s="306">
        <v>3.7378274752</v>
      </c>
      <c r="AL734" s="398">
        <v>220</v>
      </c>
    </row>
    <row r="735" spans="1:38" x14ac:dyDescent="0.25">
      <c r="A735" s="307" t="s">
        <v>1443</v>
      </c>
      <c r="B735" s="300" t="s">
        <v>2559</v>
      </c>
      <c r="C735" s="301">
        <v>4.4602052847999998</v>
      </c>
      <c r="D735" s="58">
        <v>143</v>
      </c>
      <c r="E735" s="302">
        <v>9.56</v>
      </c>
      <c r="F735" s="303">
        <v>22422.854461999999</v>
      </c>
      <c r="G735" s="265">
        <v>16867.541964</v>
      </c>
      <c r="H735" s="304">
        <v>5555.3124982999998</v>
      </c>
      <c r="I735" s="303">
        <v>3600.8240796</v>
      </c>
      <c r="J735" s="304">
        <v>153.94772065999999</v>
      </c>
      <c r="K735" s="303">
        <v>7063.9667591999996</v>
      </c>
      <c r="L735" s="304">
        <v>414.60843077999999</v>
      </c>
      <c r="M735" s="265">
        <v>1846.8815872</v>
      </c>
      <c r="N735" s="303">
        <v>208.31426952000001</v>
      </c>
      <c r="O735" s="304">
        <v>37.482091203000003</v>
      </c>
      <c r="P735" s="303">
        <v>184.94092769</v>
      </c>
      <c r="Q735" s="304">
        <v>42.018994593999999</v>
      </c>
      <c r="R735" s="303">
        <v>1650.9451713999999</v>
      </c>
      <c r="S735" s="304">
        <v>331.15755053999999</v>
      </c>
      <c r="T735" s="303">
        <v>313.85349645000002</v>
      </c>
      <c r="U735" s="304">
        <v>32.935311908999999</v>
      </c>
      <c r="V735" s="303">
        <v>229.60570623999999</v>
      </c>
      <c r="W735" s="304">
        <v>80.765790852999999</v>
      </c>
      <c r="X735" s="303">
        <v>312.39048935</v>
      </c>
      <c r="Y735" s="304">
        <v>73.570720112000004</v>
      </c>
      <c r="Z735" s="303">
        <v>30.940437894999999</v>
      </c>
      <c r="AA735" s="304">
        <v>9.0108167202999994</v>
      </c>
      <c r="AB735" s="303">
        <v>852.76755766999997</v>
      </c>
      <c r="AC735" s="304">
        <v>1529.9396251000001</v>
      </c>
      <c r="AD735" s="303">
        <v>34.407836559000003</v>
      </c>
      <c r="AE735" s="304">
        <v>9.5813346503000005</v>
      </c>
      <c r="AF735" s="265">
        <v>3.9120576433999998</v>
      </c>
      <c r="AG735" s="305">
        <v>1817.5200143</v>
      </c>
      <c r="AH735" s="265">
        <v>782.04654555000002</v>
      </c>
      <c r="AI735" s="305">
        <v>734.97233515000005</v>
      </c>
      <c r="AJ735" s="265">
        <v>18.870040112000002</v>
      </c>
      <c r="AK735" s="306">
        <v>20.676763230999999</v>
      </c>
      <c r="AL735" s="398">
        <v>56</v>
      </c>
    </row>
    <row r="736" spans="1:38" x14ac:dyDescent="0.25">
      <c r="A736" s="307" t="s">
        <v>1444</v>
      </c>
      <c r="B736" s="300" t="s">
        <v>2560</v>
      </c>
      <c r="C736" s="301">
        <v>2.1638101789999999</v>
      </c>
      <c r="D736" s="58">
        <v>217</v>
      </c>
      <c r="E736" s="302">
        <v>5.71</v>
      </c>
      <c r="F736" s="303">
        <v>10878.154172</v>
      </c>
      <c r="G736" s="265">
        <v>8314.4166781999993</v>
      </c>
      <c r="H736" s="304">
        <v>2563.7374937</v>
      </c>
      <c r="I736" s="303">
        <v>1787.8632408000001</v>
      </c>
      <c r="J736" s="304">
        <v>70.261769751000003</v>
      </c>
      <c r="K736" s="303">
        <v>3560.5590698999999</v>
      </c>
      <c r="L736" s="304">
        <v>209.08007961999999</v>
      </c>
      <c r="M736" s="265">
        <v>1088.3858378</v>
      </c>
      <c r="N736" s="303">
        <v>132.1338121</v>
      </c>
      <c r="O736" s="304">
        <v>27.009595663999999</v>
      </c>
      <c r="P736" s="303">
        <v>88.705730248999998</v>
      </c>
      <c r="Q736" s="304">
        <v>17.208518699999999</v>
      </c>
      <c r="R736" s="303">
        <v>689.35051782000005</v>
      </c>
      <c r="S736" s="304">
        <v>177.12534617</v>
      </c>
      <c r="T736" s="303">
        <v>205.17487313999999</v>
      </c>
      <c r="U736" s="304">
        <v>15.068988226</v>
      </c>
      <c r="V736" s="303">
        <v>83.008079511999995</v>
      </c>
      <c r="W736" s="304">
        <v>16.240521673</v>
      </c>
      <c r="X736" s="303">
        <v>121.12423807</v>
      </c>
      <c r="Y736" s="304">
        <v>25.828910129</v>
      </c>
      <c r="Z736" s="303">
        <v>30.843061939999998</v>
      </c>
      <c r="AA736" s="304">
        <v>10.085450281</v>
      </c>
      <c r="AB736" s="303">
        <v>322.56694709999999</v>
      </c>
      <c r="AC736" s="304">
        <v>669.19791806000001</v>
      </c>
      <c r="AD736" s="303">
        <v>1.1235513133999999</v>
      </c>
      <c r="AE736" s="304">
        <v>0.16595976500000001</v>
      </c>
      <c r="AF736" s="265">
        <v>1.1875514608</v>
      </c>
      <c r="AG736" s="305">
        <v>870.61095122999996</v>
      </c>
      <c r="AH736" s="265">
        <v>389.18956216999999</v>
      </c>
      <c r="AI736" s="305">
        <v>236.17605091999999</v>
      </c>
      <c r="AJ736" s="265">
        <v>29.171177930999999</v>
      </c>
      <c r="AK736" s="306">
        <v>3.7068604793</v>
      </c>
      <c r="AL736" s="398">
        <v>72</v>
      </c>
    </row>
    <row r="737" spans="1:38" x14ac:dyDescent="0.25">
      <c r="A737" s="307" t="s">
        <v>1445</v>
      </c>
      <c r="B737" s="300" t="s">
        <v>2561</v>
      </c>
      <c r="C737" s="301">
        <v>1.0234150370999999</v>
      </c>
      <c r="D737" s="58">
        <v>5462</v>
      </c>
      <c r="E737" s="302">
        <v>3.13</v>
      </c>
      <c r="F737" s="303">
        <v>5145.0292004000003</v>
      </c>
      <c r="G737" s="265">
        <v>3800.2595529999999</v>
      </c>
      <c r="H737" s="304">
        <v>1344.7696473999999</v>
      </c>
      <c r="I737" s="303">
        <v>756.62540617000002</v>
      </c>
      <c r="J737" s="304">
        <v>29.241518199000001</v>
      </c>
      <c r="K737" s="303">
        <v>1425.1156541</v>
      </c>
      <c r="L737" s="304">
        <v>89.506021243000006</v>
      </c>
      <c r="M737" s="265">
        <v>528.11453575999997</v>
      </c>
      <c r="N737" s="303">
        <v>120.96023852</v>
      </c>
      <c r="O737" s="304">
        <v>19.308278627</v>
      </c>
      <c r="P737" s="303">
        <v>79.354286715000001</v>
      </c>
      <c r="Q737" s="304">
        <v>12.386498744000001</v>
      </c>
      <c r="R737" s="303">
        <v>220.77571435999999</v>
      </c>
      <c r="S737" s="304">
        <v>57.815940673</v>
      </c>
      <c r="T737" s="303">
        <v>110.96591472999999</v>
      </c>
      <c r="U737" s="304">
        <v>12.51618217</v>
      </c>
      <c r="V737" s="303">
        <v>199.44598289000001</v>
      </c>
      <c r="W737" s="304">
        <v>43.924945506999997</v>
      </c>
      <c r="X737" s="303">
        <v>10.737285542</v>
      </c>
      <c r="Y737" s="304">
        <v>2.1691120472000001</v>
      </c>
      <c r="Z737" s="303">
        <v>82.120585645000006</v>
      </c>
      <c r="AA737" s="304">
        <v>33.842624634000003</v>
      </c>
      <c r="AB737" s="303">
        <v>173.41706475000001</v>
      </c>
      <c r="AC737" s="304">
        <v>304.32631576</v>
      </c>
      <c r="AD737" s="303">
        <v>3.0849036087999999</v>
      </c>
      <c r="AE737" s="304">
        <v>0.68346250419999999</v>
      </c>
      <c r="AF737" s="265">
        <v>4.3727772970999998</v>
      </c>
      <c r="AG737" s="305">
        <v>443.60889078000002</v>
      </c>
      <c r="AH737" s="265">
        <v>196.64275264</v>
      </c>
      <c r="AI737" s="305">
        <v>160.20086014</v>
      </c>
      <c r="AJ737" s="265">
        <v>18.499862847999999</v>
      </c>
      <c r="AK737" s="306">
        <v>5.2655837855999996</v>
      </c>
      <c r="AL737" s="398">
        <v>237</v>
      </c>
    </row>
    <row r="738" spans="1:38" x14ac:dyDescent="0.25">
      <c r="A738" s="307" t="s">
        <v>1446</v>
      </c>
      <c r="B738" s="300" t="s">
        <v>2562</v>
      </c>
      <c r="C738" s="301">
        <v>0.31087069639999998</v>
      </c>
      <c r="D738" s="58">
        <v>13393</v>
      </c>
      <c r="E738" s="302">
        <v>1.3</v>
      </c>
      <c r="F738" s="303">
        <v>1562.8447429</v>
      </c>
      <c r="G738" s="265">
        <v>1162.5859241999999</v>
      </c>
      <c r="H738" s="304">
        <v>400.25881872000002</v>
      </c>
      <c r="I738" s="303">
        <v>267.05119424999998</v>
      </c>
      <c r="J738" s="304">
        <v>8.9705895008999992</v>
      </c>
      <c r="K738" s="303">
        <v>399.64836965000001</v>
      </c>
      <c r="L738" s="304">
        <v>26.700868710999998</v>
      </c>
      <c r="M738" s="265">
        <v>165.55137171000001</v>
      </c>
      <c r="N738" s="303">
        <v>25.074627097</v>
      </c>
      <c r="O738" s="304">
        <v>4.1583877614000002</v>
      </c>
      <c r="P738" s="303">
        <v>22.661412707</v>
      </c>
      <c r="Q738" s="304">
        <v>3.7006516736999999</v>
      </c>
      <c r="R738" s="303">
        <v>63.132205108000001</v>
      </c>
      <c r="S738" s="304">
        <v>15.829204319</v>
      </c>
      <c r="T738" s="303">
        <v>22.659283442</v>
      </c>
      <c r="U738" s="304">
        <v>3.0004435865999999</v>
      </c>
      <c r="V738" s="303">
        <v>24.73049863</v>
      </c>
      <c r="W738" s="304">
        <v>5.5671870567999999</v>
      </c>
      <c r="X738" s="303">
        <v>1.5824424210000001</v>
      </c>
      <c r="Y738" s="304">
        <v>0.34931171290000002</v>
      </c>
      <c r="Z738" s="303">
        <v>72.902735863000004</v>
      </c>
      <c r="AA738" s="304">
        <v>28.479842906999998</v>
      </c>
      <c r="AB738" s="303">
        <v>65.893649100000005</v>
      </c>
      <c r="AC738" s="304">
        <v>89.341941219999995</v>
      </c>
      <c r="AD738" s="303">
        <v>0.35443163550000001</v>
      </c>
      <c r="AE738" s="304">
        <v>3.0054799199999999E-2</v>
      </c>
      <c r="AF738" s="265">
        <v>0.4923080641</v>
      </c>
      <c r="AG738" s="305">
        <v>130.52469475999999</v>
      </c>
      <c r="AH738" s="265">
        <v>53.040892358000001</v>
      </c>
      <c r="AI738" s="305">
        <v>47.224822453000002</v>
      </c>
      <c r="AJ738" s="265">
        <v>12.724409267</v>
      </c>
      <c r="AK738" s="306">
        <v>1.4669111717000001</v>
      </c>
      <c r="AL738" s="398">
        <v>270</v>
      </c>
    </row>
    <row r="739" spans="1:38" x14ac:dyDescent="0.25">
      <c r="A739" s="307" t="s">
        <v>1447</v>
      </c>
      <c r="B739" s="300" t="s">
        <v>2563</v>
      </c>
      <c r="C739" s="301">
        <v>1.1833135282</v>
      </c>
      <c r="D739" s="58">
        <v>1563</v>
      </c>
      <c r="E739" s="302">
        <v>3.18</v>
      </c>
      <c r="F739" s="303">
        <v>5948.8891948</v>
      </c>
      <c r="G739" s="265">
        <v>4497.4619383999998</v>
      </c>
      <c r="H739" s="304">
        <v>1451.4272564</v>
      </c>
      <c r="I739" s="303">
        <v>752.38682382000002</v>
      </c>
      <c r="J739" s="304">
        <v>33.280957663000002</v>
      </c>
      <c r="K739" s="303">
        <v>1874.3494504</v>
      </c>
      <c r="L739" s="304">
        <v>105.52040063</v>
      </c>
      <c r="M739" s="265">
        <v>558.54462679000005</v>
      </c>
      <c r="N739" s="303">
        <v>115.88279489999999</v>
      </c>
      <c r="O739" s="304">
        <v>22.141989694999999</v>
      </c>
      <c r="P739" s="303">
        <v>66.328606977000007</v>
      </c>
      <c r="Q739" s="304">
        <v>11.052061800000001</v>
      </c>
      <c r="R739" s="303">
        <v>201.07936162999999</v>
      </c>
      <c r="S739" s="304">
        <v>50.542107344000001</v>
      </c>
      <c r="T739" s="303">
        <v>97.819198870999998</v>
      </c>
      <c r="U739" s="304">
        <v>10.591564035999999</v>
      </c>
      <c r="V739" s="303">
        <v>366.81614303999999</v>
      </c>
      <c r="W739" s="304">
        <v>80.778961785000007</v>
      </c>
      <c r="X739" s="303">
        <v>15.686424192</v>
      </c>
      <c r="Y739" s="304">
        <v>4.2331466435999996</v>
      </c>
      <c r="Z739" s="303">
        <v>53.064290859000003</v>
      </c>
      <c r="AA739" s="304">
        <v>20.947180471999999</v>
      </c>
      <c r="AB739" s="303">
        <v>225.92281736000001</v>
      </c>
      <c r="AC739" s="304">
        <v>346.79385457000001</v>
      </c>
      <c r="AD739" s="303">
        <v>5.3660204068999997</v>
      </c>
      <c r="AE739" s="304">
        <v>0.90386698080000005</v>
      </c>
      <c r="AF739" s="265">
        <v>1.1197738733</v>
      </c>
      <c r="AG739" s="305">
        <v>495.71431392</v>
      </c>
      <c r="AH739" s="265">
        <v>239.90226494999999</v>
      </c>
      <c r="AI739" s="305">
        <v>156.11326491</v>
      </c>
      <c r="AJ739" s="265">
        <v>31.534852166</v>
      </c>
      <c r="AK739" s="306">
        <v>4.4720740690999996</v>
      </c>
      <c r="AL739" s="398">
        <v>178</v>
      </c>
    </row>
    <row r="740" spans="1:38" x14ac:dyDescent="0.25">
      <c r="A740" s="307" t="s">
        <v>1448</v>
      </c>
      <c r="B740" s="300" t="s">
        <v>2564</v>
      </c>
      <c r="C740" s="301">
        <v>0.42846822899999998</v>
      </c>
      <c r="D740" s="58">
        <v>4906</v>
      </c>
      <c r="E740" s="302">
        <v>1.49</v>
      </c>
      <c r="F740" s="303">
        <v>2154.0445172</v>
      </c>
      <c r="G740" s="265">
        <v>1602.0655084</v>
      </c>
      <c r="H740" s="304">
        <v>551.97900884000001</v>
      </c>
      <c r="I740" s="303">
        <v>310.42620360000001</v>
      </c>
      <c r="J740" s="304">
        <v>14.547588971</v>
      </c>
      <c r="K740" s="303">
        <v>619.35993068000005</v>
      </c>
      <c r="L740" s="304">
        <v>39.795977372000003</v>
      </c>
      <c r="M740" s="265">
        <v>212.09723744999999</v>
      </c>
      <c r="N740" s="303">
        <v>37.449836922000003</v>
      </c>
      <c r="O740" s="304">
        <v>5.6269957413</v>
      </c>
      <c r="P740" s="303">
        <v>17.020539986999999</v>
      </c>
      <c r="Q740" s="304">
        <v>2.8882073056999999</v>
      </c>
      <c r="R740" s="303">
        <v>76.443160214000002</v>
      </c>
      <c r="S740" s="304">
        <v>19.550432439000001</v>
      </c>
      <c r="T740" s="303">
        <v>30.145213505000001</v>
      </c>
      <c r="U740" s="304">
        <v>3.7739371172</v>
      </c>
      <c r="V740" s="303">
        <v>80.564179030000005</v>
      </c>
      <c r="W740" s="304">
        <v>17.619799237999999</v>
      </c>
      <c r="X740" s="303">
        <v>2.2722739665999998</v>
      </c>
      <c r="Y740" s="304">
        <v>0.3803524627</v>
      </c>
      <c r="Z740" s="303">
        <v>71.651912091</v>
      </c>
      <c r="AA740" s="304">
        <v>28.631018696000002</v>
      </c>
      <c r="AB740" s="303">
        <v>75.451600783999993</v>
      </c>
      <c r="AC740" s="304">
        <v>123.79975185000001</v>
      </c>
      <c r="AD740" s="303">
        <v>8.7549690200000002E-2</v>
      </c>
      <c r="AE740" s="304">
        <v>1.6609033400000001E-2</v>
      </c>
      <c r="AF740" s="265">
        <v>0.2057491478</v>
      </c>
      <c r="AG740" s="305">
        <v>176.89297310000001</v>
      </c>
      <c r="AH740" s="265">
        <v>86.605679023999997</v>
      </c>
      <c r="AI740" s="305">
        <v>58.799165252000002</v>
      </c>
      <c r="AJ740" s="265">
        <v>40.199389830999998</v>
      </c>
      <c r="AK740" s="306">
        <v>1.7412527500999999</v>
      </c>
      <c r="AL740" s="398">
        <v>221</v>
      </c>
    </row>
    <row r="741" spans="1:38" x14ac:dyDescent="0.25">
      <c r="A741" s="307" t="s">
        <v>1449</v>
      </c>
      <c r="B741" s="300" t="s">
        <v>2565</v>
      </c>
      <c r="C741" s="301">
        <v>2.5736988352000001</v>
      </c>
      <c r="D741" s="58">
        <v>1144</v>
      </c>
      <c r="E741" s="302">
        <v>7.88</v>
      </c>
      <c r="F741" s="303">
        <v>12938.793335</v>
      </c>
      <c r="G741" s="265">
        <v>9372.6254131000005</v>
      </c>
      <c r="H741" s="304">
        <v>3566.1679217999999</v>
      </c>
      <c r="I741" s="303">
        <v>1639.945465</v>
      </c>
      <c r="J741" s="304">
        <v>81.503706715999996</v>
      </c>
      <c r="K741" s="303">
        <v>4800.3261070999997</v>
      </c>
      <c r="L741" s="304">
        <v>226.79299696999999</v>
      </c>
      <c r="M741" s="265">
        <v>1251.1879610000001</v>
      </c>
      <c r="N741" s="303">
        <v>278.75172089</v>
      </c>
      <c r="O741" s="304">
        <v>33.945791239000002</v>
      </c>
      <c r="P741" s="303">
        <v>129.50447335000001</v>
      </c>
      <c r="Q741" s="304">
        <v>20.915311854999999</v>
      </c>
      <c r="R741" s="303">
        <v>589.60648974000003</v>
      </c>
      <c r="S741" s="304">
        <v>129.97979846000001</v>
      </c>
      <c r="T741" s="303">
        <v>224.24349348999999</v>
      </c>
      <c r="U741" s="304">
        <v>26.275048514000002</v>
      </c>
      <c r="V741" s="303">
        <v>77.245209122999995</v>
      </c>
      <c r="W741" s="304">
        <v>22.569842596000001</v>
      </c>
      <c r="X741" s="303">
        <v>29.937679622000001</v>
      </c>
      <c r="Y741" s="304">
        <v>7.0382886058</v>
      </c>
      <c r="Z741" s="303">
        <v>15.575168085</v>
      </c>
      <c r="AA741" s="304">
        <v>6.4416035908999998</v>
      </c>
      <c r="AB741" s="303">
        <v>271.91050710000002</v>
      </c>
      <c r="AC741" s="304">
        <v>856.13415538000004</v>
      </c>
      <c r="AD741" s="303">
        <v>5.9759392692000004</v>
      </c>
      <c r="AE741" s="304">
        <v>1.4350348741000001</v>
      </c>
      <c r="AF741" s="265">
        <v>3.0618564807999999</v>
      </c>
      <c r="AG741" s="305">
        <v>892.62759456000003</v>
      </c>
      <c r="AH741" s="265">
        <v>625.53436375000001</v>
      </c>
      <c r="AI741" s="305">
        <v>651.85671648000005</v>
      </c>
      <c r="AJ741" s="265">
        <v>31.255447002</v>
      </c>
      <c r="AK741" s="306">
        <v>7.2155640759999997</v>
      </c>
      <c r="AL741" s="398">
        <v>140</v>
      </c>
    </row>
    <row r="742" spans="1:38" x14ac:dyDescent="0.25">
      <c r="A742" s="307" t="s">
        <v>1450</v>
      </c>
      <c r="B742" s="300" t="s">
        <v>2566</v>
      </c>
      <c r="C742" s="301">
        <v>0.99540234149999995</v>
      </c>
      <c r="D742" s="58">
        <v>4907</v>
      </c>
      <c r="E742" s="302">
        <v>4.08</v>
      </c>
      <c r="F742" s="303">
        <v>5004.2005711000002</v>
      </c>
      <c r="G742" s="265">
        <v>3517.1568994999998</v>
      </c>
      <c r="H742" s="304">
        <v>1487.0436715000001</v>
      </c>
      <c r="I742" s="303">
        <v>740.48146201999998</v>
      </c>
      <c r="J742" s="304">
        <v>31.957725725</v>
      </c>
      <c r="K742" s="303">
        <v>1581.9998828</v>
      </c>
      <c r="L742" s="304">
        <v>87.668437119000004</v>
      </c>
      <c r="M742" s="265">
        <v>657.91787164000004</v>
      </c>
      <c r="N742" s="303">
        <v>103.98016663</v>
      </c>
      <c r="O742" s="304">
        <v>9.2865802422999995</v>
      </c>
      <c r="P742" s="303">
        <v>25.239179107999998</v>
      </c>
      <c r="Q742" s="304">
        <v>3.6771750462999999</v>
      </c>
      <c r="R742" s="303">
        <v>209.09030866000001</v>
      </c>
      <c r="S742" s="304">
        <v>43.953306595999997</v>
      </c>
      <c r="T742" s="303">
        <v>62.278419874000001</v>
      </c>
      <c r="U742" s="304">
        <v>9.6736253801000007</v>
      </c>
      <c r="V742" s="303">
        <v>6.7986487650000003</v>
      </c>
      <c r="W742" s="304">
        <v>1.8065643693</v>
      </c>
      <c r="X742" s="303">
        <v>3.4123607828</v>
      </c>
      <c r="Y742" s="304">
        <v>0.86613397680000004</v>
      </c>
      <c r="Z742" s="303">
        <v>29.114608686</v>
      </c>
      <c r="AA742" s="304">
        <v>9.4949060456000005</v>
      </c>
      <c r="AB742" s="303">
        <v>144.49880292</v>
      </c>
      <c r="AC742" s="304">
        <v>373.99182323999997</v>
      </c>
      <c r="AD742" s="303">
        <v>0.57888763560000001</v>
      </c>
      <c r="AE742" s="304">
        <v>0.14657560219999999</v>
      </c>
      <c r="AF742" s="265">
        <v>1.0456326595000001</v>
      </c>
      <c r="AG742" s="305">
        <v>421.69930540000001</v>
      </c>
      <c r="AH742" s="265">
        <v>199.82248462000001</v>
      </c>
      <c r="AI742" s="305">
        <v>224.88884813999999</v>
      </c>
      <c r="AJ742" s="265">
        <v>11.266577271999999</v>
      </c>
      <c r="AK742" s="306">
        <v>7.5642701225</v>
      </c>
      <c r="AL742" s="398">
        <v>210</v>
      </c>
    </row>
    <row r="743" spans="1:38" x14ac:dyDescent="0.25">
      <c r="A743" s="307" t="s">
        <v>1451</v>
      </c>
      <c r="B743" s="300" t="s">
        <v>2567</v>
      </c>
      <c r="C743" s="301">
        <v>1.4276738296</v>
      </c>
      <c r="D743" s="58">
        <v>813</v>
      </c>
      <c r="E743" s="302">
        <v>5</v>
      </c>
      <c r="F743" s="303">
        <v>7177.3652683</v>
      </c>
      <c r="G743" s="265">
        <v>5110.7606508999997</v>
      </c>
      <c r="H743" s="304">
        <v>2066.6046173</v>
      </c>
      <c r="I743" s="303">
        <v>914.44016252999995</v>
      </c>
      <c r="J743" s="304">
        <v>34.833977689000001</v>
      </c>
      <c r="K743" s="303">
        <v>2343.6947983</v>
      </c>
      <c r="L743" s="304">
        <v>140.7375917</v>
      </c>
      <c r="M743" s="265">
        <v>869.50067869999998</v>
      </c>
      <c r="N743" s="303">
        <v>149.83827869999999</v>
      </c>
      <c r="O743" s="304">
        <v>13.028774630999999</v>
      </c>
      <c r="P743" s="303">
        <v>32.081702125</v>
      </c>
      <c r="Q743" s="304">
        <v>5.213274695</v>
      </c>
      <c r="R743" s="303">
        <v>512.93900471999996</v>
      </c>
      <c r="S743" s="304">
        <v>53.757915285000003</v>
      </c>
      <c r="T743" s="303">
        <v>148.52408308</v>
      </c>
      <c r="U743" s="304">
        <v>17.365504886</v>
      </c>
      <c r="V743" s="303">
        <v>38.317890822000003</v>
      </c>
      <c r="W743" s="304">
        <v>10.107038097</v>
      </c>
      <c r="X743" s="303">
        <v>5.7846987293999996</v>
      </c>
      <c r="Y743" s="304">
        <v>0.95663368390000003</v>
      </c>
      <c r="Z743" s="303">
        <v>15.294554306</v>
      </c>
      <c r="AA743" s="304">
        <v>4.9108707515000001</v>
      </c>
      <c r="AB743" s="303">
        <v>180.06642846</v>
      </c>
      <c r="AC743" s="304">
        <v>505.82657313999999</v>
      </c>
      <c r="AD743" s="303">
        <v>0.26101509839999998</v>
      </c>
      <c r="AE743" s="304">
        <v>7.0448597799999998E-2</v>
      </c>
      <c r="AF743" s="265">
        <v>0.1471618536</v>
      </c>
      <c r="AG743" s="305">
        <v>511.43315428</v>
      </c>
      <c r="AH743" s="265">
        <v>359.28227427000002</v>
      </c>
      <c r="AI743" s="305">
        <v>295.30155967000002</v>
      </c>
      <c r="AJ743" s="265">
        <v>5.5165497073000003</v>
      </c>
      <c r="AK743" s="306">
        <v>8.1326698302999993</v>
      </c>
      <c r="AL743" s="398">
        <v>89</v>
      </c>
    </row>
    <row r="744" spans="1:38" x14ac:dyDescent="0.25">
      <c r="A744" s="307" t="s">
        <v>1452</v>
      </c>
      <c r="B744" s="300" t="s">
        <v>2568</v>
      </c>
      <c r="C744" s="301">
        <v>1.8046261928</v>
      </c>
      <c r="D744" s="58">
        <v>460</v>
      </c>
      <c r="E744" s="302">
        <v>6.16</v>
      </c>
      <c r="F744" s="303">
        <v>9072.4233292000008</v>
      </c>
      <c r="G744" s="265">
        <v>6465.5952962000001</v>
      </c>
      <c r="H744" s="304">
        <v>2606.8280328999999</v>
      </c>
      <c r="I744" s="303">
        <v>1180.4851240999999</v>
      </c>
      <c r="J744" s="304">
        <v>49.341618572999998</v>
      </c>
      <c r="K744" s="303">
        <v>3063.8183908000001</v>
      </c>
      <c r="L744" s="304">
        <v>160.1894508</v>
      </c>
      <c r="M744" s="265">
        <v>1117.2703418999999</v>
      </c>
      <c r="N744" s="303">
        <v>201.15447700000001</v>
      </c>
      <c r="O744" s="304">
        <v>19.840653975999999</v>
      </c>
      <c r="P744" s="303">
        <v>69.260724494000002</v>
      </c>
      <c r="Q744" s="304">
        <v>12.123185973</v>
      </c>
      <c r="R744" s="303">
        <v>354.99624906000003</v>
      </c>
      <c r="S744" s="304">
        <v>76.364144867999997</v>
      </c>
      <c r="T744" s="303">
        <v>109.23369427</v>
      </c>
      <c r="U744" s="304">
        <v>18.326055144000001</v>
      </c>
      <c r="V744" s="303">
        <v>81.263727638999995</v>
      </c>
      <c r="W744" s="304">
        <v>20.304231074</v>
      </c>
      <c r="X744" s="303">
        <v>30.842316176000001</v>
      </c>
      <c r="Y744" s="304">
        <v>6.8987063152000001</v>
      </c>
      <c r="Z744" s="303">
        <v>12.535841942999999</v>
      </c>
      <c r="AA744" s="304">
        <v>4.2827282522000001</v>
      </c>
      <c r="AB744" s="303">
        <v>238.04306971</v>
      </c>
      <c r="AC744" s="304">
        <v>673.47684221999998</v>
      </c>
      <c r="AD744" s="303">
        <v>19.775273193</v>
      </c>
      <c r="AE744" s="304">
        <v>2.5534000283</v>
      </c>
      <c r="AF744" s="265">
        <v>7.6623933542999998</v>
      </c>
      <c r="AG744" s="305">
        <v>702.49404478999998</v>
      </c>
      <c r="AH744" s="265">
        <v>447.70365944999998</v>
      </c>
      <c r="AI744" s="305">
        <v>362.44142449999998</v>
      </c>
      <c r="AJ744" s="265">
        <v>24.213330775999999</v>
      </c>
      <c r="AK744" s="306">
        <v>5.5282288064999996</v>
      </c>
      <c r="AL744" s="398">
        <v>76</v>
      </c>
    </row>
    <row r="745" spans="1:38" x14ac:dyDescent="0.25">
      <c r="A745" s="307" t="s">
        <v>1453</v>
      </c>
      <c r="B745" s="300" t="s">
        <v>2569</v>
      </c>
      <c r="C745" s="301">
        <v>0.7244937092</v>
      </c>
      <c r="D745" s="58">
        <v>1946</v>
      </c>
      <c r="E745" s="302">
        <v>2.88</v>
      </c>
      <c r="F745" s="303">
        <v>3642.2576906999998</v>
      </c>
      <c r="G745" s="265">
        <v>2583.1106438000002</v>
      </c>
      <c r="H745" s="304">
        <v>1059.1470469000001</v>
      </c>
      <c r="I745" s="303">
        <v>461.61345193</v>
      </c>
      <c r="J745" s="304">
        <v>16.991480202000002</v>
      </c>
      <c r="K745" s="303">
        <v>1171.3556192000001</v>
      </c>
      <c r="L745" s="304">
        <v>71.413240121000001</v>
      </c>
      <c r="M745" s="265">
        <v>451.59077729000001</v>
      </c>
      <c r="N745" s="303">
        <v>78.997101188000002</v>
      </c>
      <c r="O745" s="304">
        <v>7.9170179814999999</v>
      </c>
      <c r="P745" s="303">
        <v>17.190772264</v>
      </c>
      <c r="Q745" s="304">
        <v>2.7946763324999999</v>
      </c>
      <c r="R745" s="303">
        <v>189.56367329</v>
      </c>
      <c r="S745" s="304">
        <v>32.129622767999997</v>
      </c>
      <c r="T745" s="303">
        <v>56.924109747999999</v>
      </c>
      <c r="U745" s="304">
        <v>10.356123925</v>
      </c>
      <c r="V745" s="303">
        <v>19.589656746999999</v>
      </c>
      <c r="W745" s="304">
        <v>4.5022191669999998</v>
      </c>
      <c r="X745" s="303">
        <v>18.513054078</v>
      </c>
      <c r="Y745" s="304">
        <v>2.4677612770000001</v>
      </c>
      <c r="Z745" s="303">
        <v>49.041724602000002</v>
      </c>
      <c r="AA745" s="304">
        <v>19.758068396999999</v>
      </c>
      <c r="AB745" s="303">
        <v>101.66979809</v>
      </c>
      <c r="AC745" s="304">
        <v>260.87799389999998</v>
      </c>
      <c r="AD745" s="303">
        <v>0.40942380160000003</v>
      </c>
      <c r="AE745" s="304">
        <v>8.8788096100000005E-2</v>
      </c>
      <c r="AF745" s="265">
        <v>8.2870909922999996</v>
      </c>
      <c r="AG745" s="305">
        <v>271.28320446999999</v>
      </c>
      <c r="AH745" s="265">
        <v>178.71379608000001</v>
      </c>
      <c r="AI745" s="305">
        <v>123.68243305999999</v>
      </c>
      <c r="AJ745" s="265">
        <v>10.826519020999999</v>
      </c>
      <c r="AK745" s="306">
        <v>3.7084926757000001</v>
      </c>
      <c r="AL745" s="398">
        <v>160</v>
      </c>
    </row>
    <row r="746" spans="1:38" x14ac:dyDescent="0.25">
      <c r="A746" s="307" t="s">
        <v>1454</v>
      </c>
      <c r="B746" s="300" t="s">
        <v>2570</v>
      </c>
      <c r="C746" s="301">
        <v>40.180822044000003</v>
      </c>
      <c r="D746" s="58">
        <v>431</v>
      </c>
      <c r="E746" s="302">
        <v>41.73</v>
      </c>
      <c r="F746" s="303">
        <v>202001.62713000001</v>
      </c>
      <c r="G746" s="265">
        <v>162527.48363</v>
      </c>
      <c r="H746" s="304">
        <v>39474.143499999998</v>
      </c>
      <c r="I746" s="303">
        <v>9794.3102861000007</v>
      </c>
      <c r="J746" s="304">
        <v>352.31023828999997</v>
      </c>
      <c r="K746" s="303">
        <v>12327.737369</v>
      </c>
      <c r="L746" s="304">
        <v>773.56938903000002</v>
      </c>
      <c r="M746" s="265">
        <v>4744.4242999999997</v>
      </c>
      <c r="N746" s="303">
        <v>8120.0168637999996</v>
      </c>
      <c r="O746" s="304">
        <v>570.23634453</v>
      </c>
      <c r="P746" s="303">
        <v>4945.9005751000004</v>
      </c>
      <c r="Q746" s="304">
        <v>798.04205739999998</v>
      </c>
      <c r="R746" s="303">
        <v>6675.4339014999996</v>
      </c>
      <c r="S746" s="304">
        <v>1669.0576546</v>
      </c>
      <c r="T746" s="303">
        <v>2749.6810958999999</v>
      </c>
      <c r="U746" s="304">
        <v>218.75255658</v>
      </c>
      <c r="V746" s="303">
        <v>70530.881907999996</v>
      </c>
      <c r="W746" s="304">
        <v>13706.925945999999</v>
      </c>
      <c r="X746" s="303">
        <v>19670.898169</v>
      </c>
      <c r="Y746" s="304">
        <v>3642.7210918999999</v>
      </c>
      <c r="Z746" s="303">
        <v>126.78479591999999</v>
      </c>
      <c r="AA746" s="304">
        <v>12.611235323000001</v>
      </c>
      <c r="AB746" s="303">
        <v>1966.5923224999999</v>
      </c>
      <c r="AC746" s="304">
        <v>2732.9757245000001</v>
      </c>
      <c r="AD746" s="303">
        <v>115.3825745</v>
      </c>
      <c r="AE746" s="304">
        <v>25.700897863000002</v>
      </c>
      <c r="AF746" s="265">
        <v>7624.5265923999996</v>
      </c>
      <c r="AG746" s="305">
        <v>15416.204100999999</v>
      </c>
      <c r="AH746" s="265">
        <v>5414.0342747000004</v>
      </c>
      <c r="AI746" s="305">
        <v>6435.0843903000005</v>
      </c>
      <c r="AJ746" s="265">
        <v>696.10422042000005</v>
      </c>
      <c r="AK746" s="306">
        <v>144.72625128000001</v>
      </c>
      <c r="AL746" s="398">
        <v>44</v>
      </c>
    </row>
    <row r="747" spans="1:38" x14ac:dyDescent="0.25">
      <c r="A747" s="307" t="s">
        <v>1455</v>
      </c>
      <c r="B747" s="300" t="s">
        <v>2571</v>
      </c>
      <c r="C747" s="301">
        <v>24.743856397999998</v>
      </c>
      <c r="D747" s="58">
        <v>348</v>
      </c>
      <c r="E747" s="302">
        <v>24.74</v>
      </c>
      <c r="F747" s="303">
        <v>124395.14672999999</v>
      </c>
      <c r="G747" s="265">
        <v>99801.900901999994</v>
      </c>
      <c r="H747" s="304">
        <v>24593.245823000001</v>
      </c>
      <c r="I747" s="303">
        <v>5774.808376</v>
      </c>
      <c r="J747" s="304">
        <v>210.73292183000001</v>
      </c>
      <c r="K747" s="303">
        <v>6654.4256304</v>
      </c>
      <c r="L747" s="304">
        <v>435.76234411000002</v>
      </c>
      <c r="M747" s="265">
        <v>2476.8618866000002</v>
      </c>
      <c r="N747" s="303">
        <v>4584.1992196000001</v>
      </c>
      <c r="O747" s="304">
        <v>360.06416474999997</v>
      </c>
      <c r="P747" s="303">
        <v>3138.5387458999999</v>
      </c>
      <c r="Q747" s="304">
        <v>540.93703303999996</v>
      </c>
      <c r="R747" s="303">
        <v>3508.9811060000002</v>
      </c>
      <c r="S747" s="304">
        <v>980.15970505999996</v>
      </c>
      <c r="T747" s="303">
        <v>1781.9561311</v>
      </c>
      <c r="U747" s="304">
        <v>96.848536951</v>
      </c>
      <c r="V747" s="303">
        <v>42715.254795000001</v>
      </c>
      <c r="W747" s="304">
        <v>8333.4563940000007</v>
      </c>
      <c r="X747" s="303">
        <v>13225.28966</v>
      </c>
      <c r="Y747" s="304">
        <v>2513.7318771999999</v>
      </c>
      <c r="Z747" s="303">
        <v>75.299352704</v>
      </c>
      <c r="AA747" s="304">
        <v>7.3511530401999998</v>
      </c>
      <c r="AB747" s="303">
        <v>1046.5112892</v>
      </c>
      <c r="AC747" s="304">
        <v>1700.7181986999999</v>
      </c>
      <c r="AD747" s="303">
        <v>114.29535385</v>
      </c>
      <c r="AE747" s="304">
        <v>13.154919204</v>
      </c>
      <c r="AF747" s="265">
        <v>7130.4177880999996</v>
      </c>
      <c r="AG747" s="305">
        <v>9195.0481567000006</v>
      </c>
      <c r="AH747" s="265">
        <v>3346.5356219</v>
      </c>
      <c r="AI747" s="305">
        <v>4034.9950362999998</v>
      </c>
      <c r="AJ747" s="265">
        <v>334.47539964999999</v>
      </c>
      <c r="AK747" s="306">
        <v>64.335928723999999</v>
      </c>
      <c r="AL747" s="398">
        <v>37</v>
      </c>
    </row>
    <row r="748" spans="1:38" x14ac:dyDescent="0.25">
      <c r="A748" s="307" t="s">
        <v>1456</v>
      </c>
      <c r="B748" s="300" t="s">
        <v>2572</v>
      </c>
      <c r="C748" s="301">
        <v>13.603138080000001</v>
      </c>
      <c r="D748" s="58">
        <v>414</v>
      </c>
      <c r="E748" s="302">
        <v>13.94</v>
      </c>
      <c r="F748" s="303">
        <v>68387.252584999995</v>
      </c>
      <c r="G748" s="265">
        <v>54719.017848000003</v>
      </c>
      <c r="H748" s="304">
        <v>13668.234737000001</v>
      </c>
      <c r="I748" s="303">
        <v>3457.4440126</v>
      </c>
      <c r="J748" s="304">
        <v>131.83681089000001</v>
      </c>
      <c r="K748" s="303">
        <v>3937.3126007999999</v>
      </c>
      <c r="L748" s="304">
        <v>259.99743794</v>
      </c>
      <c r="M748" s="265">
        <v>1399.341977</v>
      </c>
      <c r="N748" s="303">
        <v>2713.5351655999998</v>
      </c>
      <c r="O748" s="304">
        <v>185.94950306999999</v>
      </c>
      <c r="P748" s="303">
        <v>2000.6101925</v>
      </c>
      <c r="Q748" s="304">
        <v>341.59861625000002</v>
      </c>
      <c r="R748" s="303">
        <v>2155.5438316</v>
      </c>
      <c r="S748" s="304">
        <v>574.68061798999997</v>
      </c>
      <c r="T748" s="303">
        <v>708.67988624999998</v>
      </c>
      <c r="U748" s="304">
        <v>53.178498161999997</v>
      </c>
      <c r="V748" s="303">
        <v>22463.855588999999</v>
      </c>
      <c r="W748" s="304">
        <v>4399.1783933999995</v>
      </c>
      <c r="X748" s="303">
        <v>7488.4842660000004</v>
      </c>
      <c r="Y748" s="304">
        <v>1443.8182363999999</v>
      </c>
      <c r="Z748" s="303">
        <v>77.623086899</v>
      </c>
      <c r="AA748" s="304">
        <v>7.6207136667000004</v>
      </c>
      <c r="AB748" s="303">
        <v>1281.480618</v>
      </c>
      <c r="AC748" s="304">
        <v>949.91750661000003</v>
      </c>
      <c r="AD748" s="303">
        <v>35.087644628</v>
      </c>
      <c r="AE748" s="304">
        <v>7.2740417174000003</v>
      </c>
      <c r="AF748" s="265">
        <v>2558.5226054999998</v>
      </c>
      <c r="AG748" s="305">
        <v>5321.8909826999998</v>
      </c>
      <c r="AH748" s="265">
        <v>1920.0138339</v>
      </c>
      <c r="AI748" s="305">
        <v>2235.1312756000002</v>
      </c>
      <c r="AJ748" s="265">
        <v>228.50358001999999</v>
      </c>
      <c r="AK748" s="306">
        <v>49.141060348000003</v>
      </c>
      <c r="AL748" s="398">
        <v>42</v>
      </c>
    </row>
    <row r="749" spans="1:38" x14ac:dyDescent="0.25">
      <c r="A749" s="307" t="s">
        <v>1457</v>
      </c>
      <c r="B749" s="300" t="s">
        <v>2573</v>
      </c>
      <c r="C749" s="301">
        <v>12.694469998000001</v>
      </c>
      <c r="D749" s="58">
        <v>386</v>
      </c>
      <c r="E749" s="302">
        <v>17.690000000000001</v>
      </c>
      <c r="F749" s="303">
        <v>63819.092410999998</v>
      </c>
      <c r="G749" s="265">
        <v>50573.142687</v>
      </c>
      <c r="H749" s="304">
        <v>13245.949724</v>
      </c>
      <c r="I749" s="303">
        <v>4276.4242416999996</v>
      </c>
      <c r="J749" s="304">
        <v>201.66502618000001</v>
      </c>
      <c r="K749" s="303">
        <v>7343.3022125999996</v>
      </c>
      <c r="L749" s="304">
        <v>469.51298656</v>
      </c>
      <c r="M749" s="265">
        <v>2481.6634098999998</v>
      </c>
      <c r="N749" s="303">
        <v>1796.735551</v>
      </c>
      <c r="O749" s="304">
        <v>150.92112878</v>
      </c>
      <c r="P749" s="303">
        <v>1593.9173023000001</v>
      </c>
      <c r="Q749" s="304">
        <v>274.37737983</v>
      </c>
      <c r="R749" s="303">
        <v>1726.400181</v>
      </c>
      <c r="S749" s="304">
        <v>578.03568637000001</v>
      </c>
      <c r="T749" s="303">
        <v>1060.6405689999999</v>
      </c>
      <c r="U749" s="304">
        <v>107.2484776</v>
      </c>
      <c r="V749" s="303">
        <v>5949.8352901999997</v>
      </c>
      <c r="W749" s="304">
        <v>1197.883548</v>
      </c>
      <c r="X749" s="303">
        <v>13813.583914000001</v>
      </c>
      <c r="Y749" s="304">
        <v>2728.4624273999998</v>
      </c>
      <c r="Z749" s="303">
        <v>21.650868859999999</v>
      </c>
      <c r="AA749" s="304">
        <v>2.1136815207000001</v>
      </c>
      <c r="AB749" s="303">
        <v>1257.8568448000001</v>
      </c>
      <c r="AC749" s="304">
        <v>1560.3079149</v>
      </c>
      <c r="AD749" s="303">
        <v>36.901943465999999</v>
      </c>
      <c r="AE749" s="304">
        <v>6.2748347383</v>
      </c>
      <c r="AF749" s="265">
        <v>6019.1438457000004</v>
      </c>
      <c r="AG749" s="305">
        <v>4490.1397648000002</v>
      </c>
      <c r="AH749" s="265">
        <v>2250.5673112999998</v>
      </c>
      <c r="AI749" s="305">
        <v>2246.8065720999998</v>
      </c>
      <c r="AJ749" s="265">
        <v>147.26494231000001</v>
      </c>
      <c r="AK749" s="306">
        <v>29.454554737999999</v>
      </c>
      <c r="AL749" s="398">
        <v>69</v>
      </c>
    </row>
    <row r="750" spans="1:38" x14ac:dyDescent="0.25">
      <c r="A750" s="307" t="s">
        <v>1458</v>
      </c>
      <c r="B750" s="300" t="s">
        <v>2574</v>
      </c>
      <c r="C750" s="301">
        <v>5.3925873045000001</v>
      </c>
      <c r="D750" s="58">
        <v>642</v>
      </c>
      <c r="E750" s="302">
        <v>9.4</v>
      </c>
      <c r="F750" s="303">
        <v>27110.232059000002</v>
      </c>
      <c r="G750" s="265">
        <v>21230.016636</v>
      </c>
      <c r="H750" s="304">
        <v>5880.2154231000004</v>
      </c>
      <c r="I750" s="303">
        <v>2275.1106427999998</v>
      </c>
      <c r="J750" s="304">
        <v>91.280953550999996</v>
      </c>
      <c r="K750" s="303">
        <v>3985.4626416999999</v>
      </c>
      <c r="L750" s="304">
        <v>244.73865067</v>
      </c>
      <c r="M750" s="265">
        <v>1332.4507176</v>
      </c>
      <c r="N750" s="303">
        <v>598.66363931000001</v>
      </c>
      <c r="O750" s="304">
        <v>58.991926444999997</v>
      </c>
      <c r="P750" s="303">
        <v>625.97718759999998</v>
      </c>
      <c r="Q750" s="304">
        <v>97.926553717000004</v>
      </c>
      <c r="R750" s="303">
        <v>957.78553308999994</v>
      </c>
      <c r="S750" s="304">
        <v>331.81240924000002</v>
      </c>
      <c r="T750" s="303">
        <v>360.99189779</v>
      </c>
      <c r="U750" s="304">
        <v>38.727010980999999</v>
      </c>
      <c r="V750" s="303">
        <v>1008.7005222</v>
      </c>
      <c r="W750" s="304">
        <v>211.54995102000001</v>
      </c>
      <c r="X750" s="303">
        <v>5600.9567029</v>
      </c>
      <c r="Y750" s="304">
        <v>1158.2922386</v>
      </c>
      <c r="Z750" s="303">
        <v>5.2093305388999998</v>
      </c>
      <c r="AA750" s="304">
        <v>0.95577162149999995</v>
      </c>
      <c r="AB750" s="303">
        <v>526.71486057000004</v>
      </c>
      <c r="AC750" s="304">
        <v>842.65926873000001</v>
      </c>
      <c r="AD750" s="303">
        <v>14.924085215</v>
      </c>
      <c r="AE750" s="304">
        <v>2.6870103706999999</v>
      </c>
      <c r="AF750" s="265">
        <v>2940.9837612000001</v>
      </c>
      <c r="AG750" s="305">
        <v>1718.1494639</v>
      </c>
      <c r="AH750" s="265">
        <v>993.87286328000005</v>
      </c>
      <c r="AI750" s="305">
        <v>957.36848458999998</v>
      </c>
      <c r="AJ750" s="265">
        <v>101.26934779</v>
      </c>
      <c r="AK750" s="306">
        <v>26.018631814999999</v>
      </c>
      <c r="AL750" s="398">
        <v>90</v>
      </c>
    </row>
    <row r="751" spans="1:38" x14ac:dyDescent="0.25">
      <c r="A751" s="307" t="s">
        <v>1459</v>
      </c>
      <c r="B751" s="300" t="s">
        <v>2575</v>
      </c>
      <c r="C751" s="301">
        <v>7.2732216801999998</v>
      </c>
      <c r="D751" s="58">
        <v>447</v>
      </c>
      <c r="E751" s="302">
        <v>9.8800000000000008</v>
      </c>
      <c r="F751" s="303">
        <v>36564.772424000003</v>
      </c>
      <c r="G751" s="265">
        <v>28780.025613999998</v>
      </c>
      <c r="H751" s="304">
        <v>7784.7468104</v>
      </c>
      <c r="I751" s="303">
        <v>2518.2186138000002</v>
      </c>
      <c r="J751" s="304">
        <v>106.66819608</v>
      </c>
      <c r="K751" s="303">
        <v>4216.8266623999998</v>
      </c>
      <c r="L751" s="304">
        <v>275.42391087999999</v>
      </c>
      <c r="M751" s="265">
        <v>1394.9725665999999</v>
      </c>
      <c r="N751" s="303">
        <v>1992.8637967</v>
      </c>
      <c r="O751" s="304">
        <v>141.62607403999999</v>
      </c>
      <c r="P751" s="303">
        <v>1736.0115332</v>
      </c>
      <c r="Q751" s="304">
        <v>281.82734105999998</v>
      </c>
      <c r="R751" s="303">
        <v>941.32278156999996</v>
      </c>
      <c r="S751" s="304">
        <v>308.41377447000002</v>
      </c>
      <c r="T751" s="303">
        <v>645.42884451999998</v>
      </c>
      <c r="U751" s="304">
        <v>51.601445097999999</v>
      </c>
      <c r="V751" s="303">
        <v>5050.7360138000004</v>
      </c>
      <c r="W751" s="304">
        <v>1013.7800037</v>
      </c>
      <c r="X751" s="303">
        <v>6750.0754565999996</v>
      </c>
      <c r="Y751" s="304">
        <v>1253.5454053999999</v>
      </c>
      <c r="Z751" s="303">
        <v>17.952962217</v>
      </c>
      <c r="AA751" s="304">
        <v>1.9182460761</v>
      </c>
      <c r="AB751" s="303">
        <v>576.10029850000001</v>
      </c>
      <c r="AC751" s="304">
        <v>918.61529688999997</v>
      </c>
      <c r="AD751" s="303">
        <v>48.755553485</v>
      </c>
      <c r="AE751" s="304">
        <v>4.5173268030999996</v>
      </c>
      <c r="AF751" s="265">
        <v>1247.1970590999999</v>
      </c>
      <c r="AG751" s="305">
        <v>2462.4970905999999</v>
      </c>
      <c r="AH751" s="265">
        <v>1103.8198222999999</v>
      </c>
      <c r="AI751" s="305">
        <v>1378.1926249999999</v>
      </c>
      <c r="AJ751" s="265">
        <v>99.483377808</v>
      </c>
      <c r="AK751" s="306">
        <v>26.380345227999999</v>
      </c>
      <c r="AL751" s="398">
        <v>65</v>
      </c>
    </row>
    <row r="752" spans="1:38" x14ac:dyDescent="0.25">
      <c r="A752" s="307" t="s">
        <v>1460</v>
      </c>
      <c r="B752" s="300" t="s">
        <v>2576</v>
      </c>
      <c r="C752" s="301">
        <v>11.582960680999999</v>
      </c>
      <c r="D752" s="58">
        <v>407</v>
      </c>
      <c r="E752" s="302">
        <v>17.18</v>
      </c>
      <c r="F752" s="303">
        <v>58231.185562999999</v>
      </c>
      <c r="G752" s="265">
        <v>45633.591807999997</v>
      </c>
      <c r="H752" s="304">
        <v>12597.593756</v>
      </c>
      <c r="I752" s="303">
        <v>4113.4732968999997</v>
      </c>
      <c r="J752" s="304">
        <v>202.12733682999999</v>
      </c>
      <c r="K752" s="303">
        <v>7773.7609548999999</v>
      </c>
      <c r="L752" s="304">
        <v>485.12667893999998</v>
      </c>
      <c r="M752" s="265">
        <v>2364.7320073000001</v>
      </c>
      <c r="N752" s="303">
        <v>1318.0796061000001</v>
      </c>
      <c r="O752" s="304">
        <v>131.75061524</v>
      </c>
      <c r="P752" s="303">
        <v>1603.5709612000001</v>
      </c>
      <c r="Q752" s="304">
        <v>266.63598709000001</v>
      </c>
      <c r="R752" s="303">
        <v>1773.2543837000001</v>
      </c>
      <c r="S752" s="304">
        <v>570.16711746999999</v>
      </c>
      <c r="T752" s="303">
        <v>637.12268468000002</v>
      </c>
      <c r="U752" s="304">
        <v>57.679039044</v>
      </c>
      <c r="V752" s="303">
        <v>6398.1856557999999</v>
      </c>
      <c r="W752" s="304">
        <v>1327.15734</v>
      </c>
      <c r="X752" s="303">
        <v>10654.160061</v>
      </c>
      <c r="Y752" s="304">
        <v>2027.9210866999999</v>
      </c>
      <c r="Z752" s="303">
        <v>9.0483639557999993</v>
      </c>
      <c r="AA752" s="304">
        <v>0.88335298529999995</v>
      </c>
      <c r="AB752" s="303">
        <v>1098.0956031999999</v>
      </c>
      <c r="AC752" s="304">
        <v>1585.5808684000001</v>
      </c>
      <c r="AD752" s="303">
        <v>22.602516764000001</v>
      </c>
      <c r="AE752" s="304">
        <v>2.9748872752</v>
      </c>
      <c r="AF752" s="265">
        <v>5259.9249008999996</v>
      </c>
      <c r="AG752" s="305">
        <v>3898.3320929000001</v>
      </c>
      <c r="AH752" s="265">
        <v>2116.3252102000001</v>
      </c>
      <c r="AI752" s="305">
        <v>2242.9286129000002</v>
      </c>
      <c r="AJ752" s="265">
        <v>253.44067269999999</v>
      </c>
      <c r="AK752" s="306">
        <v>36.143667825999998</v>
      </c>
      <c r="AL752" s="398">
        <v>48</v>
      </c>
    </row>
    <row r="753" spans="1:38" x14ac:dyDescent="0.25">
      <c r="A753" s="307" t="s">
        <v>1461</v>
      </c>
      <c r="B753" s="300" t="s">
        <v>2577</v>
      </c>
      <c r="C753" s="301">
        <v>5.7401833080999998</v>
      </c>
      <c r="D753" s="58">
        <v>499</v>
      </c>
      <c r="E753" s="302">
        <v>8.2200000000000006</v>
      </c>
      <c r="F753" s="303">
        <v>28857.706469000001</v>
      </c>
      <c r="G753" s="265">
        <v>22519.720925000001</v>
      </c>
      <c r="H753" s="304">
        <v>6337.9855445000003</v>
      </c>
      <c r="I753" s="303">
        <v>2185.9118942</v>
      </c>
      <c r="J753" s="304">
        <v>95.613558308999998</v>
      </c>
      <c r="K753" s="303">
        <v>3585.4724394999998</v>
      </c>
      <c r="L753" s="304">
        <v>240.63688044</v>
      </c>
      <c r="M753" s="265">
        <v>1143.6235357</v>
      </c>
      <c r="N753" s="303">
        <v>436.69883186999999</v>
      </c>
      <c r="O753" s="304">
        <v>51.827779384999999</v>
      </c>
      <c r="P753" s="303">
        <v>754.52249509000001</v>
      </c>
      <c r="Q753" s="304">
        <v>133.80022944000001</v>
      </c>
      <c r="R753" s="303">
        <v>946.83572656000001</v>
      </c>
      <c r="S753" s="304">
        <v>287.45854974999997</v>
      </c>
      <c r="T753" s="303">
        <v>288.01657552</v>
      </c>
      <c r="U753" s="304">
        <v>27.429349518999999</v>
      </c>
      <c r="V753" s="303">
        <v>2586.3635073999999</v>
      </c>
      <c r="W753" s="304">
        <v>551.62594338999997</v>
      </c>
      <c r="X753" s="303">
        <v>6020.1042721000003</v>
      </c>
      <c r="Y753" s="304">
        <v>1185.0316832999999</v>
      </c>
      <c r="Z753" s="303">
        <v>20.118756629</v>
      </c>
      <c r="AA753" s="304">
        <v>1.9913287454999999</v>
      </c>
      <c r="AB753" s="303">
        <v>636.76817882</v>
      </c>
      <c r="AC753" s="304">
        <v>813.65881532000003</v>
      </c>
      <c r="AD753" s="303">
        <v>16.732822792</v>
      </c>
      <c r="AE753" s="304">
        <v>2.6772464269</v>
      </c>
      <c r="AF753" s="265">
        <v>2379.3272547000001</v>
      </c>
      <c r="AG753" s="305">
        <v>2140.8643444999998</v>
      </c>
      <c r="AH753" s="265">
        <v>1031.6421869000001</v>
      </c>
      <c r="AI753" s="305">
        <v>1063.0151682000001</v>
      </c>
      <c r="AJ753" s="265">
        <v>214.26565403000001</v>
      </c>
      <c r="AK753" s="306">
        <v>15.671460433</v>
      </c>
      <c r="AL753" s="398">
        <v>63</v>
      </c>
    </row>
    <row r="754" spans="1:38" x14ac:dyDescent="0.25">
      <c r="A754" s="307" t="s">
        <v>1462</v>
      </c>
      <c r="B754" s="300" t="s">
        <v>2578</v>
      </c>
      <c r="C754" s="301">
        <v>1.6371153973999999</v>
      </c>
      <c r="D754" s="58">
        <v>534</v>
      </c>
      <c r="E754" s="302">
        <v>1.64</v>
      </c>
      <c r="F754" s="303">
        <v>8230.2938875</v>
      </c>
      <c r="G754" s="265">
        <v>6741.5446781999999</v>
      </c>
      <c r="H754" s="304">
        <v>1488.7492093000001</v>
      </c>
      <c r="I754" s="303">
        <v>393.82370981999998</v>
      </c>
      <c r="J754" s="304">
        <v>14.532210106999999</v>
      </c>
      <c r="K754" s="303">
        <v>508.23505047999998</v>
      </c>
      <c r="L754" s="304">
        <v>48.534272913999999</v>
      </c>
      <c r="M754" s="265">
        <v>330.47498673000001</v>
      </c>
      <c r="N754" s="303">
        <v>363.53675822999998</v>
      </c>
      <c r="O754" s="304">
        <v>26.687877407999999</v>
      </c>
      <c r="P754" s="303">
        <v>302.39979539000001</v>
      </c>
      <c r="Q754" s="304">
        <v>56.582026974000001</v>
      </c>
      <c r="R754" s="303">
        <v>139.34094733000001</v>
      </c>
      <c r="S754" s="304">
        <v>52.525553422999998</v>
      </c>
      <c r="T754" s="303">
        <v>43.635215866999999</v>
      </c>
      <c r="U754" s="304">
        <v>7.9429777341000003</v>
      </c>
      <c r="V754" s="303">
        <v>888.82991649999997</v>
      </c>
      <c r="W754" s="304">
        <v>165.76949517</v>
      </c>
      <c r="X754" s="303">
        <v>1256.7813874000001</v>
      </c>
      <c r="Y754" s="304">
        <v>259.04910464</v>
      </c>
      <c r="Z754" s="303">
        <v>19.581840918000001</v>
      </c>
      <c r="AA754" s="304">
        <v>4.5841938708000001</v>
      </c>
      <c r="AB754" s="303">
        <v>237.65325319999999</v>
      </c>
      <c r="AC754" s="304">
        <v>269.03774125000001</v>
      </c>
      <c r="AD754" s="303">
        <v>2.6374719082000002</v>
      </c>
      <c r="AE754" s="304">
        <v>0.64861343819999995</v>
      </c>
      <c r="AF754" s="265">
        <v>460.45175791000003</v>
      </c>
      <c r="AG754" s="305">
        <v>378.78654569000003</v>
      </c>
      <c r="AH754" s="265">
        <v>127.18663386</v>
      </c>
      <c r="AI754" s="305">
        <v>244.41979395999999</v>
      </c>
      <c r="AJ754" s="265">
        <v>1612.8968460000001</v>
      </c>
      <c r="AK754" s="306">
        <v>13.727909404</v>
      </c>
      <c r="AL754" s="398">
        <v>142</v>
      </c>
    </row>
    <row r="755" spans="1:38" x14ac:dyDescent="0.25">
      <c r="A755" s="307" t="s">
        <v>1463</v>
      </c>
      <c r="B755" s="300" t="s">
        <v>2579</v>
      </c>
      <c r="C755" s="301">
        <v>3.95211778</v>
      </c>
      <c r="D755" s="58">
        <v>1043</v>
      </c>
      <c r="E755" s="302">
        <v>9.57</v>
      </c>
      <c r="F755" s="303">
        <v>19868.538809000001</v>
      </c>
      <c r="G755" s="265">
        <v>15068.657319</v>
      </c>
      <c r="H755" s="304">
        <v>4799.8814898999999</v>
      </c>
      <c r="I755" s="303">
        <v>2214.0453662999998</v>
      </c>
      <c r="J755" s="304">
        <v>95.153331406000007</v>
      </c>
      <c r="K755" s="303">
        <v>4323.5847460000005</v>
      </c>
      <c r="L755" s="304">
        <v>267.93362286000001</v>
      </c>
      <c r="M755" s="265">
        <v>1450.3215478</v>
      </c>
      <c r="N755" s="303">
        <v>534.40573830000005</v>
      </c>
      <c r="O755" s="304">
        <v>54.110876904000001</v>
      </c>
      <c r="P755" s="303">
        <v>696.60117357000001</v>
      </c>
      <c r="Q755" s="304">
        <v>123.14433224</v>
      </c>
      <c r="R755" s="303">
        <v>1100.8931054</v>
      </c>
      <c r="S755" s="304">
        <v>314.57913402999998</v>
      </c>
      <c r="T755" s="303">
        <v>377.32210717999999</v>
      </c>
      <c r="U755" s="304">
        <v>38.132548069999999</v>
      </c>
      <c r="V755" s="303">
        <v>2998.6426459999998</v>
      </c>
      <c r="W755" s="304">
        <v>583.62515312000005</v>
      </c>
      <c r="X755" s="303">
        <v>194.77540302</v>
      </c>
      <c r="Y755" s="304">
        <v>35.381982168</v>
      </c>
      <c r="Z755" s="303">
        <v>15.130155924</v>
      </c>
      <c r="AA755" s="304">
        <v>4.2745748503999996</v>
      </c>
      <c r="AB755" s="303">
        <v>512.66361504999998</v>
      </c>
      <c r="AC755" s="304">
        <v>861.43069242000001</v>
      </c>
      <c r="AD755" s="303">
        <v>17.020491845999999</v>
      </c>
      <c r="AE755" s="304">
        <v>2.7666557498</v>
      </c>
      <c r="AF755" s="265">
        <v>21.250370183000001</v>
      </c>
      <c r="AG755" s="305">
        <v>1435.9144848999999</v>
      </c>
      <c r="AH755" s="265">
        <v>819.68037167</v>
      </c>
      <c r="AI755" s="305">
        <v>663.34543953000002</v>
      </c>
      <c r="AJ755" s="265">
        <v>89.734736792999996</v>
      </c>
      <c r="AK755" s="306">
        <v>22.674405610000001</v>
      </c>
      <c r="AL755" s="398">
        <v>133</v>
      </c>
    </row>
    <row r="756" spans="1:38" x14ac:dyDescent="0.25">
      <c r="A756" s="307" t="s">
        <v>1464</v>
      </c>
      <c r="B756" s="300" t="s">
        <v>2580</v>
      </c>
      <c r="C756" s="301">
        <v>1.7744993592</v>
      </c>
      <c r="D756" s="58">
        <v>1167</v>
      </c>
      <c r="E756" s="302">
        <v>4.66</v>
      </c>
      <c r="F756" s="303">
        <v>8920.9662633999997</v>
      </c>
      <c r="G756" s="265">
        <v>6683.3084871000001</v>
      </c>
      <c r="H756" s="304">
        <v>2237.6577762000002</v>
      </c>
      <c r="I756" s="303">
        <v>1105.8559055999999</v>
      </c>
      <c r="J756" s="304">
        <v>49.379346820000002</v>
      </c>
      <c r="K756" s="303">
        <v>2070.0110340000001</v>
      </c>
      <c r="L756" s="304">
        <v>141.0893098</v>
      </c>
      <c r="M756" s="265">
        <v>694.18192252999995</v>
      </c>
      <c r="N756" s="303">
        <v>174.21948932999999</v>
      </c>
      <c r="O756" s="304">
        <v>21.500778238999999</v>
      </c>
      <c r="P756" s="303">
        <v>361.46380692999998</v>
      </c>
      <c r="Q756" s="304">
        <v>63.867559589999999</v>
      </c>
      <c r="R756" s="303">
        <v>487.31984885999998</v>
      </c>
      <c r="S756" s="304">
        <v>132.45248554</v>
      </c>
      <c r="T756" s="303">
        <v>151.61890446000001</v>
      </c>
      <c r="U756" s="304">
        <v>19.653783862000001</v>
      </c>
      <c r="V756" s="303">
        <v>911.80479921999995</v>
      </c>
      <c r="W756" s="304">
        <v>184.44421027999999</v>
      </c>
      <c r="X756" s="303">
        <v>120.86377168999999</v>
      </c>
      <c r="Y756" s="304">
        <v>22.687614581999998</v>
      </c>
      <c r="Z756" s="303">
        <v>30.686342649</v>
      </c>
      <c r="AA756" s="304">
        <v>8.5816523761999992</v>
      </c>
      <c r="AB756" s="303">
        <v>279.2064254</v>
      </c>
      <c r="AC756" s="304">
        <v>427.91107596000001</v>
      </c>
      <c r="AD756" s="303">
        <v>7.5911327849000001</v>
      </c>
      <c r="AE756" s="304">
        <v>3.1626029202999999</v>
      </c>
      <c r="AF756" s="265">
        <v>12.377546661</v>
      </c>
      <c r="AG756" s="305">
        <v>694.60198921000006</v>
      </c>
      <c r="AH756" s="265">
        <v>369.96471295999999</v>
      </c>
      <c r="AI756" s="305">
        <v>311.68163343999998</v>
      </c>
      <c r="AJ756" s="265">
        <v>53.037306096000002</v>
      </c>
      <c r="AK756" s="306">
        <v>9.7492715689999994</v>
      </c>
      <c r="AL756" s="398">
        <v>152</v>
      </c>
    </row>
    <row r="757" spans="1:38" x14ac:dyDescent="0.25">
      <c r="A757" s="307" t="s">
        <v>1465</v>
      </c>
      <c r="B757" s="300" t="s">
        <v>2581</v>
      </c>
      <c r="C757" s="301">
        <v>4.8553069487</v>
      </c>
      <c r="D757" s="58">
        <v>337</v>
      </c>
      <c r="E757" s="302">
        <v>6.68</v>
      </c>
      <c r="F757" s="303">
        <v>24409.154763999999</v>
      </c>
      <c r="G757" s="265">
        <v>19022.045624999999</v>
      </c>
      <c r="H757" s="304">
        <v>5387.1091390000001</v>
      </c>
      <c r="I757" s="303">
        <v>1852.5152378</v>
      </c>
      <c r="J757" s="304">
        <v>64.760991602000004</v>
      </c>
      <c r="K757" s="303">
        <v>2902.1178891999998</v>
      </c>
      <c r="L757" s="304">
        <v>205.74376842000001</v>
      </c>
      <c r="M757" s="265">
        <v>1000.7808774</v>
      </c>
      <c r="N757" s="303">
        <v>423.51948405000002</v>
      </c>
      <c r="O757" s="304">
        <v>38.743590570000002</v>
      </c>
      <c r="P757" s="303">
        <v>129.82857039999999</v>
      </c>
      <c r="Q757" s="304">
        <v>23.605223196000001</v>
      </c>
      <c r="R757" s="303">
        <v>304.88882771999999</v>
      </c>
      <c r="S757" s="304">
        <v>113.76254899</v>
      </c>
      <c r="T757" s="303">
        <v>274.58651971</v>
      </c>
      <c r="U757" s="304">
        <v>25.274553772000001</v>
      </c>
      <c r="V757" s="303">
        <v>420.80248282999997</v>
      </c>
      <c r="W757" s="304">
        <v>83.318050408999994</v>
      </c>
      <c r="X757" s="303">
        <v>9566.6304961999995</v>
      </c>
      <c r="Y757" s="304">
        <v>1941.9839658999999</v>
      </c>
      <c r="Z757" s="303">
        <v>4.0100050147999999</v>
      </c>
      <c r="AA757" s="304">
        <v>1.5641815993999999</v>
      </c>
      <c r="AB757" s="303">
        <v>384.91008965999998</v>
      </c>
      <c r="AC757" s="304">
        <v>636.56806589999997</v>
      </c>
      <c r="AD757" s="303">
        <v>75.445278125000002</v>
      </c>
      <c r="AE757" s="304">
        <v>17.440954543</v>
      </c>
      <c r="AF757" s="265">
        <v>436.29273534999999</v>
      </c>
      <c r="AG757" s="305">
        <v>1886.5214926000001</v>
      </c>
      <c r="AH757" s="265">
        <v>734.28522600999997</v>
      </c>
      <c r="AI757" s="305">
        <v>836.56361154000001</v>
      </c>
      <c r="AJ757" s="265">
        <v>10.564809828</v>
      </c>
      <c r="AK757" s="306">
        <v>12.125236074</v>
      </c>
      <c r="AL757" s="398">
        <v>60</v>
      </c>
    </row>
    <row r="758" spans="1:38" x14ac:dyDescent="0.25">
      <c r="A758" s="307" t="s">
        <v>1466</v>
      </c>
      <c r="B758" s="300" t="s">
        <v>2582</v>
      </c>
      <c r="C758" s="301">
        <v>1.2559378176</v>
      </c>
      <c r="D758" s="58">
        <v>2085</v>
      </c>
      <c r="E758" s="302">
        <v>1.62</v>
      </c>
      <c r="F758" s="303">
        <v>6313.9943341999997</v>
      </c>
      <c r="G758" s="265">
        <v>4866.9300899</v>
      </c>
      <c r="H758" s="304">
        <v>1447.0642442999999</v>
      </c>
      <c r="I758" s="303">
        <v>480.27044634999999</v>
      </c>
      <c r="J758" s="304">
        <v>14.135831745000001</v>
      </c>
      <c r="K758" s="303">
        <v>551.57197929999995</v>
      </c>
      <c r="L758" s="304">
        <v>41.752425373999998</v>
      </c>
      <c r="M758" s="265">
        <v>227.79018038000001</v>
      </c>
      <c r="N758" s="303">
        <v>15.261310057999999</v>
      </c>
      <c r="O758" s="304">
        <v>2.204416046</v>
      </c>
      <c r="P758" s="303">
        <v>9.9058828173000002</v>
      </c>
      <c r="Q758" s="304">
        <v>1.6678649871</v>
      </c>
      <c r="R758" s="303">
        <v>31.049473357</v>
      </c>
      <c r="S758" s="304">
        <v>17.467603952000001</v>
      </c>
      <c r="T758" s="303">
        <v>49.245302013</v>
      </c>
      <c r="U758" s="304">
        <v>4.8351953947000004</v>
      </c>
      <c r="V758" s="303">
        <v>10.050038928999999</v>
      </c>
      <c r="W758" s="304">
        <v>3.4225247112999999</v>
      </c>
      <c r="X758" s="303">
        <v>2954.7069382</v>
      </c>
      <c r="Y758" s="304">
        <v>655.25849288999996</v>
      </c>
      <c r="Z758" s="303">
        <v>2.1110025113000002</v>
      </c>
      <c r="AA758" s="304">
        <v>1.2124887918</v>
      </c>
      <c r="AB758" s="303">
        <v>65.164977129999997</v>
      </c>
      <c r="AC758" s="304">
        <v>140.56462740000001</v>
      </c>
      <c r="AD758" s="303">
        <v>16.297704673999998</v>
      </c>
      <c r="AE758" s="304">
        <v>3.6151211620999999</v>
      </c>
      <c r="AF758" s="265">
        <v>86.238801467000002</v>
      </c>
      <c r="AG758" s="305">
        <v>542.16536919999999</v>
      </c>
      <c r="AH758" s="265">
        <v>175.96865882</v>
      </c>
      <c r="AI758" s="305">
        <v>200.92632469</v>
      </c>
      <c r="AJ758" s="265">
        <v>6.5019220344999997</v>
      </c>
      <c r="AK758" s="306">
        <v>2.6314297976000001</v>
      </c>
      <c r="AL758" s="398">
        <v>103</v>
      </c>
    </row>
    <row r="759" spans="1:38" x14ac:dyDescent="0.25">
      <c r="A759" s="307" t="s">
        <v>1467</v>
      </c>
      <c r="B759" s="300" t="s">
        <v>2583</v>
      </c>
      <c r="C759" s="301">
        <v>4.9273088912</v>
      </c>
      <c r="D759" s="58">
        <v>462</v>
      </c>
      <c r="E759" s="302">
        <v>10.48</v>
      </c>
      <c r="F759" s="303">
        <v>24771.131170000001</v>
      </c>
      <c r="G759" s="265">
        <v>19260.055340999999</v>
      </c>
      <c r="H759" s="304">
        <v>5511.0758291000002</v>
      </c>
      <c r="I759" s="303">
        <v>2389.5412497000002</v>
      </c>
      <c r="J759" s="304">
        <v>87.272058478000005</v>
      </c>
      <c r="K759" s="303">
        <v>4184.4844536000001</v>
      </c>
      <c r="L759" s="304">
        <v>258.34455055000001</v>
      </c>
      <c r="M759" s="265">
        <v>1432.3682444999999</v>
      </c>
      <c r="N759" s="303">
        <v>774.15023241999995</v>
      </c>
      <c r="O759" s="304">
        <v>85.921432030000005</v>
      </c>
      <c r="P759" s="303">
        <v>407.02266422999998</v>
      </c>
      <c r="Q759" s="304">
        <v>64.475036438999993</v>
      </c>
      <c r="R759" s="303">
        <v>624.71537748000003</v>
      </c>
      <c r="S759" s="304">
        <v>194.99126525</v>
      </c>
      <c r="T759" s="303">
        <v>558.98372185000005</v>
      </c>
      <c r="U759" s="304">
        <v>53.468229819999998</v>
      </c>
      <c r="V759" s="303">
        <v>1784.2684741999999</v>
      </c>
      <c r="W759" s="304">
        <v>401.62233277000001</v>
      </c>
      <c r="X759" s="303">
        <v>4780.8449086000001</v>
      </c>
      <c r="Y759" s="304">
        <v>967.23242545000005</v>
      </c>
      <c r="Z759" s="303">
        <v>4.5061461557999998</v>
      </c>
      <c r="AA759" s="304">
        <v>1.3701742424000001</v>
      </c>
      <c r="AB759" s="303">
        <v>627.21622760000002</v>
      </c>
      <c r="AC759" s="304">
        <v>890.49662257</v>
      </c>
      <c r="AD759" s="303">
        <v>29.886905209999998</v>
      </c>
      <c r="AE759" s="304">
        <v>3.5444948528000002</v>
      </c>
      <c r="AF759" s="265">
        <v>609.63116924999997</v>
      </c>
      <c r="AG759" s="305">
        <v>1647.5412650000001</v>
      </c>
      <c r="AH759" s="265">
        <v>784.44441975999996</v>
      </c>
      <c r="AI759" s="305">
        <v>852.07871318000002</v>
      </c>
      <c r="AJ759" s="265">
        <v>244.62707068</v>
      </c>
      <c r="AK759" s="306">
        <v>26.081304275000001</v>
      </c>
      <c r="AL759" s="398">
        <v>105</v>
      </c>
    </row>
    <row r="760" spans="1:38" x14ac:dyDescent="0.25">
      <c r="A760" s="307" t="s">
        <v>1468</v>
      </c>
      <c r="B760" s="300" t="s">
        <v>2584</v>
      </c>
      <c r="C760" s="301">
        <v>1.1237312854999999</v>
      </c>
      <c r="D760" s="58">
        <v>3463</v>
      </c>
      <c r="E760" s="302">
        <v>2.09</v>
      </c>
      <c r="F760" s="303">
        <v>5649.3505254000002</v>
      </c>
      <c r="G760" s="265">
        <v>4291.0370455000002</v>
      </c>
      <c r="H760" s="304">
        <v>1358.3134798999999</v>
      </c>
      <c r="I760" s="303">
        <v>598.78065790999995</v>
      </c>
      <c r="J760" s="304">
        <v>18.788096382999999</v>
      </c>
      <c r="K760" s="303">
        <v>851.33524418000002</v>
      </c>
      <c r="L760" s="304">
        <v>56.008246474000003</v>
      </c>
      <c r="M760" s="265">
        <v>328.12097424000001</v>
      </c>
      <c r="N760" s="303">
        <v>41.293140283</v>
      </c>
      <c r="O760" s="304">
        <v>6.4783073739999999</v>
      </c>
      <c r="P760" s="303">
        <v>36.576676272999997</v>
      </c>
      <c r="Q760" s="304">
        <v>5.8437788166000004</v>
      </c>
      <c r="R760" s="303">
        <v>85.947492448000006</v>
      </c>
      <c r="S760" s="304">
        <v>34.088313896999999</v>
      </c>
      <c r="T760" s="303">
        <v>65.613579232999996</v>
      </c>
      <c r="U760" s="304">
        <v>10.493114326000001</v>
      </c>
      <c r="V760" s="303">
        <v>9.2416209303999999</v>
      </c>
      <c r="W760" s="304">
        <v>2.4805730170000002</v>
      </c>
      <c r="X760" s="303">
        <v>1930.4975268000001</v>
      </c>
      <c r="Y760" s="304">
        <v>431.33252522999999</v>
      </c>
      <c r="Z760" s="303">
        <v>3.0418388187000001</v>
      </c>
      <c r="AA760" s="304">
        <v>1.4501445368000001</v>
      </c>
      <c r="AB760" s="303">
        <v>107.97045452</v>
      </c>
      <c r="AC760" s="304">
        <v>208.09471352</v>
      </c>
      <c r="AD760" s="303">
        <v>4.5491192827000004</v>
      </c>
      <c r="AE760" s="304">
        <v>0.99693008839999997</v>
      </c>
      <c r="AF760" s="265">
        <v>59.443029885000001</v>
      </c>
      <c r="AG760" s="305">
        <v>358.36101611999999</v>
      </c>
      <c r="AH760" s="265">
        <v>163.55399073000001</v>
      </c>
      <c r="AI760" s="305">
        <v>215.48273348000001</v>
      </c>
      <c r="AJ760" s="265">
        <v>7.4806542671000003</v>
      </c>
      <c r="AK760" s="306">
        <v>6.0060322680000002</v>
      </c>
      <c r="AL760" s="398">
        <v>149</v>
      </c>
    </row>
    <row r="761" spans="1:38" x14ac:dyDescent="0.25">
      <c r="A761" s="307" t="s">
        <v>1469</v>
      </c>
      <c r="B761" s="300" t="s">
        <v>2585</v>
      </c>
      <c r="C761" s="301">
        <v>1.8315045552</v>
      </c>
      <c r="D761" s="58">
        <v>1939</v>
      </c>
      <c r="E761" s="302">
        <v>2.91</v>
      </c>
      <c r="F761" s="303">
        <v>9207.5493088000003</v>
      </c>
      <c r="G761" s="265">
        <v>7008.6915605000004</v>
      </c>
      <c r="H761" s="304">
        <v>2198.8577482000001</v>
      </c>
      <c r="I761" s="303">
        <v>820.03383842000005</v>
      </c>
      <c r="J761" s="304">
        <v>26.975714354000001</v>
      </c>
      <c r="K761" s="303">
        <v>1152.5619119</v>
      </c>
      <c r="L761" s="304">
        <v>81.778749484000002</v>
      </c>
      <c r="M761" s="265">
        <v>479.02032445999998</v>
      </c>
      <c r="N761" s="303">
        <v>101.13767546</v>
      </c>
      <c r="O761" s="304">
        <v>15.252020889000001</v>
      </c>
      <c r="P761" s="303">
        <v>40.382876080999999</v>
      </c>
      <c r="Q761" s="304">
        <v>6.6700382316000004</v>
      </c>
      <c r="R761" s="303">
        <v>98.527341152999995</v>
      </c>
      <c r="S761" s="304">
        <v>39.056255995999997</v>
      </c>
      <c r="T761" s="303">
        <v>122.99063052</v>
      </c>
      <c r="U761" s="304">
        <v>13.880885965999999</v>
      </c>
      <c r="V761" s="303">
        <v>111.20390463</v>
      </c>
      <c r="W761" s="304">
        <v>28.712968304</v>
      </c>
      <c r="X761" s="303">
        <v>3440.8554506</v>
      </c>
      <c r="Y761" s="304">
        <v>732.07965689000002</v>
      </c>
      <c r="Z761" s="303">
        <v>2.7409167855000001</v>
      </c>
      <c r="AA761" s="304">
        <v>1.5202060913</v>
      </c>
      <c r="AB761" s="303">
        <v>178.42500368</v>
      </c>
      <c r="AC761" s="304">
        <v>293.44657477999999</v>
      </c>
      <c r="AD761" s="303">
        <v>25.050364719000001</v>
      </c>
      <c r="AE761" s="304">
        <v>5.2750142031999996</v>
      </c>
      <c r="AF761" s="265">
        <v>94.479100781</v>
      </c>
      <c r="AG761" s="305">
        <v>629.45585173999996</v>
      </c>
      <c r="AH761" s="265">
        <v>269.91998838000001</v>
      </c>
      <c r="AI761" s="305">
        <v>371.09552996000002</v>
      </c>
      <c r="AJ761" s="265">
        <v>17.300958976</v>
      </c>
      <c r="AK761" s="306">
        <v>7.7195552862000003</v>
      </c>
      <c r="AL761" s="398">
        <v>112</v>
      </c>
    </row>
    <row r="762" spans="1:38" x14ac:dyDescent="0.25">
      <c r="A762" s="307" t="s">
        <v>1470</v>
      </c>
      <c r="B762" s="300" t="s">
        <v>2586</v>
      </c>
      <c r="C762" s="301">
        <v>0.70460860329999997</v>
      </c>
      <c r="D762" s="58">
        <v>7687</v>
      </c>
      <c r="E762" s="302">
        <v>1.26</v>
      </c>
      <c r="F762" s="303">
        <v>3542.2890103</v>
      </c>
      <c r="G762" s="265">
        <v>2688.6301607</v>
      </c>
      <c r="H762" s="304">
        <v>853.65884951999999</v>
      </c>
      <c r="I762" s="303">
        <v>340.24301251000003</v>
      </c>
      <c r="J762" s="304">
        <v>9.3414367218999992</v>
      </c>
      <c r="K762" s="303">
        <v>351.79942534000003</v>
      </c>
      <c r="L762" s="304">
        <v>27.067910765000001</v>
      </c>
      <c r="M762" s="265">
        <v>166.63879899</v>
      </c>
      <c r="N762" s="303">
        <v>12.496403670999999</v>
      </c>
      <c r="O762" s="304">
        <v>1.8746933094</v>
      </c>
      <c r="P762" s="303">
        <v>8.7287765434000004</v>
      </c>
      <c r="Q762" s="304">
        <v>1.3677508127</v>
      </c>
      <c r="R762" s="303">
        <v>15.804000685</v>
      </c>
      <c r="S762" s="304">
        <v>11.015277081000001</v>
      </c>
      <c r="T762" s="303">
        <v>35.040753101</v>
      </c>
      <c r="U762" s="304">
        <v>5.4843379673000001</v>
      </c>
      <c r="V762" s="303">
        <v>4.2802541293000003</v>
      </c>
      <c r="W762" s="304">
        <v>1.0465395604000001</v>
      </c>
      <c r="X762" s="303">
        <v>1508.7785214999999</v>
      </c>
      <c r="Y762" s="304">
        <v>341.32473040000002</v>
      </c>
      <c r="Z762" s="303">
        <v>1.7138092936</v>
      </c>
      <c r="AA762" s="304">
        <v>1.2767901522</v>
      </c>
      <c r="AB762" s="303">
        <v>49.01337513</v>
      </c>
      <c r="AC762" s="304">
        <v>104.72050007</v>
      </c>
      <c r="AD762" s="303">
        <v>5.4496931773000004</v>
      </c>
      <c r="AE762" s="304">
        <v>1.2535170722</v>
      </c>
      <c r="AF762" s="265">
        <v>37.563543469999999</v>
      </c>
      <c r="AG762" s="305">
        <v>255.85523961000001</v>
      </c>
      <c r="AH762" s="265">
        <v>102.23998881</v>
      </c>
      <c r="AI762" s="305">
        <v>136.37802121999999</v>
      </c>
      <c r="AJ762" s="265">
        <v>2.1120406758999999</v>
      </c>
      <c r="AK762" s="306">
        <v>2.3798684708</v>
      </c>
      <c r="AL762" s="398">
        <v>141</v>
      </c>
    </row>
    <row r="763" spans="1:38" x14ac:dyDescent="0.25">
      <c r="A763" s="307" t="s">
        <v>1471</v>
      </c>
      <c r="B763" s="300" t="s">
        <v>2587</v>
      </c>
      <c r="C763" s="301">
        <v>4.9029186219999996</v>
      </c>
      <c r="D763" s="58">
        <v>2245</v>
      </c>
      <c r="E763" s="302">
        <v>11.05</v>
      </c>
      <c r="F763" s="303">
        <v>24648.513617000001</v>
      </c>
      <c r="G763" s="265">
        <v>19040.02291</v>
      </c>
      <c r="H763" s="304">
        <v>5608.4907076999998</v>
      </c>
      <c r="I763" s="303">
        <v>2675.3897270000002</v>
      </c>
      <c r="J763" s="304">
        <v>95.148241287999994</v>
      </c>
      <c r="K763" s="303">
        <v>4339.5938096</v>
      </c>
      <c r="L763" s="304">
        <v>276.12402150000003</v>
      </c>
      <c r="M763" s="265">
        <v>1473.8909627999999</v>
      </c>
      <c r="N763" s="303">
        <v>798.50764916000003</v>
      </c>
      <c r="O763" s="304">
        <v>104.48026191</v>
      </c>
      <c r="P763" s="303">
        <v>566.79480047000004</v>
      </c>
      <c r="Q763" s="304">
        <v>85.842384827999993</v>
      </c>
      <c r="R763" s="303">
        <v>493.59833146</v>
      </c>
      <c r="S763" s="304">
        <v>173.74874896</v>
      </c>
      <c r="T763" s="303">
        <v>652.78950903999998</v>
      </c>
      <c r="U763" s="304">
        <v>54.073913963000003</v>
      </c>
      <c r="V763" s="303">
        <v>1876.8453906</v>
      </c>
      <c r="W763" s="304">
        <v>394.03211210000001</v>
      </c>
      <c r="X763" s="303">
        <v>3934.8272102000001</v>
      </c>
      <c r="Y763" s="304">
        <v>837.12993144999996</v>
      </c>
      <c r="Z763" s="303">
        <v>4.5305956538999999</v>
      </c>
      <c r="AA763" s="304">
        <v>1.9739040953</v>
      </c>
      <c r="AB763" s="303">
        <v>626.17420247999996</v>
      </c>
      <c r="AC763" s="304">
        <v>922.36303382999995</v>
      </c>
      <c r="AD763" s="303">
        <v>93.180819811999996</v>
      </c>
      <c r="AE763" s="304">
        <v>15.626875707</v>
      </c>
      <c r="AF763" s="265">
        <v>501.14298782999998</v>
      </c>
      <c r="AG763" s="305">
        <v>1945.4945412</v>
      </c>
      <c r="AH763" s="265">
        <v>781.80893492999996</v>
      </c>
      <c r="AI763" s="305">
        <v>819.82337299999995</v>
      </c>
      <c r="AJ763" s="265">
        <v>86.037362049999999</v>
      </c>
      <c r="AK763" s="306">
        <v>17.539980545999999</v>
      </c>
      <c r="AL763" s="398">
        <v>149</v>
      </c>
    </row>
    <row r="764" spans="1:38" x14ac:dyDescent="0.25">
      <c r="A764" s="307" t="s">
        <v>1472</v>
      </c>
      <c r="B764" s="300" t="s">
        <v>2588</v>
      </c>
      <c r="C764" s="301">
        <v>1.7987543770000001</v>
      </c>
      <c r="D764" s="58">
        <v>3348</v>
      </c>
      <c r="E764" s="302">
        <v>3.57</v>
      </c>
      <c r="F764" s="303">
        <v>9042.9038650999992</v>
      </c>
      <c r="G764" s="265">
        <v>6871.7487915000002</v>
      </c>
      <c r="H764" s="304">
        <v>2171.1550735999999</v>
      </c>
      <c r="I764" s="303">
        <v>969.36806177000005</v>
      </c>
      <c r="J764" s="304">
        <v>34.925705637999997</v>
      </c>
      <c r="K764" s="303">
        <v>1392.9757161</v>
      </c>
      <c r="L764" s="304">
        <v>101.43376082</v>
      </c>
      <c r="M764" s="265">
        <v>524.64763099000004</v>
      </c>
      <c r="N764" s="303">
        <v>196.80802693999999</v>
      </c>
      <c r="O764" s="304">
        <v>27.326078725999999</v>
      </c>
      <c r="P764" s="303">
        <v>117.37482089</v>
      </c>
      <c r="Q764" s="304">
        <v>18.702921866000001</v>
      </c>
      <c r="R764" s="303">
        <v>111.94325372</v>
      </c>
      <c r="S764" s="304">
        <v>47.113617007000002</v>
      </c>
      <c r="T764" s="303">
        <v>144.11380883000001</v>
      </c>
      <c r="U764" s="304">
        <v>15.13436847</v>
      </c>
      <c r="V764" s="303">
        <v>203.88037107</v>
      </c>
      <c r="W764" s="304">
        <v>48.690490408999999</v>
      </c>
      <c r="X764" s="303">
        <v>2466.8864512999999</v>
      </c>
      <c r="Y764" s="304">
        <v>545.53227250999998</v>
      </c>
      <c r="Z764" s="303">
        <v>3.8641001894000002</v>
      </c>
      <c r="AA764" s="304">
        <v>0.86054967739999999</v>
      </c>
      <c r="AB764" s="303">
        <v>221.82351943</v>
      </c>
      <c r="AC764" s="304">
        <v>346.01948970000001</v>
      </c>
      <c r="AD764" s="303">
        <v>32.593047220999999</v>
      </c>
      <c r="AE764" s="304">
        <v>3.9296143165999999</v>
      </c>
      <c r="AF764" s="265">
        <v>159.24686204</v>
      </c>
      <c r="AG764" s="305">
        <v>663.23420361000001</v>
      </c>
      <c r="AH764" s="265">
        <v>276.29631346000002</v>
      </c>
      <c r="AI764" s="305">
        <v>334.29000080999998</v>
      </c>
      <c r="AJ764" s="265">
        <v>27.482255044999999</v>
      </c>
      <c r="AK764" s="306">
        <v>6.4065525295999999</v>
      </c>
      <c r="AL764" s="398">
        <v>190</v>
      </c>
    </row>
    <row r="765" spans="1:38" x14ac:dyDescent="0.25">
      <c r="A765" s="307" t="s">
        <v>1473</v>
      </c>
      <c r="B765" s="300" t="s">
        <v>2589</v>
      </c>
      <c r="C765" s="301">
        <v>0.93084416810000004</v>
      </c>
      <c r="D765" s="58">
        <v>12495</v>
      </c>
      <c r="E765" s="302">
        <v>1.66</v>
      </c>
      <c r="F765" s="303">
        <v>4679.6463334999999</v>
      </c>
      <c r="G765" s="265">
        <v>3545.6350564999998</v>
      </c>
      <c r="H765" s="304">
        <v>1134.0112770999999</v>
      </c>
      <c r="I765" s="303">
        <v>466.50818286999998</v>
      </c>
      <c r="J765" s="304">
        <v>16.214697005000001</v>
      </c>
      <c r="K765" s="303">
        <v>620.18216108000001</v>
      </c>
      <c r="L765" s="304">
        <v>44.921316376</v>
      </c>
      <c r="M765" s="265">
        <v>256.45500623999999</v>
      </c>
      <c r="N765" s="303">
        <v>32.956075509000001</v>
      </c>
      <c r="O765" s="304">
        <v>5.6170299452999997</v>
      </c>
      <c r="P765" s="303">
        <v>25.725873153999999</v>
      </c>
      <c r="Q765" s="304">
        <v>4.3968586746999998</v>
      </c>
      <c r="R765" s="303">
        <v>42.578610804999997</v>
      </c>
      <c r="S765" s="304">
        <v>20.200251015999999</v>
      </c>
      <c r="T765" s="303">
        <v>58.82819224</v>
      </c>
      <c r="U765" s="304">
        <v>7.3086565023999999</v>
      </c>
      <c r="V765" s="303">
        <v>23.124133005000001</v>
      </c>
      <c r="W765" s="304">
        <v>5.5667770347000003</v>
      </c>
      <c r="X765" s="303">
        <v>1662.9557557999999</v>
      </c>
      <c r="Y765" s="304">
        <v>376.04684508999998</v>
      </c>
      <c r="Z765" s="303">
        <v>4.3796821609999999</v>
      </c>
      <c r="AA765" s="304">
        <v>2.1304524053999998</v>
      </c>
      <c r="AB765" s="303">
        <v>93.782106248999995</v>
      </c>
      <c r="AC765" s="304">
        <v>160.59732274000001</v>
      </c>
      <c r="AD765" s="303">
        <v>11.342621717</v>
      </c>
      <c r="AE765" s="304">
        <v>2.5521662433999999</v>
      </c>
      <c r="AF765" s="265">
        <v>34.941336747999998</v>
      </c>
      <c r="AG765" s="305">
        <v>370.30775566</v>
      </c>
      <c r="AH765" s="265">
        <v>148.62831646000001</v>
      </c>
      <c r="AI765" s="305">
        <v>168.41773585999999</v>
      </c>
      <c r="AJ765" s="265">
        <v>9.8134520193999997</v>
      </c>
      <c r="AK765" s="306">
        <v>3.1669629179999998</v>
      </c>
      <c r="AL765" s="398">
        <v>205</v>
      </c>
    </row>
    <row r="766" spans="1:38" x14ac:dyDescent="0.25">
      <c r="A766" s="307" t="s">
        <v>1474</v>
      </c>
      <c r="B766" s="300" t="s">
        <v>2590</v>
      </c>
      <c r="C766" s="301">
        <v>8.9317726383</v>
      </c>
      <c r="D766" s="58">
        <v>401</v>
      </c>
      <c r="E766" s="302">
        <v>20.28</v>
      </c>
      <c r="F766" s="303">
        <v>44902.829615000002</v>
      </c>
      <c r="G766" s="265">
        <v>34425.892683999999</v>
      </c>
      <c r="H766" s="304">
        <v>10476.936932000001</v>
      </c>
      <c r="I766" s="303">
        <v>5133.3730296000003</v>
      </c>
      <c r="J766" s="304">
        <v>202.03726965999999</v>
      </c>
      <c r="K766" s="303">
        <v>8415.5128476000009</v>
      </c>
      <c r="L766" s="304">
        <v>514.35470602999999</v>
      </c>
      <c r="M766" s="265">
        <v>2810.0685416000001</v>
      </c>
      <c r="N766" s="303">
        <v>977.63326835999999</v>
      </c>
      <c r="O766" s="304">
        <v>95.395348765999998</v>
      </c>
      <c r="P766" s="303">
        <v>395.69462886000002</v>
      </c>
      <c r="Q766" s="304">
        <v>65.460706431000006</v>
      </c>
      <c r="R766" s="303">
        <v>1100.4231712000001</v>
      </c>
      <c r="S766" s="304">
        <v>352.13160212999998</v>
      </c>
      <c r="T766" s="303">
        <v>1030.8137068000001</v>
      </c>
      <c r="U766" s="304">
        <v>80.520103683000002</v>
      </c>
      <c r="V766" s="303">
        <v>1404.3383524999999</v>
      </c>
      <c r="W766" s="304">
        <v>289.40519002000002</v>
      </c>
      <c r="X766" s="303">
        <v>9133.2346151000002</v>
      </c>
      <c r="Y766" s="304">
        <v>1879.8890633999999</v>
      </c>
      <c r="Z766" s="303">
        <v>2.4526458852999999</v>
      </c>
      <c r="AA766" s="304">
        <v>3.7803990024999998</v>
      </c>
      <c r="AB766" s="303">
        <v>1272.3912608000001</v>
      </c>
      <c r="AC766" s="304">
        <v>1785.3719255999999</v>
      </c>
      <c r="AD766" s="303">
        <v>79.406252809999998</v>
      </c>
      <c r="AE766" s="304">
        <v>18.008063795999998</v>
      </c>
      <c r="AF766" s="265">
        <v>736.31350811000004</v>
      </c>
      <c r="AG766" s="305">
        <v>3487.4588282</v>
      </c>
      <c r="AH766" s="265">
        <v>1755.292868</v>
      </c>
      <c r="AI766" s="305">
        <v>1593.3909427999999</v>
      </c>
      <c r="AJ766" s="265">
        <v>262.29123681999999</v>
      </c>
      <c r="AK766" s="306">
        <v>26.385531865000001</v>
      </c>
      <c r="AL766" s="398">
        <v>66</v>
      </c>
    </row>
    <row r="767" spans="1:38" x14ac:dyDescent="0.25">
      <c r="A767" s="307" t="s">
        <v>1475</v>
      </c>
      <c r="B767" s="300" t="s">
        <v>2591</v>
      </c>
      <c r="C767" s="301">
        <v>3.5218870177000001</v>
      </c>
      <c r="D767" s="58">
        <v>776</v>
      </c>
      <c r="E767" s="302">
        <v>8.7100000000000009</v>
      </c>
      <c r="F767" s="303">
        <v>17705.633482000001</v>
      </c>
      <c r="G767" s="265">
        <v>13366.376575</v>
      </c>
      <c r="H767" s="304">
        <v>4339.2569079000004</v>
      </c>
      <c r="I767" s="303">
        <v>2202.9237594000001</v>
      </c>
      <c r="J767" s="304">
        <v>82.497140114999993</v>
      </c>
      <c r="K767" s="303">
        <v>3690.0912361000001</v>
      </c>
      <c r="L767" s="304">
        <v>223.97925258000001</v>
      </c>
      <c r="M767" s="265">
        <v>1220.405195</v>
      </c>
      <c r="N767" s="303">
        <v>238.2607697</v>
      </c>
      <c r="O767" s="304">
        <v>33.32350263</v>
      </c>
      <c r="P767" s="303">
        <v>92.052955659000006</v>
      </c>
      <c r="Q767" s="304">
        <v>12.86892183</v>
      </c>
      <c r="R767" s="303">
        <v>356.03047006000003</v>
      </c>
      <c r="S767" s="304">
        <v>123.08682743999999</v>
      </c>
      <c r="T767" s="303">
        <v>294.02558617</v>
      </c>
      <c r="U767" s="304">
        <v>26.752591592999998</v>
      </c>
      <c r="V767" s="303">
        <v>177.54092788</v>
      </c>
      <c r="W767" s="304">
        <v>45.201870952</v>
      </c>
      <c r="X767" s="303">
        <v>3859.0850547</v>
      </c>
      <c r="Y767" s="304">
        <v>818.96528449000004</v>
      </c>
      <c r="Z767" s="303">
        <v>1.1424813143999999</v>
      </c>
      <c r="AA767" s="304">
        <v>1.7057658505</v>
      </c>
      <c r="AB767" s="303">
        <v>472.99343306999998</v>
      </c>
      <c r="AC767" s="304">
        <v>768.50089330000003</v>
      </c>
      <c r="AD767" s="303">
        <v>14.06745145</v>
      </c>
      <c r="AE767" s="304">
        <v>2.3383008570000001</v>
      </c>
      <c r="AF767" s="265">
        <v>119.91529644000001</v>
      </c>
      <c r="AG767" s="305">
        <v>1438.2555838999999</v>
      </c>
      <c r="AH767" s="265">
        <v>686.04742182999996</v>
      </c>
      <c r="AI767" s="305">
        <v>633.06787315999998</v>
      </c>
      <c r="AJ767" s="265">
        <v>58.975278048</v>
      </c>
      <c r="AK767" s="306">
        <v>11.532356924</v>
      </c>
      <c r="AL767" s="398">
        <v>88</v>
      </c>
    </row>
    <row r="768" spans="1:38" x14ac:dyDescent="0.25">
      <c r="A768" s="307" t="s">
        <v>1476</v>
      </c>
      <c r="B768" s="300" t="s">
        <v>2592</v>
      </c>
      <c r="C768" s="301">
        <v>1.8757282660000001</v>
      </c>
      <c r="D768" s="58">
        <v>849</v>
      </c>
      <c r="E768" s="302">
        <v>4.03</v>
      </c>
      <c r="F768" s="303">
        <v>9429.8758087999995</v>
      </c>
      <c r="G768" s="265">
        <v>7074.6266374999996</v>
      </c>
      <c r="H768" s="304">
        <v>2355.2491712999999</v>
      </c>
      <c r="I768" s="303">
        <v>1051.2509206</v>
      </c>
      <c r="J768" s="304">
        <v>35.478073424000002</v>
      </c>
      <c r="K768" s="303">
        <v>1662.1200816</v>
      </c>
      <c r="L768" s="304">
        <v>102.84197450000001</v>
      </c>
      <c r="M768" s="265">
        <v>568.86242913000001</v>
      </c>
      <c r="N768" s="303">
        <v>60.761114878000001</v>
      </c>
      <c r="O768" s="304">
        <v>9.8552510282999997</v>
      </c>
      <c r="P768" s="303">
        <v>30.468424008</v>
      </c>
      <c r="Q768" s="304">
        <v>4.7407648987000002</v>
      </c>
      <c r="R768" s="303">
        <v>159.33720217000001</v>
      </c>
      <c r="S768" s="304">
        <v>57.217770837000003</v>
      </c>
      <c r="T768" s="303">
        <v>140.16467272</v>
      </c>
      <c r="U768" s="304">
        <v>13.977402903</v>
      </c>
      <c r="V768" s="303">
        <v>13.552205554</v>
      </c>
      <c r="W768" s="304">
        <v>5.9318254464000004</v>
      </c>
      <c r="X768" s="303">
        <v>2727.1443018999998</v>
      </c>
      <c r="Y768" s="304">
        <v>598.71196781000003</v>
      </c>
      <c r="Z768" s="303">
        <v>2.0542509151999999</v>
      </c>
      <c r="AA768" s="304">
        <v>0.54762720490000005</v>
      </c>
      <c r="AB768" s="303">
        <v>204.13087311999999</v>
      </c>
      <c r="AC768" s="304">
        <v>357.52173740000001</v>
      </c>
      <c r="AD768" s="303">
        <v>2.5711731448999999</v>
      </c>
      <c r="AE768" s="304">
        <v>0.56896513550000005</v>
      </c>
      <c r="AF768" s="265">
        <v>72.285337769999998</v>
      </c>
      <c r="AG768" s="305">
        <v>764.01965597000003</v>
      </c>
      <c r="AH768" s="265">
        <v>368.82482633000001</v>
      </c>
      <c r="AI768" s="305">
        <v>391.57665606</v>
      </c>
      <c r="AJ768" s="265">
        <v>18.730111676</v>
      </c>
      <c r="AK768" s="306">
        <v>4.6282105429999998</v>
      </c>
      <c r="AL768" s="398">
        <v>100</v>
      </c>
    </row>
    <row r="769" spans="1:50" x14ac:dyDescent="0.25">
      <c r="A769" s="307" t="s">
        <v>1477</v>
      </c>
      <c r="B769" s="300" t="s">
        <v>2593</v>
      </c>
      <c r="C769" s="301">
        <v>6.6163161229999998</v>
      </c>
      <c r="D769" s="58">
        <v>528</v>
      </c>
      <c r="E769" s="302">
        <v>7.84</v>
      </c>
      <c r="F769" s="303">
        <v>33262.301627000001</v>
      </c>
      <c r="G769" s="265">
        <v>26240.505762000001</v>
      </c>
      <c r="H769" s="304">
        <v>7021.7958643000002</v>
      </c>
      <c r="I769" s="303">
        <v>1892.2326367999999</v>
      </c>
      <c r="J769" s="304">
        <v>61.609949417000003</v>
      </c>
      <c r="K769" s="303">
        <v>2206.7742545000001</v>
      </c>
      <c r="L769" s="304">
        <v>141.88695121999999</v>
      </c>
      <c r="M769" s="265">
        <v>905.01614619999998</v>
      </c>
      <c r="N769" s="303">
        <v>1118.5462012</v>
      </c>
      <c r="O769" s="304">
        <v>170.15409758999999</v>
      </c>
      <c r="P769" s="303">
        <v>585.21357999999998</v>
      </c>
      <c r="Q769" s="304">
        <v>97.368552539999996</v>
      </c>
      <c r="R769" s="303">
        <v>897.20670128999996</v>
      </c>
      <c r="S769" s="304">
        <v>243.88672538</v>
      </c>
      <c r="T769" s="303">
        <v>340.72648334000002</v>
      </c>
      <c r="U769" s="304">
        <v>32.696928642000003</v>
      </c>
      <c r="V769" s="303">
        <v>15262.105460000001</v>
      </c>
      <c r="W769" s="304">
        <v>3162.4155131000002</v>
      </c>
      <c r="X769" s="303">
        <v>543.44086855</v>
      </c>
      <c r="Y769" s="304">
        <v>104.60366535</v>
      </c>
      <c r="Z769" s="303">
        <v>41.981047638</v>
      </c>
      <c r="AA769" s="304">
        <v>12.109494235</v>
      </c>
      <c r="AB769" s="303">
        <v>287.41541762000003</v>
      </c>
      <c r="AC769" s="304">
        <v>521.49826427999994</v>
      </c>
      <c r="AD769" s="303">
        <v>43.139059089</v>
      </c>
      <c r="AE769" s="304">
        <v>11.838148165</v>
      </c>
      <c r="AF769" s="265">
        <v>30.591873693</v>
      </c>
      <c r="AG769" s="305">
        <v>2641.1181314999999</v>
      </c>
      <c r="AH769" s="265">
        <v>655.84417285999996</v>
      </c>
      <c r="AI769" s="305">
        <v>1063.573443</v>
      </c>
      <c r="AJ769" s="265">
        <v>149.81292834000001</v>
      </c>
      <c r="AK769" s="306">
        <v>37.494930582999999</v>
      </c>
      <c r="AL769" s="398">
        <v>93</v>
      </c>
    </row>
    <row r="770" spans="1:50" x14ac:dyDescent="0.25">
      <c r="A770" s="307" t="s">
        <v>1478</v>
      </c>
      <c r="B770" s="300" t="s">
        <v>2594</v>
      </c>
      <c r="C770" s="301">
        <v>4.0208524411999997</v>
      </c>
      <c r="D770" s="58">
        <v>651</v>
      </c>
      <c r="E770" s="302">
        <v>3.89</v>
      </c>
      <c r="F770" s="303">
        <v>20214.089564000002</v>
      </c>
      <c r="G770" s="265">
        <v>15883.890588</v>
      </c>
      <c r="H770" s="304">
        <v>4330.1989755000004</v>
      </c>
      <c r="I770" s="303">
        <v>1033.4174204000001</v>
      </c>
      <c r="J770" s="304">
        <v>27.578987827999999</v>
      </c>
      <c r="K770" s="303">
        <v>694.51362199000005</v>
      </c>
      <c r="L770" s="304">
        <v>52.162086719999998</v>
      </c>
      <c r="M770" s="265">
        <v>392.13839426999999</v>
      </c>
      <c r="N770" s="303">
        <v>621.36826300999996</v>
      </c>
      <c r="O770" s="304">
        <v>115.54758486</v>
      </c>
      <c r="P770" s="303">
        <v>271.38896218000002</v>
      </c>
      <c r="Q770" s="304">
        <v>45.198710521000002</v>
      </c>
      <c r="R770" s="303">
        <v>410.88795275000001</v>
      </c>
      <c r="S770" s="304">
        <v>114.73827743</v>
      </c>
      <c r="T770" s="303">
        <v>148.29998275</v>
      </c>
      <c r="U770" s="304">
        <v>15.363709995000001</v>
      </c>
      <c r="V770" s="303">
        <v>10537.483636000001</v>
      </c>
      <c r="W770" s="304">
        <v>2250.5777693</v>
      </c>
      <c r="X770" s="303">
        <v>200.89338272000001</v>
      </c>
      <c r="Y770" s="304">
        <v>41.929493307000001</v>
      </c>
      <c r="Z770" s="303">
        <v>27.515175877000001</v>
      </c>
      <c r="AA770" s="304">
        <v>7.2860849478</v>
      </c>
      <c r="AB770" s="303">
        <v>136.97747931000001</v>
      </c>
      <c r="AC770" s="304">
        <v>215.51728786999999</v>
      </c>
      <c r="AD770" s="303">
        <v>6.4584578034</v>
      </c>
      <c r="AE770" s="304">
        <v>0.95761367129999997</v>
      </c>
      <c r="AF770" s="265">
        <v>6.5492238601999997</v>
      </c>
      <c r="AG770" s="305">
        <v>1727.6987810999999</v>
      </c>
      <c r="AH770" s="265">
        <v>389.6538827</v>
      </c>
      <c r="AI770" s="305">
        <v>634.97722816999999</v>
      </c>
      <c r="AJ770" s="265">
        <v>64.185451772999997</v>
      </c>
      <c r="AK770" s="306">
        <v>22.824660518000002</v>
      </c>
      <c r="AL770" s="398">
        <v>95</v>
      </c>
    </row>
    <row r="771" spans="1:50" x14ac:dyDescent="0.25">
      <c r="A771" s="307" t="s">
        <v>1479</v>
      </c>
      <c r="B771" s="300" t="s">
        <v>2595</v>
      </c>
      <c r="C771" s="301">
        <v>0.92865532039999998</v>
      </c>
      <c r="D771" s="58">
        <v>15874</v>
      </c>
      <c r="E771" s="302">
        <v>3.24</v>
      </c>
      <c r="F771" s="303">
        <v>4668.6423077999998</v>
      </c>
      <c r="G771" s="265">
        <v>3410.0231595999999</v>
      </c>
      <c r="H771" s="304">
        <v>1258.6191481999999</v>
      </c>
      <c r="I771" s="303">
        <v>680.52182873000004</v>
      </c>
      <c r="J771" s="304">
        <v>27.500123739999999</v>
      </c>
      <c r="K771" s="303">
        <v>1156.1336220999999</v>
      </c>
      <c r="L771" s="304">
        <v>80.340537795000003</v>
      </c>
      <c r="M771" s="265">
        <v>454.26206051000003</v>
      </c>
      <c r="N771" s="303">
        <v>106.44313320000001</v>
      </c>
      <c r="O771" s="304">
        <v>15.966914637</v>
      </c>
      <c r="P771" s="303">
        <v>128.10398831000001</v>
      </c>
      <c r="Q771" s="304">
        <v>21.883641602000001</v>
      </c>
      <c r="R771" s="303">
        <v>233.42024268</v>
      </c>
      <c r="S771" s="304">
        <v>67.254819053999995</v>
      </c>
      <c r="T771" s="303">
        <v>102.60382395000001</v>
      </c>
      <c r="U771" s="304">
        <v>13.847153533</v>
      </c>
      <c r="V771" s="303">
        <v>63.691674781000003</v>
      </c>
      <c r="W771" s="304">
        <v>14.33501152</v>
      </c>
      <c r="X771" s="303">
        <v>196.21558965</v>
      </c>
      <c r="Y771" s="304">
        <v>44.086693783999998</v>
      </c>
      <c r="Z771" s="303">
        <v>30.614952185</v>
      </c>
      <c r="AA771" s="304">
        <v>11.523442935</v>
      </c>
      <c r="AB771" s="303">
        <v>137.67407947000001</v>
      </c>
      <c r="AC771" s="304">
        <v>277.85535788999999</v>
      </c>
      <c r="AD771" s="303">
        <v>11.968686895999999</v>
      </c>
      <c r="AE771" s="304">
        <v>4.1683084885000001</v>
      </c>
      <c r="AF771" s="265">
        <v>3.8893828436</v>
      </c>
      <c r="AG771" s="305">
        <v>368.84331316999999</v>
      </c>
      <c r="AH771" s="265">
        <v>189.71196008999999</v>
      </c>
      <c r="AI771" s="305">
        <v>169.58257922000001</v>
      </c>
      <c r="AJ771" s="265">
        <v>48.871546899999998</v>
      </c>
      <c r="AK771" s="306">
        <v>7.3278381555000003</v>
      </c>
      <c r="AL771" s="398">
        <v>283</v>
      </c>
    </row>
    <row r="772" spans="1:50" x14ac:dyDescent="0.25">
      <c r="A772" s="307" t="s">
        <v>1480</v>
      </c>
      <c r="B772" s="300" t="s">
        <v>2596</v>
      </c>
      <c r="C772" s="301">
        <v>0.25927274350000001</v>
      </c>
      <c r="D772" s="58">
        <v>52938</v>
      </c>
      <c r="E772" s="302">
        <v>1.21</v>
      </c>
      <c r="F772" s="303">
        <v>1303.4456087999999</v>
      </c>
      <c r="G772" s="265">
        <v>974.32219964000001</v>
      </c>
      <c r="H772" s="304">
        <v>329.12340919000002</v>
      </c>
      <c r="I772" s="303">
        <v>217.41668791000001</v>
      </c>
      <c r="J772" s="304">
        <v>6.9130610897000002</v>
      </c>
      <c r="K772" s="303">
        <v>250.11556081000001</v>
      </c>
      <c r="L772" s="304">
        <v>19.050675222999999</v>
      </c>
      <c r="M772" s="265">
        <v>126.34379378</v>
      </c>
      <c r="N772" s="303">
        <v>20.358555828</v>
      </c>
      <c r="O772" s="304">
        <v>3.1519592890000001</v>
      </c>
      <c r="P772" s="303">
        <v>62.324474393000003</v>
      </c>
      <c r="Q772" s="304">
        <v>10.664345472000001</v>
      </c>
      <c r="R772" s="303">
        <v>51.782925366999997</v>
      </c>
      <c r="S772" s="304">
        <v>15.317256137999999</v>
      </c>
      <c r="T772" s="303">
        <v>21.028795929000001</v>
      </c>
      <c r="U772" s="304">
        <v>3.7253058811000002</v>
      </c>
      <c r="V772" s="303">
        <v>4.5164720270999998</v>
      </c>
      <c r="W772" s="304">
        <v>1.1454507413999999</v>
      </c>
      <c r="X772" s="303">
        <v>82.300523405000007</v>
      </c>
      <c r="Y772" s="304">
        <v>18.699228814000001</v>
      </c>
      <c r="Z772" s="303">
        <v>38.194041218000002</v>
      </c>
      <c r="AA772" s="304">
        <v>12.135195510999999</v>
      </c>
      <c r="AB772" s="303">
        <v>42.990130841999999</v>
      </c>
      <c r="AC772" s="304">
        <v>70.918410226000006</v>
      </c>
      <c r="AD772" s="303">
        <v>1.3668721242999999</v>
      </c>
      <c r="AE772" s="304">
        <v>0.35435235590000003</v>
      </c>
      <c r="AF772" s="265">
        <v>1.3498160775000001</v>
      </c>
      <c r="AG772" s="305">
        <v>102.56006585</v>
      </c>
      <c r="AH772" s="265">
        <v>41.100796400999997</v>
      </c>
      <c r="AI772" s="305">
        <v>45.649505714</v>
      </c>
      <c r="AJ772" s="265">
        <v>29.866702259</v>
      </c>
      <c r="AK772" s="306">
        <v>2.1046481698999999</v>
      </c>
      <c r="AL772" s="398">
        <v>303</v>
      </c>
    </row>
    <row r="773" spans="1:50" x14ac:dyDescent="0.25">
      <c r="A773" s="307" t="s">
        <v>1481</v>
      </c>
      <c r="B773" s="300" t="s">
        <v>2597</v>
      </c>
      <c r="C773" s="301">
        <v>0.68540460380000001</v>
      </c>
      <c r="D773" s="58">
        <v>1590</v>
      </c>
      <c r="E773" s="302">
        <v>1.77</v>
      </c>
      <c r="F773" s="303">
        <v>3445.7444661999998</v>
      </c>
      <c r="G773" s="265">
        <v>2662.4279166000001</v>
      </c>
      <c r="H773" s="304">
        <v>783.31654951999997</v>
      </c>
      <c r="I773" s="303">
        <v>464.59640629</v>
      </c>
      <c r="J773" s="304">
        <v>14.102696951</v>
      </c>
      <c r="K773" s="303">
        <v>497.72200134000002</v>
      </c>
      <c r="L773" s="304">
        <v>34.601278946999997</v>
      </c>
      <c r="M773" s="265">
        <v>227.23644963000001</v>
      </c>
      <c r="N773" s="303">
        <v>106.35916580999999</v>
      </c>
      <c r="O773" s="304">
        <v>18.834631797</v>
      </c>
      <c r="P773" s="303">
        <v>51.209075826000003</v>
      </c>
      <c r="Q773" s="304">
        <v>7.5374410880999996</v>
      </c>
      <c r="R773" s="303">
        <v>66.327822083000001</v>
      </c>
      <c r="S773" s="304">
        <v>20.089058842</v>
      </c>
      <c r="T773" s="303">
        <v>163.68331352999999</v>
      </c>
      <c r="U773" s="304">
        <v>12.802253883000001</v>
      </c>
      <c r="V773" s="303">
        <v>832.15504575</v>
      </c>
      <c r="W773" s="304">
        <v>172.93144416999999</v>
      </c>
      <c r="X773" s="303">
        <v>27.392508375999999</v>
      </c>
      <c r="Y773" s="304">
        <v>5.8909238364999998</v>
      </c>
      <c r="Z773" s="303">
        <v>23.509146027</v>
      </c>
      <c r="AA773" s="304">
        <v>8.2160044238999994</v>
      </c>
      <c r="AB773" s="303">
        <v>58.646155784000001</v>
      </c>
      <c r="AC773" s="304">
        <v>129.89253578</v>
      </c>
      <c r="AD773" s="303">
        <v>5.8992273446999999</v>
      </c>
      <c r="AE773" s="304">
        <v>1.049536778</v>
      </c>
      <c r="AF773" s="265">
        <v>1.4393736208000001</v>
      </c>
      <c r="AG773" s="305">
        <v>271.33022711000001</v>
      </c>
      <c r="AH773" s="265">
        <v>92.506749902999999</v>
      </c>
      <c r="AI773" s="305">
        <v>110.8114863</v>
      </c>
      <c r="AJ773" s="265">
        <v>14.74578256</v>
      </c>
      <c r="AK773" s="306">
        <v>4.2267223623000003</v>
      </c>
      <c r="AL773" s="398">
        <v>189</v>
      </c>
    </row>
    <row r="774" spans="1:50" x14ac:dyDescent="0.25">
      <c r="A774" s="307" t="s">
        <v>1482</v>
      </c>
      <c r="B774" s="300" t="s">
        <v>2598</v>
      </c>
      <c r="C774" s="301">
        <v>0.1697901574</v>
      </c>
      <c r="D774" s="58">
        <v>9836</v>
      </c>
      <c r="E774" s="302">
        <v>1.04</v>
      </c>
      <c r="F774" s="303">
        <v>853.58851116999995</v>
      </c>
      <c r="G774" s="265">
        <v>653.66156558</v>
      </c>
      <c r="H774" s="304">
        <v>199.92694560000001</v>
      </c>
      <c r="I774" s="303">
        <v>147.46517821</v>
      </c>
      <c r="J774" s="304">
        <v>4.0050807953999996</v>
      </c>
      <c r="K774" s="303">
        <v>149.70710222</v>
      </c>
      <c r="L774" s="304">
        <v>10.565616925</v>
      </c>
      <c r="M774" s="265">
        <v>76.307328931000001</v>
      </c>
      <c r="N774" s="303">
        <v>18.33835732</v>
      </c>
      <c r="O774" s="304">
        <v>2.8191739963</v>
      </c>
      <c r="P774" s="303">
        <v>6.0037348357999996</v>
      </c>
      <c r="Q774" s="304">
        <v>0.9104720986</v>
      </c>
      <c r="R774" s="303">
        <v>12.216737336</v>
      </c>
      <c r="S774" s="304">
        <v>4.3913025720999999</v>
      </c>
      <c r="T774" s="303">
        <v>48.505416916000001</v>
      </c>
      <c r="U774" s="304">
        <v>5.5676546184999998</v>
      </c>
      <c r="V774" s="303">
        <v>94.377995190999997</v>
      </c>
      <c r="W774" s="304">
        <v>20.791319391999998</v>
      </c>
      <c r="X774" s="303">
        <v>2.9765999876000002</v>
      </c>
      <c r="Y774" s="304">
        <v>0.70186351140000003</v>
      </c>
      <c r="Z774" s="303">
        <v>43.956461836999999</v>
      </c>
      <c r="AA774" s="304">
        <v>14.23184348</v>
      </c>
      <c r="AB774" s="303">
        <v>21.940208301999998</v>
      </c>
      <c r="AC774" s="304">
        <v>40.05637505</v>
      </c>
      <c r="AD774" s="303">
        <v>0.36231428929999998</v>
      </c>
      <c r="AE774" s="304">
        <v>0.14194251320000001</v>
      </c>
      <c r="AF774" s="265">
        <v>0.1016607789</v>
      </c>
      <c r="AG774" s="305">
        <v>69.230859351000007</v>
      </c>
      <c r="AH774" s="265">
        <v>24.568021299000002</v>
      </c>
      <c r="AI774" s="305">
        <v>26.010447876000001</v>
      </c>
      <c r="AJ774" s="265">
        <v>6.1660043577000003</v>
      </c>
      <c r="AK774" s="306">
        <v>1.1714371809999999</v>
      </c>
      <c r="AL774" s="398">
        <v>260</v>
      </c>
    </row>
    <row r="775" spans="1:50" x14ac:dyDescent="0.25">
      <c r="A775" s="307" t="s">
        <v>1483</v>
      </c>
      <c r="B775" s="300" t="s">
        <v>2599</v>
      </c>
      <c r="C775" s="301">
        <v>1.4400371588000001</v>
      </c>
      <c r="D775" s="58">
        <v>10326</v>
      </c>
      <c r="E775" s="302">
        <v>3.14</v>
      </c>
      <c r="F775" s="303">
        <v>7239.5196114999999</v>
      </c>
      <c r="G775" s="265">
        <v>5530.8860514999997</v>
      </c>
      <c r="H775" s="304">
        <v>1708.63356</v>
      </c>
      <c r="I775" s="303">
        <v>841.12459180999997</v>
      </c>
      <c r="J775" s="304">
        <v>30.108424209999999</v>
      </c>
      <c r="K775" s="303">
        <v>1229.4378397999999</v>
      </c>
      <c r="L775" s="304">
        <v>80.311416788000002</v>
      </c>
      <c r="M775" s="265">
        <v>462.51232084999998</v>
      </c>
      <c r="N775" s="303">
        <v>266.32416662999998</v>
      </c>
      <c r="O775" s="304">
        <v>49.161295971999998</v>
      </c>
      <c r="P775" s="303">
        <v>99.058484339000003</v>
      </c>
      <c r="Q775" s="304">
        <v>16.684745569</v>
      </c>
      <c r="R775" s="303">
        <v>211.19208105000001</v>
      </c>
      <c r="S775" s="304">
        <v>58.601939156</v>
      </c>
      <c r="T775" s="303">
        <v>122.9189483</v>
      </c>
      <c r="U775" s="304">
        <v>14.559881589</v>
      </c>
      <c r="V775" s="303">
        <v>1733.6877666</v>
      </c>
      <c r="W775" s="304">
        <v>365.04107722999998</v>
      </c>
      <c r="X775" s="303">
        <v>35.836298640999999</v>
      </c>
      <c r="Y775" s="304">
        <v>7.5182914362000002</v>
      </c>
      <c r="Z775" s="303">
        <v>56.585985976000003</v>
      </c>
      <c r="AA775" s="304">
        <v>20.952196929999999</v>
      </c>
      <c r="AB775" s="303">
        <v>162.21966581000001</v>
      </c>
      <c r="AC775" s="304">
        <v>287.00073414000002</v>
      </c>
      <c r="AD775" s="303">
        <v>8.2595261144999998</v>
      </c>
      <c r="AE775" s="304">
        <v>1.8857900985</v>
      </c>
      <c r="AF775" s="265">
        <v>1.6647653870000001</v>
      </c>
      <c r="AG775" s="305">
        <v>584.52264854999999</v>
      </c>
      <c r="AH775" s="265">
        <v>201.83041046</v>
      </c>
      <c r="AI775" s="305">
        <v>230.11016168</v>
      </c>
      <c r="AJ775" s="265">
        <v>50.433171559000002</v>
      </c>
      <c r="AK775" s="306">
        <v>9.9749847861000003</v>
      </c>
      <c r="AL775" s="398">
        <v>248</v>
      </c>
    </row>
    <row r="776" spans="1:50" x14ac:dyDescent="0.25">
      <c r="A776" s="307" t="s">
        <v>1484</v>
      </c>
      <c r="B776" s="300" t="s">
        <v>2600</v>
      </c>
      <c r="C776" s="301">
        <v>0.33479110550000002</v>
      </c>
      <c r="D776" s="58">
        <v>25051</v>
      </c>
      <c r="E776" s="302">
        <v>1.21</v>
      </c>
      <c r="F776" s="303">
        <v>1683.1001610999999</v>
      </c>
      <c r="G776" s="265">
        <v>1279.696639</v>
      </c>
      <c r="H776" s="304">
        <v>403.40352203999998</v>
      </c>
      <c r="I776" s="303">
        <v>262.33386381999998</v>
      </c>
      <c r="J776" s="304">
        <v>8.8606071462999996</v>
      </c>
      <c r="K776" s="303">
        <v>316.42230176999999</v>
      </c>
      <c r="L776" s="304">
        <v>21.896095996</v>
      </c>
      <c r="M776" s="265">
        <v>141.88224124999999</v>
      </c>
      <c r="N776" s="303">
        <v>54.993190716000001</v>
      </c>
      <c r="O776" s="304">
        <v>9.5506278435999992</v>
      </c>
      <c r="P776" s="303">
        <v>13.275903155</v>
      </c>
      <c r="Q776" s="304">
        <v>2.1967654069</v>
      </c>
      <c r="R776" s="303">
        <v>47.446959440999997</v>
      </c>
      <c r="S776" s="304">
        <v>11.713332920999999</v>
      </c>
      <c r="T776" s="303">
        <v>25.333825734000001</v>
      </c>
      <c r="U776" s="304">
        <v>4.0615794143999997</v>
      </c>
      <c r="V776" s="303">
        <v>224.42905780999999</v>
      </c>
      <c r="W776" s="304">
        <v>48.834470502999999</v>
      </c>
      <c r="X776" s="303">
        <v>5.1675390038</v>
      </c>
      <c r="Y776" s="304">
        <v>1.0726954042000001</v>
      </c>
      <c r="Z776" s="303">
        <v>68.520051370000004</v>
      </c>
      <c r="AA776" s="304">
        <v>23.028764444</v>
      </c>
      <c r="AB776" s="303">
        <v>56.67318066</v>
      </c>
      <c r="AC776" s="304">
        <v>79.050013883999995</v>
      </c>
      <c r="AD776" s="303">
        <v>1.0327668055999999</v>
      </c>
      <c r="AE776" s="304">
        <v>0.24463487489999999</v>
      </c>
      <c r="AF776" s="265">
        <v>1.2073416364</v>
      </c>
      <c r="AG776" s="305">
        <v>129.69082782999999</v>
      </c>
      <c r="AH776" s="265">
        <v>47.283362021000002</v>
      </c>
      <c r="AI776" s="305">
        <v>52.217345694000002</v>
      </c>
      <c r="AJ776" s="265">
        <v>22.198462134</v>
      </c>
      <c r="AK776" s="306">
        <v>2.4823523538000001</v>
      </c>
      <c r="AL776" s="398">
        <v>278</v>
      </c>
    </row>
    <row r="777" spans="1:50" x14ac:dyDescent="0.25">
      <c r="A777" s="307" t="s">
        <v>1485</v>
      </c>
      <c r="B777" s="300" t="s">
        <v>2601</v>
      </c>
      <c r="C777" s="301">
        <v>1.4796215741000001</v>
      </c>
      <c r="D777" s="58">
        <v>5343</v>
      </c>
      <c r="E777" s="302">
        <v>4.71</v>
      </c>
      <c r="F777" s="303">
        <v>7438.5229147</v>
      </c>
      <c r="G777" s="265">
        <v>5571.0385378000001</v>
      </c>
      <c r="H777" s="304">
        <v>1867.4843768999999</v>
      </c>
      <c r="I777" s="303">
        <v>1129.2171774000001</v>
      </c>
      <c r="J777" s="304">
        <v>40.366222641</v>
      </c>
      <c r="K777" s="303">
        <v>1777.7809204</v>
      </c>
      <c r="L777" s="304">
        <v>124.40088350000001</v>
      </c>
      <c r="M777" s="265">
        <v>668.21348028</v>
      </c>
      <c r="N777" s="303">
        <v>276.55234410000003</v>
      </c>
      <c r="O777" s="304">
        <v>35.157744837000003</v>
      </c>
      <c r="P777" s="303">
        <v>213.49860734000001</v>
      </c>
      <c r="Q777" s="304">
        <v>33.408530188999997</v>
      </c>
      <c r="R777" s="303">
        <v>158.15895305999999</v>
      </c>
      <c r="S777" s="304">
        <v>60.244067508999997</v>
      </c>
      <c r="T777" s="303">
        <v>243.88345326999999</v>
      </c>
      <c r="U777" s="304">
        <v>22.534284473</v>
      </c>
      <c r="V777" s="303">
        <v>245.39842247000001</v>
      </c>
      <c r="W777" s="304">
        <v>56.204452981000003</v>
      </c>
      <c r="X777" s="303">
        <v>295.70778044999997</v>
      </c>
      <c r="Y777" s="304">
        <v>68.536523188999993</v>
      </c>
      <c r="Z777" s="303">
        <v>9.2295231813999994</v>
      </c>
      <c r="AA777" s="304">
        <v>3.1577889890000002</v>
      </c>
      <c r="AB777" s="303">
        <v>268.30268748999998</v>
      </c>
      <c r="AC777" s="304">
        <v>425.71187200000003</v>
      </c>
      <c r="AD777" s="303">
        <v>60.571656586000003</v>
      </c>
      <c r="AE777" s="304">
        <v>14.672226165</v>
      </c>
      <c r="AF777" s="265">
        <v>48.247030160000001</v>
      </c>
      <c r="AG777" s="305">
        <v>570.07603972000004</v>
      </c>
      <c r="AH777" s="265">
        <v>268.37466391999999</v>
      </c>
      <c r="AI777" s="305">
        <v>251.39511482</v>
      </c>
      <c r="AJ777" s="265">
        <v>59.865393836000003</v>
      </c>
      <c r="AK777" s="306">
        <v>9.6550697369999998</v>
      </c>
      <c r="AL777" s="398">
        <v>232</v>
      </c>
    </row>
    <row r="778" spans="1:50" x14ac:dyDescent="0.25">
      <c r="A778" s="307" t="s">
        <v>1486</v>
      </c>
      <c r="B778" s="300" t="s">
        <v>2602</v>
      </c>
      <c r="C778" s="301">
        <v>0.48937869579999999</v>
      </c>
      <c r="D778" s="58">
        <v>14502</v>
      </c>
      <c r="E778" s="302">
        <v>1.83</v>
      </c>
      <c r="F778" s="303">
        <v>2460.2605871999999</v>
      </c>
      <c r="G778" s="265">
        <v>1834.8811370999999</v>
      </c>
      <c r="H778" s="304">
        <v>625.37945014000002</v>
      </c>
      <c r="I778" s="303">
        <v>449.98853699</v>
      </c>
      <c r="J778" s="304">
        <v>14.392613589</v>
      </c>
      <c r="K778" s="303">
        <v>588.19811134999998</v>
      </c>
      <c r="L778" s="304">
        <v>40.970132261000003</v>
      </c>
      <c r="M778" s="265">
        <v>242.54813704</v>
      </c>
      <c r="N778" s="303">
        <v>50.027497840000002</v>
      </c>
      <c r="O778" s="304">
        <v>7.3326535251999996</v>
      </c>
      <c r="P778" s="303">
        <v>60.592179471000001</v>
      </c>
      <c r="Q778" s="304">
        <v>8.8804509811999992</v>
      </c>
      <c r="R778" s="303">
        <v>37.467539760999998</v>
      </c>
      <c r="S778" s="304">
        <v>15.859431811</v>
      </c>
      <c r="T778" s="303">
        <v>58.968586657000003</v>
      </c>
      <c r="U778" s="304">
        <v>7.4756324327000003</v>
      </c>
      <c r="V778" s="303">
        <v>23.525721332</v>
      </c>
      <c r="W778" s="304">
        <v>5.5257189189</v>
      </c>
      <c r="X778" s="303">
        <v>134.56028101000001</v>
      </c>
      <c r="Y778" s="304">
        <v>32.166871993999997</v>
      </c>
      <c r="Z778" s="303">
        <v>12.988000268</v>
      </c>
      <c r="AA778" s="304">
        <v>3.9505293388</v>
      </c>
      <c r="AB778" s="303">
        <v>90.624217227000003</v>
      </c>
      <c r="AC778" s="304">
        <v>148.56019391000001</v>
      </c>
      <c r="AD778" s="303">
        <v>29.354350960000001</v>
      </c>
      <c r="AE778" s="304">
        <v>6.7187429809000001</v>
      </c>
      <c r="AF778" s="265">
        <v>8.5218231951999996</v>
      </c>
      <c r="AG778" s="305">
        <v>188.01739473999999</v>
      </c>
      <c r="AH778" s="265">
        <v>81.878337419000005</v>
      </c>
      <c r="AI778" s="305">
        <v>84.639565124000001</v>
      </c>
      <c r="AJ778" s="265">
        <v>23.157722768999999</v>
      </c>
      <c r="AK778" s="306">
        <v>3.3696123347000002</v>
      </c>
      <c r="AL778" s="398">
        <v>266</v>
      </c>
    </row>
    <row r="779" spans="1:50" x14ac:dyDescent="0.25">
      <c r="A779" s="307" t="s">
        <v>1487</v>
      </c>
      <c r="B779" s="300" t="s">
        <v>2603</v>
      </c>
      <c r="C779" s="301">
        <v>1.730271181</v>
      </c>
      <c r="D779" s="58">
        <v>1531</v>
      </c>
      <c r="E779" s="302">
        <v>5.26</v>
      </c>
      <c r="F779" s="303">
        <v>8698.6173042999999</v>
      </c>
      <c r="G779" s="265">
        <v>6379.0111540999997</v>
      </c>
      <c r="H779" s="304">
        <v>2319.6061501999998</v>
      </c>
      <c r="I779" s="303">
        <v>1115.512896</v>
      </c>
      <c r="J779" s="304">
        <v>40.668305379000003</v>
      </c>
      <c r="K779" s="303">
        <v>2330.1306244000002</v>
      </c>
      <c r="L779" s="304">
        <v>136.61910564999999</v>
      </c>
      <c r="M779" s="265">
        <v>728.44854677000001</v>
      </c>
      <c r="N779" s="303">
        <v>213.67600941000001</v>
      </c>
      <c r="O779" s="304">
        <v>66.033738197000005</v>
      </c>
      <c r="P779" s="303">
        <v>197.87492517999999</v>
      </c>
      <c r="Q779" s="304">
        <v>35.204137516999999</v>
      </c>
      <c r="R779" s="303">
        <v>500.84418289000001</v>
      </c>
      <c r="S779" s="304">
        <v>134.50825524999999</v>
      </c>
      <c r="T779" s="303">
        <v>149.38181779000001</v>
      </c>
      <c r="U779" s="304">
        <v>15.98502034</v>
      </c>
      <c r="V779" s="303">
        <v>642.46035703999996</v>
      </c>
      <c r="W779" s="304">
        <v>148.67163832</v>
      </c>
      <c r="X779" s="303">
        <v>22.258992061000001</v>
      </c>
      <c r="Y779" s="304">
        <v>5.0576867785999999</v>
      </c>
      <c r="Z779" s="303">
        <v>25.126917978000002</v>
      </c>
      <c r="AA779" s="304">
        <v>10.782837791</v>
      </c>
      <c r="AB779" s="303">
        <v>219.59552608999999</v>
      </c>
      <c r="AC779" s="304">
        <v>482.61731164000003</v>
      </c>
      <c r="AD779" s="303">
        <v>39.817177031999996</v>
      </c>
      <c r="AE779" s="304">
        <v>10.377656109</v>
      </c>
      <c r="AF779" s="265">
        <v>5.4354165376000001</v>
      </c>
      <c r="AG779" s="305">
        <v>690.71651283000006</v>
      </c>
      <c r="AH779" s="265">
        <v>326.27904633999998</v>
      </c>
      <c r="AI779" s="305">
        <v>322.35380485000002</v>
      </c>
      <c r="AJ779" s="265">
        <v>70.151308583000002</v>
      </c>
      <c r="AK779" s="306">
        <v>12.027549540000001</v>
      </c>
      <c r="AL779" s="398">
        <v>189</v>
      </c>
    </row>
    <row r="780" spans="1:50" x14ac:dyDescent="0.25">
      <c r="A780" s="307" t="s">
        <v>1488</v>
      </c>
      <c r="B780" s="300" t="s">
        <v>2604</v>
      </c>
      <c r="C780" s="301">
        <v>0.44159497009999998</v>
      </c>
      <c r="D780" s="58">
        <v>4169</v>
      </c>
      <c r="E780" s="302">
        <v>1.66</v>
      </c>
      <c r="F780" s="303">
        <v>2220.0367725000001</v>
      </c>
      <c r="G780" s="265">
        <v>1640.4541772</v>
      </c>
      <c r="H780" s="304">
        <v>579.58259528999997</v>
      </c>
      <c r="I780" s="303">
        <v>331.45716579999998</v>
      </c>
      <c r="J780" s="304">
        <v>11.977860198</v>
      </c>
      <c r="K780" s="303">
        <v>513.98164388999999</v>
      </c>
      <c r="L780" s="304">
        <v>35.285821022</v>
      </c>
      <c r="M780" s="265">
        <v>220.44122519999999</v>
      </c>
      <c r="N780" s="303">
        <v>48.300500470000003</v>
      </c>
      <c r="O780" s="304">
        <v>6.4121135883999996</v>
      </c>
      <c r="P780" s="303">
        <v>57.979375386999997</v>
      </c>
      <c r="Q780" s="304">
        <v>10.322068781</v>
      </c>
      <c r="R780" s="303">
        <v>122.93292925</v>
      </c>
      <c r="S780" s="304">
        <v>33.187854129000002</v>
      </c>
      <c r="T780" s="303">
        <v>34.588210213000004</v>
      </c>
      <c r="U780" s="304">
        <v>5.4806635419000003</v>
      </c>
      <c r="V780" s="303">
        <v>74.503747398000002</v>
      </c>
      <c r="W780" s="304">
        <v>14.911223829000001</v>
      </c>
      <c r="X780" s="303">
        <v>7.5258692086999996</v>
      </c>
      <c r="Y780" s="304">
        <v>1.4449770800999999</v>
      </c>
      <c r="Z780" s="303">
        <v>31.122624732999999</v>
      </c>
      <c r="AA780" s="304">
        <v>12.000322016</v>
      </c>
      <c r="AB780" s="303">
        <v>69.275317903000001</v>
      </c>
      <c r="AC780" s="304">
        <v>128.73464723999999</v>
      </c>
      <c r="AD780" s="303">
        <v>45.695922267999997</v>
      </c>
      <c r="AE780" s="304">
        <v>10.955070229</v>
      </c>
      <c r="AF780" s="265">
        <v>0.60354524490000006</v>
      </c>
      <c r="AG780" s="305">
        <v>164.58593723000001</v>
      </c>
      <c r="AH780" s="265">
        <v>76.821528178999998</v>
      </c>
      <c r="AI780" s="305">
        <v>85.679007804999998</v>
      </c>
      <c r="AJ780" s="265">
        <v>60.676234178999998</v>
      </c>
      <c r="AK780" s="306">
        <v>3.1533664633999998</v>
      </c>
      <c r="AL780" s="398">
        <v>257</v>
      </c>
    </row>
    <row r="781" spans="1:50" x14ac:dyDescent="0.25">
      <c r="A781" s="307" t="s">
        <v>1489</v>
      </c>
      <c r="B781" s="300" t="s">
        <v>2605</v>
      </c>
      <c r="C781" s="301">
        <v>0.20748654799999999</v>
      </c>
      <c r="D781" s="58">
        <v>5452</v>
      </c>
      <c r="E781" s="302">
        <v>1.1100000000000001</v>
      </c>
      <c r="F781" s="303">
        <v>1043.1001200999999</v>
      </c>
      <c r="G781" s="265">
        <v>764.33619736000003</v>
      </c>
      <c r="H781" s="304">
        <v>278.76392271999998</v>
      </c>
      <c r="I781" s="303">
        <v>187.91760176</v>
      </c>
      <c r="J781" s="304">
        <v>6.3333143958000004</v>
      </c>
      <c r="K781" s="303">
        <v>235.99462825000001</v>
      </c>
      <c r="L781" s="304">
        <v>18.723159888000001</v>
      </c>
      <c r="M781" s="265">
        <v>114.38954799</v>
      </c>
      <c r="N781" s="303">
        <v>21.142969212000001</v>
      </c>
      <c r="O781" s="304">
        <v>3.5953238187999998</v>
      </c>
      <c r="P781" s="303">
        <v>45.143654230000003</v>
      </c>
      <c r="Q781" s="304">
        <v>8.3791807438999992</v>
      </c>
      <c r="R781" s="303">
        <v>46.066305378999999</v>
      </c>
      <c r="S781" s="304">
        <v>13.275451531</v>
      </c>
      <c r="T781" s="303">
        <v>15.212491417000001</v>
      </c>
      <c r="U781" s="304">
        <v>2.8464802928999999</v>
      </c>
      <c r="V781" s="303">
        <v>3.3230425319000001</v>
      </c>
      <c r="W781" s="304">
        <v>0.72623629050000005</v>
      </c>
      <c r="X781" s="303">
        <v>4.5347213165999998</v>
      </c>
      <c r="Y781" s="304">
        <v>1.0385660193999999</v>
      </c>
      <c r="Z781" s="303">
        <v>21.370164760000002</v>
      </c>
      <c r="AA781" s="304">
        <v>7.9878721211999997</v>
      </c>
      <c r="AB781" s="303">
        <v>37.761848037</v>
      </c>
      <c r="AC781" s="304">
        <v>70.758999981000002</v>
      </c>
      <c r="AD781" s="303">
        <v>0.82297130689999998</v>
      </c>
      <c r="AE781" s="304">
        <v>0.12963415880000001</v>
      </c>
      <c r="AF781" s="265">
        <v>0.89222544020000005</v>
      </c>
      <c r="AG781" s="305">
        <v>78.742005540999997</v>
      </c>
      <c r="AH781" s="265">
        <v>32.011132359999998</v>
      </c>
      <c r="AI781" s="305">
        <v>36.196343915</v>
      </c>
      <c r="AJ781" s="265">
        <v>25.361402548000001</v>
      </c>
      <c r="AK781" s="306">
        <v>2.4228448365999999</v>
      </c>
      <c r="AL781" s="398">
        <v>246</v>
      </c>
    </row>
    <row r="782" spans="1:50" x14ac:dyDescent="0.25">
      <c r="A782" s="307" t="s">
        <v>1490</v>
      </c>
      <c r="B782" s="300" t="s">
        <v>2606</v>
      </c>
      <c r="C782" s="301">
        <v>46.718257168000001</v>
      </c>
      <c r="D782" s="58">
        <v>125</v>
      </c>
      <c r="E782" s="302">
        <v>42.56</v>
      </c>
      <c r="F782" s="303">
        <v>234867.36916999999</v>
      </c>
      <c r="G782" s="265">
        <v>177312.49160000001</v>
      </c>
      <c r="H782" s="304">
        <v>57554.877566000003</v>
      </c>
      <c r="I782" s="303">
        <v>10431.777956</v>
      </c>
      <c r="J782" s="304">
        <v>331.36162597999999</v>
      </c>
      <c r="K782" s="303">
        <v>20300.791374</v>
      </c>
      <c r="L782" s="304">
        <v>1223.0952715000001</v>
      </c>
      <c r="M782" s="265">
        <v>6964.2222795999996</v>
      </c>
      <c r="N782" s="303">
        <v>9149.2496475000007</v>
      </c>
      <c r="O782" s="304">
        <v>1104.9542702000001</v>
      </c>
      <c r="P782" s="303">
        <v>1785.0585536999999</v>
      </c>
      <c r="Q782" s="304">
        <v>345.53013499000002</v>
      </c>
      <c r="R782" s="303">
        <v>8423.4165630999996</v>
      </c>
      <c r="S782" s="304">
        <v>2331.7077539000002</v>
      </c>
      <c r="T782" s="303">
        <v>5225.3253930000001</v>
      </c>
      <c r="U782" s="304">
        <v>325.09548345000002</v>
      </c>
      <c r="V782" s="303">
        <v>59338.805192</v>
      </c>
      <c r="W782" s="304">
        <v>12910.483936000001</v>
      </c>
      <c r="X782" s="303">
        <v>31402.77894</v>
      </c>
      <c r="Y782" s="304">
        <v>5698.541534</v>
      </c>
      <c r="Z782" s="303">
        <v>5.1264367999999996</v>
      </c>
      <c r="AA782" s="304">
        <v>1.2008504</v>
      </c>
      <c r="AB782" s="303">
        <v>9269.4723647999999</v>
      </c>
      <c r="AC782" s="304">
        <v>4885.9560496000004</v>
      </c>
      <c r="AD782" s="303">
        <v>206.94215184999999</v>
      </c>
      <c r="AE782" s="304">
        <v>55.246869615999998</v>
      </c>
      <c r="AF782" s="265">
        <v>4586.4423210000004</v>
      </c>
      <c r="AG782" s="305">
        <v>16202.899810999999</v>
      </c>
      <c r="AH782" s="265">
        <v>8288.7304399000004</v>
      </c>
      <c r="AI782" s="305">
        <v>13748.858761</v>
      </c>
      <c r="AJ782" s="265">
        <v>132.39682740000001</v>
      </c>
      <c r="AK782" s="306">
        <v>191.90037275</v>
      </c>
      <c r="AL782" s="398">
        <v>15</v>
      </c>
    </row>
    <row r="783" spans="1:50" s="309" customFormat="1" ht="12" x14ac:dyDescent="0.3">
      <c r="A783" s="307" t="s">
        <v>1491</v>
      </c>
      <c r="B783" s="300" t="s">
        <v>2607</v>
      </c>
      <c r="C783" s="301">
        <v>11.380118685999999</v>
      </c>
      <c r="D783" s="58">
        <v>377</v>
      </c>
      <c r="E783" s="302">
        <v>19.46</v>
      </c>
      <c r="F783" s="303">
        <v>57211.435072</v>
      </c>
      <c r="G783" s="265">
        <v>41607.819576000002</v>
      </c>
      <c r="H783" s="304">
        <v>15603.615496</v>
      </c>
      <c r="I783" s="303">
        <v>4835.5062465999999</v>
      </c>
      <c r="J783" s="304">
        <v>190.30087043</v>
      </c>
      <c r="K783" s="303">
        <v>11983.613601999999</v>
      </c>
      <c r="L783" s="304">
        <v>812.23193671000001</v>
      </c>
      <c r="M783" s="265">
        <v>4141.1417134000003</v>
      </c>
      <c r="N783" s="303">
        <v>915.55449676000001</v>
      </c>
      <c r="O783" s="304">
        <v>131.52357495999999</v>
      </c>
      <c r="P783" s="303">
        <v>340.22148592999997</v>
      </c>
      <c r="Q783" s="304">
        <v>63.350108020999997</v>
      </c>
      <c r="R783" s="303">
        <v>2163.7916534000001</v>
      </c>
      <c r="S783" s="304">
        <v>729.73160425000003</v>
      </c>
      <c r="T783" s="303">
        <v>1050.4077907000001</v>
      </c>
      <c r="U783" s="304">
        <v>61.009976092999999</v>
      </c>
      <c r="V783" s="303">
        <v>2083.0943946000002</v>
      </c>
      <c r="W783" s="304">
        <v>462.9071247</v>
      </c>
      <c r="X783" s="303">
        <v>8397.1754010999994</v>
      </c>
      <c r="Y783" s="304">
        <v>1791.4165399000001</v>
      </c>
      <c r="Z783" s="303">
        <v>0.1067901857</v>
      </c>
      <c r="AA783" s="304">
        <v>3.3015649899999999E-2</v>
      </c>
      <c r="AB783" s="303">
        <v>4026.5202561000001</v>
      </c>
      <c r="AC783" s="304">
        <v>2776.1782896</v>
      </c>
      <c r="AD783" s="303">
        <v>44.538271971</v>
      </c>
      <c r="AE783" s="304">
        <v>10.805088334000001</v>
      </c>
      <c r="AF783" s="265">
        <v>434.21719481999997</v>
      </c>
      <c r="AG783" s="305">
        <v>4533.8077714999999</v>
      </c>
      <c r="AH783" s="265">
        <v>2390.1368151000001</v>
      </c>
      <c r="AI783" s="305">
        <v>2692.3867134000002</v>
      </c>
      <c r="AJ783" s="265">
        <v>111.27828393</v>
      </c>
      <c r="AK783" s="306">
        <v>38.448062440000001</v>
      </c>
      <c r="AL783" s="399">
        <v>30</v>
      </c>
      <c r="AM783" s="308"/>
      <c r="AN783" s="308"/>
      <c r="AO783" s="308"/>
      <c r="AP783" s="308"/>
      <c r="AQ783" s="308"/>
      <c r="AR783" s="308"/>
      <c r="AS783" s="308"/>
      <c r="AT783" s="308"/>
      <c r="AU783" s="308"/>
      <c r="AV783" s="308"/>
      <c r="AW783" s="308"/>
      <c r="AX783" s="308"/>
    </row>
    <row r="784" spans="1:50" x14ac:dyDescent="0.25">
      <c r="A784" s="307" t="s">
        <v>1492</v>
      </c>
      <c r="B784" s="300" t="s">
        <v>2608</v>
      </c>
      <c r="C784" s="301">
        <v>4.3368829864</v>
      </c>
      <c r="D784" s="58">
        <v>744</v>
      </c>
      <c r="E784" s="302">
        <v>7.59</v>
      </c>
      <c r="F784" s="303">
        <v>21802.874489999998</v>
      </c>
      <c r="G784" s="265">
        <v>15569.094072</v>
      </c>
      <c r="H784" s="304">
        <v>6233.7804174000003</v>
      </c>
      <c r="I784" s="303">
        <v>1976.9123701999999</v>
      </c>
      <c r="J784" s="304">
        <v>80.385444026000002</v>
      </c>
      <c r="K784" s="303">
        <v>4723.1749098</v>
      </c>
      <c r="L784" s="304">
        <v>307.12973097999998</v>
      </c>
      <c r="M784" s="265">
        <v>1540.9608886999999</v>
      </c>
      <c r="N784" s="303">
        <v>209.61496765000001</v>
      </c>
      <c r="O784" s="304">
        <v>40.070281426999998</v>
      </c>
      <c r="P784" s="303">
        <v>43.313824580999999</v>
      </c>
      <c r="Q784" s="304">
        <v>8.6356417539999999</v>
      </c>
      <c r="R784" s="303">
        <v>834.38291899000001</v>
      </c>
      <c r="S784" s="304">
        <v>298.68331891000003</v>
      </c>
      <c r="T784" s="303">
        <v>340.06029407</v>
      </c>
      <c r="U784" s="304">
        <v>20.406043198999999</v>
      </c>
      <c r="V784" s="303">
        <v>236.78583677</v>
      </c>
      <c r="W784" s="304">
        <v>51.234215380000002</v>
      </c>
      <c r="X784" s="303">
        <v>3576.4710654999999</v>
      </c>
      <c r="Y784" s="304">
        <v>843.39298773999997</v>
      </c>
      <c r="Z784" s="303">
        <v>3.0147137379000002</v>
      </c>
      <c r="AA784" s="304">
        <v>1.6138807849000001</v>
      </c>
      <c r="AB784" s="303">
        <v>1577.0866415</v>
      </c>
      <c r="AC784" s="304">
        <v>1189.9420097</v>
      </c>
      <c r="AD784" s="303">
        <v>0.45274973120000001</v>
      </c>
      <c r="AE784" s="304">
        <v>6.4981317199999999E-2</v>
      </c>
      <c r="AF784" s="265">
        <v>139.89085209000001</v>
      </c>
      <c r="AG784" s="305">
        <v>1612.7363797</v>
      </c>
      <c r="AH784" s="265">
        <v>934.38991002</v>
      </c>
      <c r="AI784" s="305">
        <v>1177.538865</v>
      </c>
      <c r="AJ784" s="265">
        <v>21.431794206999999</v>
      </c>
      <c r="AK784" s="306">
        <v>13.09697188</v>
      </c>
      <c r="AL784" s="398">
        <v>41</v>
      </c>
    </row>
    <row r="785" spans="1:38" x14ac:dyDescent="0.25">
      <c r="A785" s="307" t="s">
        <v>1493</v>
      </c>
      <c r="B785" s="300" t="s">
        <v>2609</v>
      </c>
      <c r="C785" s="301">
        <v>1.9518278206999999</v>
      </c>
      <c r="D785" s="58">
        <v>1483</v>
      </c>
      <c r="E785" s="302">
        <v>3.03</v>
      </c>
      <c r="F785" s="303">
        <v>9812.4521998</v>
      </c>
      <c r="G785" s="265">
        <v>6968.9118269999999</v>
      </c>
      <c r="H785" s="304">
        <v>2843.5403726999998</v>
      </c>
      <c r="I785" s="303">
        <v>887.65098606000004</v>
      </c>
      <c r="J785" s="304">
        <v>34.056619646999998</v>
      </c>
      <c r="K785" s="303">
        <v>1881.2663132</v>
      </c>
      <c r="L785" s="304">
        <v>127.50846151</v>
      </c>
      <c r="M785" s="265">
        <v>581.33194773000002</v>
      </c>
      <c r="N785" s="303">
        <v>62.974834887</v>
      </c>
      <c r="O785" s="304">
        <v>14.812567652</v>
      </c>
      <c r="P785" s="303">
        <v>9.3030710162000005</v>
      </c>
      <c r="Q785" s="304">
        <v>1.7402995590000001</v>
      </c>
      <c r="R785" s="303">
        <v>328.78418613999997</v>
      </c>
      <c r="S785" s="304">
        <v>126.96435461999999</v>
      </c>
      <c r="T785" s="303">
        <v>119.11659306999999</v>
      </c>
      <c r="U785" s="304">
        <v>9.8488007026000002</v>
      </c>
      <c r="V785" s="303">
        <v>107.73470899</v>
      </c>
      <c r="W785" s="304">
        <v>30.276960901999999</v>
      </c>
      <c r="X785" s="303">
        <v>2011.4795595999999</v>
      </c>
      <c r="Y785" s="304">
        <v>513.53947205999998</v>
      </c>
      <c r="Z785" s="303">
        <v>0.16706864460000001</v>
      </c>
      <c r="AA785" s="304">
        <v>3.0197437600000002E-2</v>
      </c>
      <c r="AB785" s="303">
        <v>661.76455008999994</v>
      </c>
      <c r="AC785" s="304">
        <v>525.12773993999997</v>
      </c>
      <c r="AD785" s="303">
        <v>1.9185585995000001</v>
      </c>
      <c r="AE785" s="304">
        <v>0.41313594069999998</v>
      </c>
      <c r="AF785" s="265">
        <v>49.894799225</v>
      </c>
      <c r="AG785" s="305">
        <v>698.96361099000001</v>
      </c>
      <c r="AH785" s="265">
        <v>419.77251926000002</v>
      </c>
      <c r="AI785" s="305">
        <v>584.71082546000002</v>
      </c>
      <c r="AJ785" s="265">
        <v>17.416582098999999</v>
      </c>
      <c r="AK785" s="306">
        <v>3.8828747350000001</v>
      </c>
      <c r="AL785" s="398">
        <v>51</v>
      </c>
    </row>
    <row r="786" spans="1:38" x14ac:dyDescent="0.25">
      <c r="A786" s="307" t="s">
        <v>1494</v>
      </c>
      <c r="B786" s="300" t="s">
        <v>2610</v>
      </c>
      <c r="C786" s="301">
        <v>2.4868844318000001</v>
      </c>
      <c r="D786" s="58">
        <v>598</v>
      </c>
      <c r="E786" s="302">
        <v>4.46</v>
      </c>
      <c r="F786" s="303">
        <v>12502.35003</v>
      </c>
      <c r="G786" s="265">
        <v>9230.0372927999997</v>
      </c>
      <c r="H786" s="304">
        <v>3272.3127374999999</v>
      </c>
      <c r="I786" s="303">
        <v>1160.2144900999999</v>
      </c>
      <c r="J786" s="304">
        <v>43.603006145000002</v>
      </c>
      <c r="K786" s="303">
        <v>2413.1323797999999</v>
      </c>
      <c r="L786" s="304">
        <v>217.09196784</v>
      </c>
      <c r="M786" s="265">
        <v>846.14180811000006</v>
      </c>
      <c r="N786" s="303">
        <v>143.65339261</v>
      </c>
      <c r="O786" s="304">
        <v>28.106124943000001</v>
      </c>
      <c r="P786" s="303">
        <v>48.471686550000001</v>
      </c>
      <c r="Q786" s="304">
        <v>9.0639120452000004</v>
      </c>
      <c r="R786" s="303">
        <v>483.58329516999999</v>
      </c>
      <c r="S786" s="304">
        <v>163.31348667</v>
      </c>
      <c r="T786" s="303">
        <v>184.14718418000001</v>
      </c>
      <c r="U786" s="304">
        <v>13.357747935000001</v>
      </c>
      <c r="V786" s="303">
        <v>190.12732872000001</v>
      </c>
      <c r="W786" s="304">
        <v>38.289431913000001</v>
      </c>
      <c r="X786" s="303">
        <v>2684.0021498999999</v>
      </c>
      <c r="Y786" s="304">
        <v>608.31449534000001</v>
      </c>
      <c r="Z786" s="303">
        <v>3.8219749515000001</v>
      </c>
      <c r="AA786" s="304">
        <v>2.0261003410999998</v>
      </c>
      <c r="AB786" s="303">
        <v>714.08346868000001</v>
      </c>
      <c r="AC786" s="304">
        <v>562.18983342000001</v>
      </c>
      <c r="AD786" s="303">
        <v>2.5615675752999998</v>
      </c>
      <c r="AE786" s="304">
        <v>0.39390831100000001</v>
      </c>
      <c r="AF786" s="265">
        <v>30.673222779</v>
      </c>
      <c r="AG786" s="305">
        <v>929.45680497000001</v>
      </c>
      <c r="AH786" s="265">
        <v>407.14334147</v>
      </c>
      <c r="AI786" s="305">
        <v>551.58156593000001</v>
      </c>
      <c r="AJ786" s="265">
        <v>14.891555987</v>
      </c>
      <c r="AK786" s="306">
        <v>8.9127978561999992</v>
      </c>
      <c r="AL786" s="398">
        <v>66</v>
      </c>
    </row>
    <row r="787" spans="1:38" x14ac:dyDescent="0.25">
      <c r="A787" s="307" t="s">
        <v>1495</v>
      </c>
      <c r="B787" s="300" t="s">
        <v>2611</v>
      </c>
      <c r="C787" s="301">
        <v>0.99099427620000002</v>
      </c>
      <c r="D787" s="58">
        <v>1086</v>
      </c>
      <c r="E787" s="302">
        <v>1.65</v>
      </c>
      <c r="F787" s="303">
        <v>4982.0398410999996</v>
      </c>
      <c r="G787" s="265">
        <v>3629.6070773000001</v>
      </c>
      <c r="H787" s="304">
        <v>1352.4327638</v>
      </c>
      <c r="I787" s="303">
        <v>457.97063429999997</v>
      </c>
      <c r="J787" s="304">
        <v>17.297680368000002</v>
      </c>
      <c r="K787" s="303">
        <v>773.38419094999995</v>
      </c>
      <c r="L787" s="304">
        <v>82.471940731000004</v>
      </c>
      <c r="M787" s="265">
        <v>294.69057716999998</v>
      </c>
      <c r="N787" s="303">
        <v>31.205922446999999</v>
      </c>
      <c r="O787" s="304">
        <v>6.1547408158000003</v>
      </c>
      <c r="P787" s="303">
        <v>7.2811839345999996</v>
      </c>
      <c r="Q787" s="304">
        <v>1.5262765083000001</v>
      </c>
      <c r="R787" s="303">
        <v>141.19787582000001</v>
      </c>
      <c r="S787" s="304">
        <v>62.720928610999998</v>
      </c>
      <c r="T787" s="303">
        <v>47.050257045000002</v>
      </c>
      <c r="U787" s="304">
        <v>3.2795522505000001</v>
      </c>
      <c r="V787" s="303">
        <v>30.453137508000001</v>
      </c>
      <c r="W787" s="304">
        <v>6.8836986805000002</v>
      </c>
      <c r="X787" s="303">
        <v>1395.0826976000001</v>
      </c>
      <c r="Y787" s="304">
        <v>338.24171505999999</v>
      </c>
      <c r="Z787" s="303">
        <v>1.4948557090000001</v>
      </c>
      <c r="AA787" s="304">
        <v>1.1729881215</v>
      </c>
      <c r="AB787" s="303">
        <v>264.45243936000003</v>
      </c>
      <c r="AC787" s="304">
        <v>231.36157900000001</v>
      </c>
      <c r="AD787" s="303">
        <v>3.9852440099999997E-2</v>
      </c>
      <c r="AE787" s="304">
        <v>2.2570901999999999E-3</v>
      </c>
      <c r="AF787" s="265">
        <v>17.780799285000001</v>
      </c>
      <c r="AG787" s="305">
        <v>356.97340415000002</v>
      </c>
      <c r="AH787" s="265">
        <v>168.07821149</v>
      </c>
      <c r="AI787" s="305">
        <v>235.66356793</v>
      </c>
      <c r="AJ787" s="265">
        <v>5.8163084668999998</v>
      </c>
      <c r="AK787" s="306">
        <v>2.3105681749999998</v>
      </c>
      <c r="AL787" s="398">
        <v>89</v>
      </c>
    </row>
    <row r="788" spans="1:38" x14ac:dyDescent="0.25">
      <c r="A788" s="307" t="s">
        <v>1496</v>
      </c>
      <c r="B788" s="300" t="s">
        <v>2612</v>
      </c>
      <c r="C788" s="301">
        <v>0.69097820850000002</v>
      </c>
      <c r="D788" s="58">
        <v>489</v>
      </c>
      <c r="E788" s="302">
        <v>1.27</v>
      </c>
      <c r="F788" s="303">
        <v>3473.7647295000002</v>
      </c>
      <c r="G788" s="265">
        <v>2801.6788108000001</v>
      </c>
      <c r="H788" s="304">
        <v>672.08591876000003</v>
      </c>
      <c r="I788" s="303">
        <v>298.82762251999998</v>
      </c>
      <c r="J788" s="304">
        <v>10.890617354</v>
      </c>
      <c r="K788" s="303">
        <v>391.65822035999997</v>
      </c>
      <c r="L788" s="304">
        <v>34.236241446000001</v>
      </c>
      <c r="M788" s="265">
        <v>207.66731462999999</v>
      </c>
      <c r="N788" s="303">
        <v>46.947813115000002</v>
      </c>
      <c r="O788" s="304">
        <v>8.0629760715999996</v>
      </c>
      <c r="P788" s="303">
        <v>23.792213616000002</v>
      </c>
      <c r="Q788" s="304">
        <v>4.8179091411000003</v>
      </c>
      <c r="R788" s="303">
        <v>68.392325595000003</v>
      </c>
      <c r="S788" s="304">
        <v>20.336275634</v>
      </c>
      <c r="T788" s="303">
        <v>35.055758521000001</v>
      </c>
      <c r="U788" s="304">
        <v>4.2829670859000002</v>
      </c>
      <c r="V788" s="303">
        <v>212.70567813</v>
      </c>
      <c r="W788" s="304">
        <v>43.934342501000003</v>
      </c>
      <c r="X788" s="303">
        <v>169.01426628999999</v>
      </c>
      <c r="Y788" s="304">
        <v>38.643790535999997</v>
      </c>
      <c r="Z788" s="303">
        <v>16.664290593</v>
      </c>
      <c r="AA788" s="304">
        <v>4.9593946830000002</v>
      </c>
      <c r="AB788" s="303">
        <v>239.16606870000001</v>
      </c>
      <c r="AC788" s="304">
        <v>161.98869113999999</v>
      </c>
      <c r="AD788" s="303">
        <v>2.6615009284000002</v>
      </c>
      <c r="AE788" s="304">
        <v>0.5795138098</v>
      </c>
      <c r="AF788" s="265">
        <v>3.3326034376</v>
      </c>
      <c r="AG788" s="305">
        <v>148.03152643000001</v>
      </c>
      <c r="AH788" s="265">
        <v>71.626544564</v>
      </c>
      <c r="AI788" s="305">
        <v>111.70242226000001</v>
      </c>
      <c r="AJ788" s="265">
        <v>1076.4449175</v>
      </c>
      <c r="AK788" s="306">
        <v>17.340922940999999</v>
      </c>
      <c r="AL788" s="398">
        <v>161</v>
      </c>
    </row>
    <row r="789" spans="1:38" x14ac:dyDescent="0.25">
      <c r="A789" s="307" t="s">
        <v>1497</v>
      </c>
      <c r="B789" s="300" t="s">
        <v>2613</v>
      </c>
      <c r="C789" s="301">
        <v>1.2894988306999999</v>
      </c>
      <c r="D789" s="58">
        <v>457</v>
      </c>
      <c r="E789" s="302">
        <v>3.61</v>
      </c>
      <c r="F789" s="303">
        <v>6482.7160999999996</v>
      </c>
      <c r="G789" s="265">
        <v>4723.1961696999997</v>
      </c>
      <c r="H789" s="304">
        <v>1759.5199302999999</v>
      </c>
      <c r="I789" s="303">
        <v>821.35800541000003</v>
      </c>
      <c r="J789" s="304">
        <v>38.568892392000002</v>
      </c>
      <c r="K789" s="303">
        <v>1784.7797892000001</v>
      </c>
      <c r="L789" s="304">
        <v>185.73226854000001</v>
      </c>
      <c r="M789" s="265">
        <v>603.50858358999994</v>
      </c>
      <c r="N789" s="303">
        <v>108.88110856999999</v>
      </c>
      <c r="O789" s="304">
        <v>14.523297989</v>
      </c>
      <c r="P789" s="303">
        <v>38.131989087999997</v>
      </c>
      <c r="Q789" s="304">
        <v>6.8890662143999997</v>
      </c>
      <c r="R789" s="303">
        <v>313.62664795000001</v>
      </c>
      <c r="S789" s="304">
        <v>128.41636857</v>
      </c>
      <c r="T789" s="303">
        <v>115.49143109000001</v>
      </c>
      <c r="U789" s="304">
        <v>12.535845832</v>
      </c>
      <c r="V789" s="303">
        <v>120.02654085</v>
      </c>
      <c r="W789" s="304">
        <v>25.830883521000001</v>
      </c>
      <c r="X789" s="303">
        <v>337.57687745999999</v>
      </c>
      <c r="Y789" s="304">
        <v>73.983724300000006</v>
      </c>
      <c r="Z789" s="303">
        <v>10.283981182</v>
      </c>
      <c r="AA789" s="304">
        <v>2.8200229759000002</v>
      </c>
      <c r="AB789" s="303">
        <v>430.36906047999997</v>
      </c>
      <c r="AC789" s="304">
        <v>359.52592951000003</v>
      </c>
      <c r="AD789" s="303">
        <v>3.6563201947000001</v>
      </c>
      <c r="AE789" s="304">
        <v>0.49612765650000001</v>
      </c>
      <c r="AF789" s="265">
        <v>6.8893577855999997</v>
      </c>
      <c r="AG789" s="305">
        <v>436.04606767000001</v>
      </c>
      <c r="AH789" s="265">
        <v>226.71654563000001</v>
      </c>
      <c r="AI789" s="305">
        <v>224.88464533000001</v>
      </c>
      <c r="AJ789" s="265">
        <v>44.628642595000002</v>
      </c>
      <c r="AK789" s="306">
        <v>6.5380784966999999</v>
      </c>
      <c r="AL789" s="398">
        <v>116</v>
      </c>
    </row>
    <row r="790" spans="1:38" x14ac:dyDescent="0.25">
      <c r="A790" s="307" t="s">
        <v>1498</v>
      </c>
      <c r="B790" s="300" t="s">
        <v>2614</v>
      </c>
      <c r="C790" s="301">
        <v>1.8804220891000001</v>
      </c>
      <c r="D790" s="58">
        <v>741</v>
      </c>
      <c r="E790" s="302">
        <v>4.63</v>
      </c>
      <c r="F790" s="303">
        <v>9453.4731339000009</v>
      </c>
      <c r="G790" s="265">
        <v>6818.3044192999996</v>
      </c>
      <c r="H790" s="304">
        <v>2635.1687145999999</v>
      </c>
      <c r="I790" s="303">
        <v>1188.0692724</v>
      </c>
      <c r="J790" s="304">
        <v>50.364894429000003</v>
      </c>
      <c r="K790" s="303">
        <v>2462.7412895000002</v>
      </c>
      <c r="L790" s="304">
        <v>191.27016924</v>
      </c>
      <c r="M790" s="265">
        <v>891.16248256999995</v>
      </c>
      <c r="N790" s="303">
        <v>158.36633094999999</v>
      </c>
      <c r="O790" s="304">
        <v>28.243884939000001</v>
      </c>
      <c r="P790" s="303">
        <v>65.227807286000001</v>
      </c>
      <c r="Q790" s="304">
        <v>11.916625007</v>
      </c>
      <c r="R790" s="303">
        <v>409.32702354999998</v>
      </c>
      <c r="S790" s="304">
        <v>153.98694073999999</v>
      </c>
      <c r="T790" s="303">
        <v>221.94134672999999</v>
      </c>
      <c r="U790" s="304">
        <v>20.709609938</v>
      </c>
      <c r="V790" s="303">
        <v>415.40453564000001</v>
      </c>
      <c r="W790" s="304">
        <v>88.296949213000005</v>
      </c>
      <c r="X790" s="303">
        <v>242.32968213000001</v>
      </c>
      <c r="Y790" s="304">
        <v>40.136904192000003</v>
      </c>
      <c r="Z790" s="303">
        <v>21.981690069999999</v>
      </c>
      <c r="AA790" s="304">
        <v>9.0202298772000002</v>
      </c>
      <c r="AB790" s="303">
        <v>595.69726409999998</v>
      </c>
      <c r="AC790" s="304">
        <v>588.94191997999997</v>
      </c>
      <c r="AD790" s="303">
        <v>83.101209315999995</v>
      </c>
      <c r="AE790" s="304">
        <v>12.609708833999999</v>
      </c>
      <c r="AF790" s="265">
        <v>21.208545139999998</v>
      </c>
      <c r="AG790" s="305">
        <v>670.92054837000001</v>
      </c>
      <c r="AH790" s="265">
        <v>384.83094996</v>
      </c>
      <c r="AI790" s="305">
        <v>370.44280514000002</v>
      </c>
      <c r="AJ790" s="265">
        <v>47.410117350999997</v>
      </c>
      <c r="AK790" s="306">
        <v>7.8123972361999998</v>
      </c>
      <c r="AL790" s="398">
        <v>154</v>
      </c>
    </row>
    <row r="791" spans="1:38" x14ac:dyDescent="0.25">
      <c r="A791" s="307" t="s">
        <v>1499</v>
      </c>
      <c r="B791" s="300" t="s">
        <v>2615</v>
      </c>
      <c r="C791" s="301">
        <v>0.63838952199999999</v>
      </c>
      <c r="D791" s="58">
        <v>2379</v>
      </c>
      <c r="E791" s="302">
        <v>1.7</v>
      </c>
      <c r="F791" s="303">
        <v>3209.3848661000002</v>
      </c>
      <c r="G791" s="265">
        <v>2418.2530732999999</v>
      </c>
      <c r="H791" s="304">
        <v>791.13179286000002</v>
      </c>
      <c r="I791" s="303">
        <v>400.13656476</v>
      </c>
      <c r="J791" s="304">
        <v>15.823543789</v>
      </c>
      <c r="K791" s="303">
        <v>726.20939396000006</v>
      </c>
      <c r="L791" s="304">
        <v>63.764484746000001</v>
      </c>
      <c r="M791" s="265">
        <v>241.72558330999999</v>
      </c>
      <c r="N791" s="303">
        <v>24.001593539000002</v>
      </c>
      <c r="O791" s="304">
        <v>4.8481297844000002</v>
      </c>
      <c r="P791" s="303">
        <v>10.294163855000001</v>
      </c>
      <c r="Q791" s="304">
        <v>1.7633449201</v>
      </c>
      <c r="R791" s="303">
        <v>113.40942579</v>
      </c>
      <c r="S791" s="304">
        <v>45.016692264</v>
      </c>
      <c r="T791" s="303">
        <v>49.173119188999998</v>
      </c>
      <c r="U791" s="304">
        <v>4.9712229121</v>
      </c>
      <c r="V791" s="303">
        <v>40.858663927999999</v>
      </c>
      <c r="W791" s="304">
        <v>8.5902903787000007</v>
      </c>
      <c r="X791" s="303">
        <v>162.18930648</v>
      </c>
      <c r="Y791" s="304">
        <v>35.991997044999998</v>
      </c>
      <c r="Z791" s="303">
        <v>19.120194527999999</v>
      </c>
      <c r="AA791" s="304">
        <v>5.1882621778000004</v>
      </c>
      <c r="AB791" s="303">
        <v>186.21105287</v>
      </c>
      <c r="AC791" s="304">
        <v>166.38011055000001</v>
      </c>
      <c r="AD791" s="303">
        <v>297.63907673</v>
      </c>
      <c r="AE791" s="304">
        <v>44.395850525</v>
      </c>
      <c r="AF791" s="265">
        <v>2.6070245385000002</v>
      </c>
      <c r="AG791" s="305">
        <v>254.85587781000001</v>
      </c>
      <c r="AH791" s="265">
        <v>101.40332016000001</v>
      </c>
      <c r="AI791" s="305">
        <v>170.06208606000001</v>
      </c>
      <c r="AJ791" s="265">
        <v>10.540017195000001</v>
      </c>
      <c r="AK791" s="306">
        <v>2.2144723094000001</v>
      </c>
      <c r="AL791" s="398">
        <v>207</v>
      </c>
    </row>
    <row r="792" spans="1:38" x14ac:dyDescent="0.25">
      <c r="A792" s="307" t="s">
        <v>1500</v>
      </c>
      <c r="B792" s="300" t="s">
        <v>2616</v>
      </c>
      <c r="C792" s="301">
        <v>3.4222176640000002</v>
      </c>
      <c r="D792" s="58">
        <v>656</v>
      </c>
      <c r="E792" s="302">
        <v>6.33</v>
      </c>
      <c r="F792" s="303">
        <v>17204.564300999999</v>
      </c>
      <c r="G792" s="265">
        <v>13236.082022000001</v>
      </c>
      <c r="H792" s="304">
        <v>3968.4822783</v>
      </c>
      <c r="I792" s="303">
        <v>1582.6965720999999</v>
      </c>
      <c r="J792" s="304">
        <v>50.367797756999998</v>
      </c>
      <c r="K792" s="303">
        <v>2526.2081748999999</v>
      </c>
      <c r="L792" s="304">
        <v>183.18815162999999</v>
      </c>
      <c r="M792" s="265">
        <v>960.95909807999999</v>
      </c>
      <c r="N792" s="303">
        <v>446.67603201999998</v>
      </c>
      <c r="O792" s="304">
        <v>65.506667252</v>
      </c>
      <c r="P792" s="303">
        <v>400.47279766000003</v>
      </c>
      <c r="Q792" s="304">
        <v>66.154307664000001</v>
      </c>
      <c r="R792" s="303">
        <v>444.82916638</v>
      </c>
      <c r="S792" s="304">
        <v>146.11892997000001</v>
      </c>
      <c r="T792" s="303">
        <v>369.63679585</v>
      </c>
      <c r="U792" s="304">
        <v>35.270210648999999</v>
      </c>
      <c r="V792" s="303">
        <v>1502.2182505999999</v>
      </c>
      <c r="W792" s="304">
        <v>359.28036749</v>
      </c>
      <c r="X792" s="303">
        <v>2910.4762655999998</v>
      </c>
      <c r="Y792" s="304">
        <v>620.12776861999998</v>
      </c>
      <c r="Z792" s="303">
        <v>5.3289994755999999</v>
      </c>
      <c r="AA792" s="304">
        <v>2.8706650747000002</v>
      </c>
      <c r="AB792" s="303">
        <v>372.50655904000001</v>
      </c>
      <c r="AC792" s="304">
        <v>629.93708649999996</v>
      </c>
      <c r="AD792" s="303">
        <v>128.74909374999999</v>
      </c>
      <c r="AE792" s="304">
        <v>14.737363148</v>
      </c>
      <c r="AF792" s="265">
        <v>1023.3776478</v>
      </c>
      <c r="AG792" s="305">
        <v>1211.9997476000001</v>
      </c>
      <c r="AH792" s="265">
        <v>425.92663743000003</v>
      </c>
      <c r="AI792" s="305">
        <v>664.24131865000004</v>
      </c>
      <c r="AJ792" s="265">
        <v>44.914783561999997</v>
      </c>
      <c r="AK792" s="306">
        <v>9.7870442599</v>
      </c>
      <c r="AL792" s="398">
        <v>140</v>
      </c>
    </row>
    <row r="793" spans="1:38" x14ac:dyDescent="0.25">
      <c r="A793" s="307" t="s">
        <v>1501</v>
      </c>
      <c r="B793" s="300" t="s">
        <v>2617</v>
      </c>
      <c r="C793" s="301">
        <v>0.81347686679999998</v>
      </c>
      <c r="D793" s="58">
        <v>4483</v>
      </c>
      <c r="E793" s="302">
        <v>1.18</v>
      </c>
      <c r="F793" s="303">
        <v>4089.6040041000001</v>
      </c>
      <c r="G793" s="265">
        <v>3201.1157223999999</v>
      </c>
      <c r="H793" s="304">
        <v>888.48828173000004</v>
      </c>
      <c r="I793" s="303">
        <v>330.56522124000003</v>
      </c>
      <c r="J793" s="304">
        <v>9.5514981706000004</v>
      </c>
      <c r="K793" s="303">
        <v>279.55341407999998</v>
      </c>
      <c r="L793" s="304">
        <v>26.986527810999998</v>
      </c>
      <c r="M793" s="265">
        <v>149.61511565000001</v>
      </c>
      <c r="N793" s="303">
        <v>108.10901429</v>
      </c>
      <c r="O793" s="304">
        <v>15.196117306</v>
      </c>
      <c r="P793" s="303">
        <v>55.978887645999997</v>
      </c>
      <c r="Q793" s="304">
        <v>9.1515070122999997</v>
      </c>
      <c r="R793" s="303">
        <v>20.474175558999999</v>
      </c>
      <c r="S793" s="304">
        <v>20.910402416</v>
      </c>
      <c r="T793" s="303">
        <v>36.328346857</v>
      </c>
      <c r="U793" s="304">
        <v>5.5395350792000002</v>
      </c>
      <c r="V793" s="303">
        <v>8.2240411884999993</v>
      </c>
      <c r="W793" s="304">
        <v>2.0645188537000001</v>
      </c>
      <c r="X793" s="303">
        <v>1563.7892228999999</v>
      </c>
      <c r="Y793" s="304">
        <v>361.03441486999998</v>
      </c>
      <c r="Z793" s="303">
        <v>9.9278162E-3</v>
      </c>
      <c r="AA793" s="304">
        <v>2.4454383E-3</v>
      </c>
      <c r="AB793" s="303">
        <v>78.342104814999999</v>
      </c>
      <c r="AC793" s="304">
        <v>95.711170910999996</v>
      </c>
      <c r="AD793" s="303">
        <v>16.303207084</v>
      </c>
      <c r="AE793" s="304">
        <v>3.2546164678</v>
      </c>
      <c r="AF793" s="265">
        <v>392.86602026999998</v>
      </c>
      <c r="AG793" s="305">
        <v>264.4900356</v>
      </c>
      <c r="AH793" s="265">
        <v>84.811944706000006</v>
      </c>
      <c r="AI793" s="305">
        <v>146.05350726</v>
      </c>
      <c r="AJ793" s="265">
        <v>2.2828621010000001</v>
      </c>
      <c r="AK793" s="306">
        <v>2.4042007122000002</v>
      </c>
      <c r="AL793" s="398">
        <v>198</v>
      </c>
    </row>
    <row r="794" spans="1:38" x14ac:dyDescent="0.25">
      <c r="A794" s="307" t="s">
        <v>1502</v>
      </c>
      <c r="B794" s="300" t="s">
        <v>2618</v>
      </c>
      <c r="C794" s="301">
        <v>0.33877624569999998</v>
      </c>
      <c r="D794" s="58">
        <v>53461</v>
      </c>
      <c r="E794" s="302">
        <v>1.04</v>
      </c>
      <c r="F794" s="303">
        <v>1703.1347139</v>
      </c>
      <c r="G794" s="265">
        <v>1301.1822152</v>
      </c>
      <c r="H794" s="304">
        <v>401.95249862999998</v>
      </c>
      <c r="I794" s="303">
        <v>225.67303054999999</v>
      </c>
      <c r="J794" s="304">
        <v>5.9682164738000001</v>
      </c>
      <c r="K794" s="303">
        <v>101.31448401999999</v>
      </c>
      <c r="L794" s="304">
        <v>9.1224408774000008</v>
      </c>
      <c r="M794" s="265">
        <v>76.473439873999993</v>
      </c>
      <c r="N794" s="303">
        <v>46.32949936</v>
      </c>
      <c r="O794" s="304">
        <v>8.7095445512000005</v>
      </c>
      <c r="P794" s="303">
        <v>12.465794014</v>
      </c>
      <c r="Q794" s="304">
        <v>2.0156898321000001</v>
      </c>
      <c r="R794" s="303">
        <v>13.146859715</v>
      </c>
      <c r="S794" s="304">
        <v>5.2891057042999998</v>
      </c>
      <c r="T794" s="303">
        <v>17.54127209</v>
      </c>
      <c r="U794" s="304">
        <v>2.9402809284</v>
      </c>
      <c r="V794" s="303">
        <v>1.872256852</v>
      </c>
      <c r="W794" s="304">
        <v>0.53176515069999997</v>
      </c>
      <c r="X794" s="303">
        <v>561.32652328999995</v>
      </c>
      <c r="Y794" s="304">
        <v>147.65712105</v>
      </c>
      <c r="Z794" s="303">
        <v>0.1210478489</v>
      </c>
      <c r="AA794" s="304">
        <v>3.8137962400000003E-2</v>
      </c>
      <c r="AB794" s="303">
        <v>52.526846448000001</v>
      </c>
      <c r="AC794" s="304">
        <v>49.723424217999998</v>
      </c>
      <c r="AD794" s="303">
        <v>100.91412655000001</v>
      </c>
      <c r="AE794" s="304">
        <v>22.625095744999999</v>
      </c>
      <c r="AF794" s="265">
        <v>5.4707260592000004</v>
      </c>
      <c r="AG794" s="305">
        <v>120.83479633</v>
      </c>
      <c r="AH794" s="265">
        <v>41.219012657</v>
      </c>
      <c r="AI794" s="305">
        <v>64.157181731999998</v>
      </c>
      <c r="AJ794" s="265">
        <v>5.5532998222999996</v>
      </c>
      <c r="AK794" s="306">
        <v>1.5736941526999999</v>
      </c>
      <c r="AL794" s="398">
        <v>227</v>
      </c>
    </row>
    <row r="795" spans="1:38" x14ac:dyDescent="0.25">
      <c r="A795" s="307" t="s">
        <v>1503</v>
      </c>
      <c r="B795" s="300" t="s">
        <v>2619</v>
      </c>
      <c r="C795" s="301">
        <v>1.5092400847</v>
      </c>
      <c r="D795" s="58">
        <v>6407</v>
      </c>
      <c r="E795" s="302">
        <v>5.2</v>
      </c>
      <c r="F795" s="303">
        <v>7587.4244805999997</v>
      </c>
      <c r="G795" s="265">
        <v>5650.3310623999996</v>
      </c>
      <c r="H795" s="304">
        <v>1937.0934182000001</v>
      </c>
      <c r="I795" s="303">
        <v>1144.6800490999999</v>
      </c>
      <c r="J795" s="304">
        <v>41.663191560000001</v>
      </c>
      <c r="K795" s="303">
        <v>1955.3406854</v>
      </c>
      <c r="L795" s="304">
        <v>142.97901562000001</v>
      </c>
      <c r="M795" s="265">
        <v>783.01603716</v>
      </c>
      <c r="N795" s="303">
        <v>275.45488804000001</v>
      </c>
      <c r="O795" s="304">
        <v>36.544939591000002</v>
      </c>
      <c r="P795" s="303">
        <v>206.18343418000001</v>
      </c>
      <c r="Q795" s="304">
        <v>29.971037931000001</v>
      </c>
      <c r="R795" s="303">
        <v>410.16814550999999</v>
      </c>
      <c r="S795" s="304">
        <v>114.84544457</v>
      </c>
      <c r="T795" s="303">
        <v>212.11259281</v>
      </c>
      <c r="U795" s="304">
        <v>19.821098906</v>
      </c>
      <c r="V795" s="303">
        <v>112.54525395</v>
      </c>
      <c r="W795" s="304">
        <v>25.529228239999998</v>
      </c>
      <c r="X795" s="303">
        <v>21.393729670999999</v>
      </c>
      <c r="Y795" s="304">
        <v>4.5366814984000001</v>
      </c>
      <c r="Z795" s="303">
        <v>17.211179853000001</v>
      </c>
      <c r="AA795" s="304">
        <v>4.6706681351999997</v>
      </c>
      <c r="AB795" s="303">
        <v>227.91912755000001</v>
      </c>
      <c r="AC795" s="304">
        <v>445.85172233999998</v>
      </c>
      <c r="AD795" s="303">
        <v>25.579769764000002</v>
      </c>
      <c r="AE795" s="304">
        <v>4.2485270261999997</v>
      </c>
      <c r="AF795" s="265">
        <v>4.8642087567000001</v>
      </c>
      <c r="AG795" s="305">
        <v>780.38840690999996</v>
      </c>
      <c r="AH795" s="265">
        <v>284.79931715999999</v>
      </c>
      <c r="AI795" s="305">
        <v>207.48708239999999</v>
      </c>
      <c r="AJ795" s="265">
        <v>39.064709422</v>
      </c>
      <c r="AK795" s="306">
        <v>8.5543075516999991</v>
      </c>
      <c r="AL795" s="398">
        <v>260</v>
      </c>
    </row>
    <row r="796" spans="1:38" x14ac:dyDescent="0.25">
      <c r="A796" s="307" t="s">
        <v>1504</v>
      </c>
      <c r="B796" s="300" t="s">
        <v>2620</v>
      </c>
      <c r="C796" s="301">
        <v>0.39645631689999999</v>
      </c>
      <c r="D796" s="58">
        <v>12516</v>
      </c>
      <c r="E796" s="302">
        <v>1.49</v>
      </c>
      <c r="F796" s="303">
        <v>1993.1105694</v>
      </c>
      <c r="G796" s="265">
        <v>1521.2333003000001</v>
      </c>
      <c r="H796" s="304">
        <v>471.87726911999999</v>
      </c>
      <c r="I796" s="303">
        <v>308.37840441999998</v>
      </c>
      <c r="J796" s="304">
        <v>10.468982969000001</v>
      </c>
      <c r="K796" s="303">
        <v>400.06616831000002</v>
      </c>
      <c r="L796" s="304">
        <v>29.422998764999999</v>
      </c>
      <c r="M796" s="265">
        <v>183.12988535</v>
      </c>
      <c r="N796" s="303">
        <v>153.43320692</v>
      </c>
      <c r="O796" s="304">
        <v>15.100692938</v>
      </c>
      <c r="P796" s="303">
        <v>113.14828587</v>
      </c>
      <c r="Q796" s="304">
        <v>16.407924662999999</v>
      </c>
      <c r="R796" s="303">
        <v>58.974285510999998</v>
      </c>
      <c r="S796" s="304">
        <v>18.024168409000001</v>
      </c>
      <c r="T796" s="303">
        <v>51.009985327000003</v>
      </c>
      <c r="U796" s="304">
        <v>5.7062383354000001</v>
      </c>
      <c r="V796" s="303">
        <v>14.330634511</v>
      </c>
      <c r="W796" s="304">
        <v>3.1663398077</v>
      </c>
      <c r="X796" s="303">
        <v>52.117178598000002</v>
      </c>
      <c r="Y796" s="304">
        <v>14.733387349999999</v>
      </c>
      <c r="Z796" s="303">
        <v>20.875941385000001</v>
      </c>
      <c r="AA796" s="304">
        <v>5.5384064000000004</v>
      </c>
      <c r="AB796" s="303">
        <v>68.181651024999994</v>
      </c>
      <c r="AC796" s="304">
        <v>105.69856453</v>
      </c>
      <c r="AD796" s="303">
        <v>29.514972417999999</v>
      </c>
      <c r="AE796" s="304">
        <v>4.5274537775999999</v>
      </c>
      <c r="AF796" s="265">
        <v>3.1901113186000001</v>
      </c>
      <c r="AG796" s="305">
        <v>168.94460484999999</v>
      </c>
      <c r="AH796" s="265">
        <v>59.423706316000001</v>
      </c>
      <c r="AI796" s="305">
        <v>61.393824125000002</v>
      </c>
      <c r="AJ796" s="265">
        <v>15.809997943000001</v>
      </c>
      <c r="AK796" s="306">
        <v>2.3925672597999998</v>
      </c>
      <c r="AL796" s="398">
        <v>267</v>
      </c>
    </row>
    <row r="797" spans="1:38" x14ac:dyDescent="0.25">
      <c r="A797" s="307" t="s">
        <v>1505</v>
      </c>
      <c r="B797" s="300" t="s">
        <v>2621</v>
      </c>
      <c r="C797" s="301">
        <v>2.1886562332000001</v>
      </c>
      <c r="D797" s="58">
        <v>5425</v>
      </c>
      <c r="E797" s="302">
        <v>8.06</v>
      </c>
      <c r="F797" s="303">
        <v>11003.063099000001</v>
      </c>
      <c r="G797" s="265">
        <v>7610.7425861000002</v>
      </c>
      <c r="H797" s="304">
        <v>3392.3205131</v>
      </c>
      <c r="I797" s="303">
        <v>1460.9790214</v>
      </c>
      <c r="J797" s="304">
        <v>52.561191309999998</v>
      </c>
      <c r="K797" s="303">
        <v>3018.3523412999998</v>
      </c>
      <c r="L797" s="304">
        <v>236.98006562</v>
      </c>
      <c r="M797" s="265">
        <v>1204.0202896999999</v>
      </c>
      <c r="N797" s="303">
        <v>166.58628605000001</v>
      </c>
      <c r="O797" s="304">
        <v>23.435301782</v>
      </c>
      <c r="P797" s="303">
        <v>106.42672496</v>
      </c>
      <c r="Q797" s="304">
        <v>17.016273989999998</v>
      </c>
      <c r="R797" s="303">
        <v>513.32757618999995</v>
      </c>
      <c r="S797" s="304">
        <v>148.46969601000001</v>
      </c>
      <c r="T797" s="303">
        <v>330.26276765</v>
      </c>
      <c r="U797" s="304">
        <v>38.473202270000002</v>
      </c>
      <c r="V797" s="303">
        <v>129.51140616000001</v>
      </c>
      <c r="W797" s="304">
        <v>35.743111958999997</v>
      </c>
      <c r="X797" s="303">
        <v>29.140378766000001</v>
      </c>
      <c r="Y797" s="304">
        <v>6.0858257805999996</v>
      </c>
      <c r="Z797" s="303">
        <v>0.85695393090000005</v>
      </c>
      <c r="AA797" s="304">
        <v>0.35084672410000001</v>
      </c>
      <c r="AB797" s="303">
        <v>494.06091944999997</v>
      </c>
      <c r="AC797" s="304">
        <v>910.98821707000002</v>
      </c>
      <c r="AD797" s="303">
        <v>9.7594152173000008</v>
      </c>
      <c r="AE797" s="304">
        <v>1.4932277278999999</v>
      </c>
      <c r="AF797" s="265">
        <v>11.817130820999999</v>
      </c>
      <c r="AG797" s="305">
        <v>711.85673606</v>
      </c>
      <c r="AH797" s="265">
        <v>724.35623986999997</v>
      </c>
      <c r="AI797" s="305">
        <v>478.93105532999999</v>
      </c>
      <c r="AJ797" s="265">
        <v>126.42940579</v>
      </c>
      <c r="AK797" s="306">
        <v>14.791490405999999</v>
      </c>
      <c r="AL797" s="398">
        <v>269</v>
      </c>
    </row>
    <row r="798" spans="1:38" x14ac:dyDescent="0.25">
      <c r="A798" s="307" t="s">
        <v>1506</v>
      </c>
      <c r="B798" s="300" t="s">
        <v>2622</v>
      </c>
      <c r="C798" s="301">
        <v>0.93615808590000005</v>
      </c>
      <c r="D798" s="58">
        <v>4564</v>
      </c>
      <c r="E798" s="302">
        <v>3.6</v>
      </c>
      <c r="F798" s="303">
        <v>4706.3610692000002</v>
      </c>
      <c r="G798" s="265">
        <v>3417.0792631999998</v>
      </c>
      <c r="H798" s="304">
        <v>1289.2818061</v>
      </c>
      <c r="I798" s="303">
        <v>715.30278188</v>
      </c>
      <c r="J798" s="304">
        <v>22.632991865000001</v>
      </c>
      <c r="K798" s="303">
        <v>1109.5448686</v>
      </c>
      <c r="L798" s="304">
        <v>83.912771673999998</v>
      </c>
      <c r="M798" s="265">
        <v>521.73511658999996</v>
      </c>
      <c r="N798" s="303">
        <v>70.654399287000004</v>
      </c>
      <c r="O798" s="304">
        <v>9.8664250088000003</v>
      </c>
      <c r="P798" s="303">
        <v>47.394446895000002</v>
      </c>
      <c r="Q798" s="304">
        <v>6.2980448818000001</v>
      </c>
      <c r="R798" s="303">
        <v>175.98450645</v>
      </c>
      <c r="S798" s="304">
        <v>55.358249655999998</v>
      </c>
      <c r="T798" s="303">
        <v>119.06337790000001</v>
      </c>
      <c r="U798" s="304">
        <v>15.385578687000001</v>
      </c>
      <c r="V798" s="303">
        <v>54.881064877</v>
      </c>
      <c r="W798" s="304">
        <v>18.737072963999999</v>
      </c>
      <c r="X798" s="303">
        <v>48.399308128000001</v>
      </c>
      <c r="Y798" s="304">
        <v>11.653669773000001</v>
      </c>
      <c r="Z798" s="303">
        <v>0.33632344959999999</v>
      </c>
      <c r="AA798" s="304">
        <v>0.1255012244</v>
      </c>
      <c r="AB798" s="303">
        <v>308.67175952000002</v>
      </c>
      <c r="AC798" s="304">
        <v>345.88917813</v>
      </c>
      <c r="AD798" s="303">
        <v>39.762848312999999</v>
      </c>
      <c r="AE798" s="304">
        <v>7.8069134627999999</v>
      </c>
      <c r="AF798" s="265">
        <v>75.955410532000002</v>
      </c>
      <c r="AG798" s="305">
        <v>313.60429409</v>
      </c>
      <c r="AH798" s="265">
        <v>221.05201886</v>
      </c>
      <c r="AI798" s="305">
        <v>231.33753895999999</v>
      </c>
      <c r="AJ798" s="265">
        <v>68.059420544000005</v>
      </c>
      <c r="AK798" s="306">
        <v>6.9551870005999996</v>
      </c>
      <c r="AL798" s="398">
        <v>276</v>
      </c>
    </row>
    <row r="799" spans="1:38" x14ac:dyDescent="0.25">
      <c r="A799" s="307" t="s">
        <v>1507</v>
      </c>
      <c r="B799" s="300" t="s">
        <v>2623</v>
      </c>
      <c r="C799" s="301">
        <v>0.92150568669999999</v>
      </c>
      <c r="D799" s="58">
        <v>5680</v>
      </c>
      <c r="E799" s="302">
        <v>2.81</v>
      </c>
      <c r="F799" s="303">
        <v>4632.6988511999998</v>
      </c>
      <c r="G799" s="265">
        <v>3480.8147448</v>
      </c>
      <c r="H799" s="304">
        <v>1151.8841064000001</v>
      </c>
      <c r="I799" s="303">
        <v>635.12093465999999</v>
      </c>
      <c r="J799" s="304">
        <v>22.120145528999998</v>
      </c>
      <c r="K799" s="303">
        <v>1199.8734958</v>
      </c>
      <c r="L799" s="304">
        <v>83.651862754000007</v>
      </c>
      <c r="M799" s="265">
        <v>478.40820250000002</v>
      </c>
      <c r="N799" s="303">
        <v>155.20025702999999</v>
      </c>
      <c r="O799" s="304">
        <v>14.943435636</v>
      </c>
      <c r="P799" s="303">
        <v>87.758214973999998</v>
      </c>
      <c r="Q799" s="304">
        <v>15.144247917</v>
      </c>
      <c r="R799" s="303">
        <v>193.39329814999999</v>
      </c>
      <c r="S799" s="304">
        <v>48.023298881000002</v>
      </c>
      <c r="T799" s="303">
        <v>112.87141099</v>
      </c>
      <c r="U799" s="304">
        <v>11.956688829000001</v>
      </c>
      <c r="V799" s="303">
        <v>46.151058659</v>
      </c>
      <c r="W799" s="304">
        <v>10.335535988</v>
      </c>
      <c r="X799" s="303">
        <v>170.91913796</v>
      </c>
      <c r="Y799" s="304">
        <v>38.606596394999997</v>
      </c>
      <c r="Z799" s="303">
        <v>20.816514781999999</v>
      </c>
      <c r="AA799" s="304">
        <v>7.3981640249999998</v>
      </c>
      <c r="AB799" s="303">
        <v>214.48019586999999</v>
      </c>
      <c r="AC799" s="304">
        <v>293.72469273000002</v>
      </c>
      <c r="AD799" s="303">
        <v>62.649503408999998</v>
      </c>
      <c r="AE799" s="304">
        <v>11.189695714999999</v>
      </c>
      <c r="AF799" s="265">
        <v>22.559021868999999</v>
      </c>
      <c r="AG799" s="305">
        <v>315.29713831999999</v>
      </c>
      <c r="AH799" s="265">
        <v>146.21045301000001</v>
      </c>
      <c r="AI799" s="305">
        <v>162.90993448</v>
      </c>
      <c r="AJ799" s="265">
        <v>44.183275985999998</v>
      </c>
      <c r="AK799" s="306">
        <v>6.8024383124999996</v>
      </c>
      <c r="AL799" s="398">
        <v>279</v>
      </c>
    </row>
    <row r="800" spans="1:38" x14ac:dyDescent="0.25">
      <c r="A800" s="307" t="s">
        <v>1508</v>
      </c>
      <c r="B800" s="300" t="s">
        <v>2624</v>
      </c>
      <c r="C800" s="301">
        <v>0.33462635509999999</v>
      </c>
      <c r="D800" s="58">
        <v>55284</v>
      </c>
      <c r="E800" s="302">
        <v>1.21</v>
      </c>
      <c r="F800" s="303">
        <v>1682.2719090999999</v>
      </c>
      <c r="G800" s="265">
        <v>1310.5079184000001</v>
      </c>
      <c r="H800" s="304">
        <v>371.76399065999999</v>
      </c>
      <c r="I800" s="303">
        <v>225.85172549999999</v>
      </c>
      <c r="J800" s="304">
        <v>7.3450259818000001</v>
      </c>
      <c r="K800" s="303">
        <v>270.09220173</v>
      </c>
      <c r="L800" s="304">
        <v>21.542867737000002</v>
      </c>
      <c r="M800" s="265">
        <v>144.82846286</v>
      </c>
      <c r="N800" s="303">
        <v>63.981557995000003</v>
      </c>
      <c r="O800" s="304">
        <v>10.019836344</v>
      </c>
      <c r="P800" s="303">
        <v>95.693611559000004</v>
      </c>
      <c r="Q800" s="304">
        <v>18.276333337000001</v>
      </c>
      <c r="R800" s="303">
        <v>42.575846069000001</v>
      </c>
      <c r="S800" s="304">
        <v>11.359276489999999</v>
      </c>
      <c r="T800" s="303">
        <v>95.583065817999994</v>
      </c>
      <c r="U800" s="304">
        <v>6.5830095839</v>
      </c>
      <c r="V800" s="303">
        <v>5.8528732213000003</v>
      </c>
      <c r="W800" s="304">
        <v>1.1331217674</v>
      </c>
      <c r="X800" s="303">
        <v>163.84354144</v>
      </c>
      <c r="Y800" s="304">
        <v>40.579316476000002</v>
      </c>
      <c r="Z800" s="303">
        <v>8.6124312735000004</v>
      </c>
      <c r="AA800" s="304">
        <v>3.1353289664999999</v>
      </c>
      <c r="AB800" s="303">
        <v>57.151264351000002</v>
      </c>
      <c r="AC800" s="304">
        <v>76.048637775000003</v>
      </c>
      <c r="AD800" s="303">
        <v>44.010386552999996</v>
      </c>
      <c r="AE800" s="304">
        <v>9.2186719826000001</v>
      </c>
      <c r="AF800" s="265">
        <v>29.518205235</v>
      </c>
      <c r="AG800" s="305">
        <v>113.46958274000001</v>
      </c>
      <c r="AH800" s="265">
        <v>44.408692137000003</v>
      </c>
      <c r="AI800" s="305">
        <v>62.683282052000003</v>
      </c>
      <c r="AJ800" s="265">
        <v>7.4579308919000002</v>
      </c>
      <c r="AK800" s="306">
        <v>1.4158212268999999</v>
      </c>
      <c r="AL800" s="398">
        <v>304</v>
      </c>
    </row>
    <row r="801" spans="1:38" x14ac:dyDescent="0.25">
      <c r="A801" s="307" t="s">
        <v>1509</v>
      </c>
      <c r="B801" s="300" t="s">
        <v>2625</v>
      </c>
      <c r="C801" s="301">
        <v>1.2612593128</v>
      </c>
      <c r="D801" s="58">
        <v>280</v>
      </c>
      <c r="E801" s="302">
        <v>2.79</v>
      </c>
      <c r="F801" s="303">
        <v>6340.7471635000002</v>
      </c>
      <c r="G801" s="265">
        <v>4811.4539514999997</v>
      </c>
      <c r="H801" s="304">
        <v>1529.293212</v>
      </c>
      <c r="I801" s="303">
        <v>1088.1232322000001</v>
      </c>
      <c r="J801" s="304">
        <v>43.865238404000003</v>
      </c>
      <c r="K801" s="303">
        <v>1270.6607604999999</v>
      </c>
      <c r="L801" s="304">
        <v>73.748136164000002</v>
      </c>
      <c r="M801" s="265">
        <v>576.18123724999998</v>
      </c>
      <c r="N801" s="303">
        <v>151.41079868</v>
      </c>
      <c r="O801" s="304">
        <v>29.188230521000001</v>
      </c>
      <c r="P801" s="303">
        <v>371.09398727000001</v>
      </c>
      <c r="Q801" s="304">
        <v>82.110753121000002</v>
      </c>
      <c r="R801" s="303">
        <v>290.76945429</v>
      </c>
      <c r="S801" s="304">
        <v>95.059556275000006</v>
      </c>
      <c r="T801" s="303">
        <v>80.897040046000001</v>
      </c>
      <c r="U801" s="304">
        <v>11.515023979</v>
      </c>
      <c r="V801" s="303">
        <v>541.66715644999999</v>
      </c>
      <c r="W801" s="304">
        <v>140.75389045</v>
      </c>
      <c r="X801" s="303">
        <v>271.74824156</v>
      </c>
      <c r="Y801" s="304">
        <v>64.113694214000006</v>
      </c>
      <c r="Z801" s="303">
        <v>11.927776429</v>
      </c>
      <c r="AA801" s="304">
        <v>3.1820721429000001</v>
      </c>
      <c r="AB801" s="303">
        <v>133.41631665</v>
      </c>
      <c r="AC801" s="304">
        <v>351.63201214999998</v>
      </c>
      <c r="AD801" s="303">
        <v>1.9019975</v>
      </c>
      <c r="AE801" s="304">
        <v>0.63495071430000005</v>
      </c>
      <c r="AF801" s="265">
        <v>5.3139322036000003</v>
      </c>
      <c r="AG801" s="305">
        <v>312.51269547999999</v>
      </c>
      <c r="AH801" s="265">
        <v>140.53968988</v>
      </c>
      <c r="AI801" s="305">
        <v>180.06830504999999</v>
      </c>
      <c r="AJ801" s="265">
        <v>7.3634182535999999</v>
      </c>
      <c r="AK801" s="306">
        <v>9.3475657679000008</v>
      </c>
      <c r="AL801" s="398">
        <v>69</v>
      </c>
    </row>
    <row r="802" spans="1:38" x14ac:dyDescent="0.25">
      <c r="A802" s="307" t="s">
        <v>1510</v>
      </c>
      <c r="B802" s="300" t="s">
        <v>238</v>
      </c>
      <c r="C802" s="301">
        <v>0.53714406579999996</v>
      </c>
      <c r="D802" s="58">
        <v>2089</v>
      </c>
      <c r="E802" s="302">
        <v>2.35</v>
      </c>
      <c r="F802" s="303">
        <v>2700.3921218999999</v>
      </c>
      <c r="G802" s="265">
        <v>2238.0363145000001</v>
      </c>
      <c r="H802" s="304">
        <v>462.35580741000001</v>
      </c>
      <c r="I802" s="303">
        <v>200.02020476000001</v>
      </c>
      <c r="J802" s="304">
        <v>8.0930932058000007</v>
      </c>
      <c r="K802" s="303">
        <v>883.49054249999995</v>
      </c>
      <c r="L802" s="304">
        <v>37.710031936</v>
      </c>
      <c r="M802" s="265">
        <v>365.60382117</v>
      </c>
      <c r="N802" s="303">
        <v>13.475893723</v>
      </c>
      <c r="O802" s="304">
        <v>2.1001206849999998</v>
      </c>
      <c r="P802" s="303">
        <v>7.2507057415</v>
      </c>
      <c r="Q802" s="304">
        <v>1.0963928243000001</v>
      </c>
      <c r="R802" s="303">
        <v>50.209604114999998</v>
      </c>
      <c r="S802" s="304">
        <v>11.825424333999999</v>
      </c>
      <c r="T802" s="303">
        <v>15.787052148000001</v>
      </c>
      <c r="U802" s="304">
        <v>1.6008049464</v>
      </c>
      <c r="V802" s="303">
        <v>4.2018191828999996</v>
      </c>
      <c r="W802" s="304">
        <v>0.99761147530000005</v>
      </c>
      <c r="X802" s="303">
        <v>1.0567298076</v>
      </c>
      <c r="Y802" s="304">
        <v>0.23238261660000001</v>
      </c>
      <c r="Z802" s="303">
        <v>2.7006619904</v>
      </c>
      <c r="AA802" s="304">
        <v>0.73628702580000005</v>
      </c>
      <c r="AB802" s="303">
        <v>157.44755828999999</v>
      </c>
      <c r="AC802" s="304">
        <v>126.25829254999999</v>
      </c>
      <c r="AD802" s="303">
        <v>188.75486792999999</v>
      </c>
      <c r="AE802" s="304">
        <v>45.154477591999999</v>
      </c>
      <c r="AF802" s="265">
        <v>6.4233019099999997E-2</v>
      </c>
      <c r="AG802" s="305">
        <v>231.38250325999999</v>
      </c>
      <c r="AH802" s="265">
        <v>263.14716426000001</v>
      </c>
      <c r="AI802" s="305">
        <v>78.218695522999994</v>
      </c>
      <c r="AJ802" s="265">
        <v>1.3542872670999999</v>
      </c>
      <c r="AK802" s="306">
        <v>0.42085799860000001</v>
      </c>
      <c r="AL802" s="398">
        <v>111</v>
      </c>
    </row>
    <row r="803" spans="1:38" x14ac:dyDescent="0.25">
      <c r="A803" s="400"/>
      <c r="B803" s="237" t="s">
        <v>39</v>
      </c>
      <c r="C803" s="401">
        <v>1</v>
      </c>
      <c r="D803" s="363">
        <v>6212682</v>
      </c>
      <c r="E803" s="402">
        <v>2.38</v>
      </c>
      <c r="F803" s="403">
        <v>5027.3144462999999</v>
      </c>
      <c r="G803" s="404">
        <v>3868.9349490999998</v>
      </c>
      <c r="H803" s="405">
        <v>1158.3794972999999</v>
      </c>
      <c r="I803" s="403">
        <v>572.04504787999997</v>
      </c>
      <c r="J803" s="405">
        <v>20.322837538000002</v>
      </c>
      <c r="K803" s="403">
        <v>878.70202334999999</v>
      </c>
      <c r="L803" s="405">
        <v>62.526868407999999</v>
      </c>
      <c r="M803" s="404">
        <v>329.95062195000003</v>
      </c>
      <c r="N803" s="403">
        <v>161.79752389999999</v>
      </c>
      <c r="O803" s="405">
        <v>21.698075658</v>
      </c>
      <c r="P803" s="403">
        <v>106.57817163999999</v>
      </c>
      <c r="Q803" s="405">
        <v>16.851188070999999</v>
      </c>
      <c r="R803" s="403">
        <v>117.09340057999999</v>
      </c>
      <c r="S803" s="405">
        <v>39.361665991999999</v>
      </c>
      <c r="T803" s="403">
        <v>197.76607035000001</v>
      </c>
      <c r="U803" s="405">
        <v>15.503784068</v>
      </c>
      <c r="V803" s="403">
        <v>332.63345241000002</v>
      </c>
      <c r="W803" s="405">
        <v>75.238892495000002</v>
      </c>
      <c r="X803" s="403">
        <v>632.74323652999999</v>
      </c>
      <c r="Y803" s="405">
        <v>141.73916288000001</v>
      </c>
      <c r="Z803" s="403">
        <v>10.7005412</v>
      </c>
      <c r="AA803" s="405">
        <v>3.3551523049999998</v>
      </c>
      <c r="AB803" s="403">
        <v>155.86339508</v>
      </c>
      <c r="AC803" s="405">
        <v>212.67862271000001</v>
      </c>
      <c r="AD803" s="403">
        <v>54.379417167</v>
      </c>
      <c r="AE803" s="405">
        <v>9.4390165293999999</v>
      </c>
      <c r="AF803" s="404">
        <v>148.03449262999999</v>
      </c>
      <c r="AG803" s="406">
        <v>365.40387466999999</v>
      </c>
      <c r="AH803" s="404">
        <v>150.56249998999999</v>
      </c>
      <c r="AI803" s="406">
        <v>163.01118647999999</v>
      </c>
      <c r="AJ803" s="404">
        <v>26.157479812999998</v>
      </c>
      <c r="AK803" s="407">
        <v>5.1767440606999999</v>
      </c>
      <c r="AL803" s="408">
        <v>346</v>
      </c>
    </row>
  </sheetData>
  <autoFilter ref="A6:AL802"/>
  <pageMargins left="0.70866141732283472" right="0.70866141732283472" top="0.74803149606299213" bottom="0.74803149606299213" header="0.31496062992125984" footer="0.31496062992125984"/>
  <pageSetup paperSize="9" scale="19" fitToHeight="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C35"/>
  <sheetViews>
    <sheetView showGridLines="0" zoomScale="70" zoomScaleNormal="70" zoomScaleSheetLayoutView="80" workbookViewId="0">
      <pane xSplit="1" ySplit="6" topLeftCell="B7" activePane="bottomRight" state="frozen"/>
      <selection pane="topRight"/>
      <selection pane="bottomLeft"/>
      <selection pane="bottomRight"/>
    </sheetView>
  </sheetViews>
  <sheetFormatPr defaultColWidth="9.1796875" defaultRowHeight="12" customHeight="1" x14ac:dyDescent="0.25"/>
  <cols>
    <col min="1" max="1" width="37" style="2" customWidth="1"/>
    <col min="2" max="27" width="13.81640625" style="2" customWidth="1"/>
    <col min="28" max="28" width="18.81640625" style="2" bestFit="1" customWidth="1"/>
    <col min="29" max="29" width="9.54296875" style="3" customWidth="1"/>
    <col min="30" max="16384" width="9.1796875" style="2"/>
  </cols>
  <sheetData>
    <row r="1" spans="1:29" s="459" customFormat="1" ht="12" customHeight="1" x14ac:dyDescent="0.25">
      <c r="B1" s="459">
        <v>0</v>
      </c>
      <c r="C1" s="459">
        <v>1</v>
      </c>
      <c r="D1" s="459">
        <v>2</v>
      </c>
      <c r="E1" s="459">
        <v>3</v>
      </c>
      <c r="F1" s="459">
        <v>4</v>
      </c>
      <c r="G1" s="459">
        <v>5</v>
      </c>
      <c r="H1" s="459">
        <v>6</v>
      </c>
      <c r="I1" s="459">
        <v>7</v>
      </c>
      <c r="J1" s="459">
        <v>8</v>
      </c>
      <c r="K1" s="459">
        <v>9</v>
      </c>
      <c r="L1" s="459">
        <v>10</v>
      </c>
      <c r="M1" s="459">
        <v>11</v>
      </c>
      <c r="N1" s="459">
        <v>12</v>
      </c>
      <c r="O1" s="459">
        <v>13</v>
      </c>
      <c r="P1" s="459">
        <v>14</v>
      </c>
      <c r="Q1" s="459">
        <v>15</v>
      </c>
      <c r="R1" s="459">
        <v>16</v>
      </c>
      <c r="S1" s="459">
        <v>17</v>
      </c>
      <c r="T1" s="459">
        <v>18</v>
      </c>
      <c r="U1" s="459">
        <v>19</v>
      </c>
      <c r="V1" s="459">
        <v>20</v>
      </c>
      <c r="W1" s="459">
        <v>21</v>
      </c>
      <c r="X1" s="459">
        <v>22</v>
      </c>
      <c r="Y1" s="459">
        <v>23</v>
      </c>
      <c r="Z1" s="459">
        <v>24</v>
      </c>
      <c r="AA1" s="459">
        <v>25</v>
      </c>
      <c r="AB1" s="459">
        <v>26</v>
      </c>
      <c r="AC1" s="709"/>
    </row>
    <row r="2" spans="1:29" ht="12" customHeight="1" x14ac:dyDescent="0.25">
      <c r="A2" s="462">
        <v>4</v>
      </c>
      <c r="B2" s="1" t="s">
        <v>2819</v>
      </c>
      <c r="C2" s="1"/>
      <c r="E2" s="1"/>
      <c r="G2" s="1"/>
      <c r="I2" s="1"/>
      <c r="K2" s="1"/>
      <c r="M2" s="1"/>
      <c r="O2" s="1"/>
      <c r="Q2" s="1"/>
      <c r="S2" s="1"/>
      <c r="T2" s="1"/>
      <c r="U2" s="1"/>
      <c r="V2" s="1"/>
      <c r="W2" s="1"/>
      <c r="X2" s="1"/>
      <c r="Y2" s="1"/>
      <c r="Z2" s="1"/>
      <c r="AA2" s="1"/>
      <c r="AB2" s="1"/>
      <c r="AC2" s="6"/>
    </row>
    <row r="3" spans="1:29" ht="12" customHeight="1" x14ac:dyDescent="0.35">
      <c r="A3"/>
      <c r="B3" s="1"/>
      <c r="C3" s="1"/>
      <c r="E3" s="1"/>
      <c r="G3" s="1"/>
      <c r="I3" s="1"/>
      <c r="K3" s="1"/>
      <c r="M3" s="1"/>
      <c r="O3" s="1"/>
      <c r="Q3" s="1"/>
      <c r="S3" s="1"/>
      <c r="T3" s="1"/>
      <c r="U3" s="1"/>
      <c r="V3" s="1"/>
      <c r="W3" s="1"/>
      <c r="X3" s="1"/>
      <c r="Y3" s="1"/>
      <c r="Z3" s="1"/>
      <c r="AA3" s="1"/>
      <c r="AB3" s="1"/>
      <c r="AC3" s="6"/>
    </row>
    <row r="4" spans="1:29" s="4" customFormat="1" ht="15" customHeight="1" x14ac:dyDescent="0.35">
      <c r="A4"/>
      <c r="B4" s="88" t="s">
        <v>2840</v>
      </c>
      <c r="C4" s="49" t="s">
        <v>2840</v>
      </c>
      <c r="D4" s="49" t="s">
        <v>2840</v>
      </c>
      <c r="E4" s="49" t="s">
        <v>2840</v>
      </c>
      <c r="F4" s="49" t="s">
        <v>2840</v>
      </c>
      <c r="G4" s="49" t="s">
        <v>2840</v>
      </c>
      <c r="H4" s="49" t="s">
        <v>2840</v>
      </c>
      <c r="I4" s="49" t="s">
        <v>2840</v>
      </c>
      <c r="J4" s="49" t="s">
        <v>2840</v>
      </c>
      <c r="K4" s="49" t="s">
        <v>2840</v>
      </c>
      <c r="L4" s="49" t="s">
        <v>2840</v>
      </c>
      <c r="M4" s="49" t="s">
        <v>2840</v>
      </c>
      <c r="N4" s="49" t="s">
        <v>33</v>
      </c>
      <c r="O4" s="49" t="s">
        <v>2840</v>
      </c>
      <c r="P4" s="49" t="s">
        <v>2840</v>
      </c>
      <c r="Q4" s="49" t="s">
        <v>2840</v>
      </c>
      <c r="R4" s="49" t="s">
        <v>2840</v>
      </c>
      <c r="S4" s="49" t="s">
        <v>2840</v>
      </c>
      <c r="T4" s="49" t="s">
        <v>2840</v>
      </c>
      <c r="U4" s="49" t="s">
        <v>2840</v>
      </c>
      <c r="V4" s="49" t="s">
        <v>2840</v>
      </c>
      <c r="W4" s="49" t="s">
        <v>2840</v>
      </c>
      <c r="X4" s="49" t="s">
        <v>2840</v>
      </c>
      <c r="Y4" s="49" t="s">
        <v>2840</v>
      </c>
      <c r="Z4" s="49" t="s">
        <v>2840</v>
      </c>
      <c r="AA4" s="49" t="s">
        <v>2840</v>
      </c>
      <c r="AB4" s="65" t="s">
        <v>2840</v>
      </c>
      <c r="AC4" s="6"/>
    </row>
    <row r="5" spans="1:29" s="5" customFormat="1" ht="12" customHeight="1" x14ac:dyDescent="0.35">
      <c r="A5"/>
      <c r="B5" s="924" t="s">
        <v>2</v>
      </c>
      <c r="C5" s="925"/>
      <c r="D5" s="926"/>
      <c r="E5" s="924" t="s">
        <v>3</v>
      </c>
      <c r="F5" s="925" t="s">
        <v>2840</v>
      </c>
      <c r="G5" s="926" t="s">
        <v>2840</v>
      </c>
      <c r="H5" s="924" t="s">
        <v>10</v>
      </c>
      <c r="I5" s="925" t="s">
        <v>2840</v>
      </c>
      <c r="J5" s="926" t="s">
        <v>2840</v>
      </c>
      <c r="K5" s="924" t="s">
        <v>4</v>
      </c>
      <c r="L5" s="925" t="s">
        <v>2840</v>
      </c>
      <c r="M5" s="926" t="s">
        <v>2840</v>
      </c>
      <c r="N5" s="924" t="s">
        <v>5</v>
      </c>
      <c r="O5" s="925" t="s">
        <v>2840</v>
      </c>
      <c r="P5" s="926" t="s">
        <v>2840</v>
      </c>
      <c r="Q5" s="924" t="s">
        <v>6</v>
      </c>
      <c r="R5" s="925" t="s">
        <v>2840</v>
      </c>
      <c r="S5" s="926" t="s">
        <v>2840</v>
      </c>
      <c r="T5" s="924" t="s">
        <v>7</v>
      </c>
      <c r="U5" s="925" t="s">
        <v>2840</v>
      </c>
      <c r="V5" s="926" t="s">
        <v>2840</v>
      </c>
      <c r="W5" s="924" t="s">
        <v>8</v>
      </c>
      <c r="X5" s="925" t="s">
        <v>2840</v>
      </c>
      <c r="Y5" s="926" t="s">
        <v>2840</v>
      </c>
      <c r="Z5" s="924" t="s">
        <v>9</v>
      </c>
      <c r="AA5" s="925" t="s">
        <v>2840</v>
      </c>
      <c r="AB5" s="926" t="s">
        <v>2840</v>
      </c>
      <c r="AC5" s="6"/>
    </row>
    <row r="6" spans="1:29" ht="15" customHeight="1" x14ac:dyDescent="0.35">
      <c r="A6"/>
      <c r="B6" s="132" t="s">
        <v>29</v>
      </c>
      <c r="C6" s="135" t="s">
        <v>30</v>
      </c>
      <c r="D6" s="66" t="s">
        <v>31</v>
      </c>
      <c r="E6" s="132" t="s">
        <v>29</v>
      </c>
      <c r="F6" s="135" t="s">
        <v>30</v>
      </c>
      <c r="G6" s="66" t="s">
        <v>31</v>
      </c>
      <c r="H6" s="132" t="s">
        <v>29</v>
      </c>
      <c r="I6" s="135" t="s">
        <v>30</v>
      </c>
      <c r="J6" s="66" t="s">
        <v>31</v>
      </c>
      <c r="K6" s="132" t="s">
        <v>29</v>
      </c>
      <c r="L6" s="135" t="s">
        <v>30</v>
      </c>
      <c r="M6" s="66" t="s">
        <v>31</v>
      </c>
      <c r="N6" s="132" t="s">
        <v>29</v>
      </c>
      <c r="O6" s="135" t="s">
        <v>30</v>
      </c>
      <c r="P6" s="66" t="s">
        <v>31</v>
      </c>
      <c r="Q6" s="132" t="s">
        <v>29</v>
      </c>
      <c r="R6" s="135" t="s">
        <v>30</v>
      </c>
      <c r="S6" s="66" t="s">
        <v>31</v>
      </c>
      <c r="T6" s="132" t="s">
        <v>29</v>
      </c>
      <c r="U6" s="135" t="s">
        <v>30</v>
      </c>
      <c r="V6" s="66" t="s">
        <v>31</v>
      </c>
      <c r="W6" s="132" t="s">
        <v>29</v>
      </c>
      <c r="X6" s="135" t="s">
        <v>30</v>
      </c>
      <c r="Y6" s="66" t="s">
        <v>31</v>
      </c>
      <c r="Z6" s="132" t="s">
        <v>29</v>
      </c>
      <c r="AA6" s="135" t="s">
        <v>30</v>
      </c>
      <c r="AB6" s="66" t="s">
        <v>31</v>
      </c>
      <c r="AC6" s="6"/>
    </row>
    <row r="7" spans="1:29" ht="12" customHeight="1" x14ac:dyDescent="0.25">
      <c r="A7" s="103" t="s">
        <v>92</v>
      </c>
      <c r="B7" s="89">
        <v>88</v>
      </c>
      <c r="C7" s="81">
        <v>88</v>
      </c>
      <c r="D7" s="82">
        <v>88</v>
      </c>
      <c r="E7" s="89">
        <v>70</v>
      </c>
      <c r="F7" s="81">
        <v>68</v>
      </c>
      <c r="G7" s="82">
        <v>70</v>
      </c>
      <c r="H7" s="89">
        <v>105</v>
      </c>
      <c r="I7" s="81">
        <v>104</v>
      </c>
      <c r="J7" s="82">
        <v>105</v>
      </c>
      <c r="K7" s="89">
        <v>19</v>
      </c>
      <c r="L7" s="81">
        <v>19</v>
      </c>
      <c r="M7" s="82">
        <v>18</v>
      </c>
      <c r="N7" s="89">
        <v>33</v>
      </c>
      <c r="O7" s="81">
        <v>33</v>
      </c>
      <c r="P7" s="82">
        <v>33</v>
      </c>
      <c r="Q7" s="89">
        <v>22</v>
      </c>
      <c r="R7" s="81">
        <v>23</v>
      </c>
      <c r="S7" s="82">
        <v>23</v>
      </c>
      <c r="T7" s="89">
        <v>5</v>
      </c>
      <c r="U7" s="81">
        <v>5</v>
      </c>
      <c r="V7" s="82">
        <v>6</v>
      </c>
      <c r="W7" s="89">
        <v>2</v>
      </c>
      <c r="X7" s="81">
        <v>2</v>
      </c>
      <c r="Y7" s="82">
        <v>3</v>
      </c>
      <c r="Z7" s="89">
        <v>344</v>
      </c>
      <c r="AA7" s="81">
        <v>342</v>
      </c>
      <c r="AB7" s="82">
        <v>346</v>
      </c>
      <c r="AC7" s="8"/>
    </row>
    <row r="8" spans="1:29" ht="12" customHeight="1" x14ac:dyDescent="0.25">
      <c r="A8" s="104" t="s">
        <v>76</v>
      </c>
      <c r="B8" s="62">
        <v>1589586</v>
      </c>
      <c r="C8" s="8">
        <v>1635573</v>
      </c>
      <c r="D8" s="61">
        <v>1663415</v>
      </c>
      <c r="E8" s="62">
        <v>1607259</v>
      </c>
      <c r="F8" s="8">
        <v>1675397</v>
      </c>
      <c r="G8" s="61">
        <v>1724577</v>
      </c>
      <c r="H8" s="62">
        <v>1307683</v>
      </c>
      <c r="I8" s="8">
        <v>1400536</v>
      </c>
      <c r="J8" s="61">
        <v>1478969</v>
      </c>
      <c r="K8" s="62">
        <v>376885</v>
      </c>
      <c r="L8" s="8">
        <v>379772</v>
      </c>
      <c r="M8" s="61">
        <v>387907</v>
      </c>
      <c r="N8" s="62">
        <v>508808</v>
      </c>
      <c r="O8" s="8">
        <v>531409</v>
      </c>
      <c r="P8" s="61">
        <v>547445</v>
      </c>
      <c r="Q8" s="62">
        <v>117340</v>
      </c>
      <c r="R8" s="8">
        <v>121479</v>
      </c>
      <c r="S8" s="61">
        <v>127994</v>
      </c>
      <c r="T8" s="62">
        <v>156865</v>
      </c>
      <c r="U8" s="8">
        <v>165702</v>
      </c>
      <c r="V8" s="61">
        <v>173864</v>
      </c>
      <c r="W8" s="62">
        <v>108634</v>
      </c>
      <c r="X8" s="8">
        <v>109135</v>
      </c>
      <c r="Y8" s="61">
        <v>108511</v>
      </c>
      <c r="Z8" s="62">
        <v>5773060</v>
      </c>
      <c r="AA8" s="8">
        <v>6019003</v>
      </c>
      <c r="AB8" s="61">
        <v>6212682</v>
      </c>
      <c r="AC8" s="8"/>
    </row>
    <row r="9" spans="1:29" ht="12" customHeight="1" x14ac:dyDescent="0.25">
      <c r="A9" s="104" t="s">
        <v>93</v>
      </c>
      <c r="B9" s="62">
        <v>8100.2934077999998</v>
      </c>
      <c r="C9" s="8">
        <v>8614.2997534999995</v>
      </c>
      <c r="D9" s="61">
        <v>9054.3672471000009</v>
      </c>
      <c r="E9" s="62">
        <v>6679.2857137999999</v>
      </c>
      <c r="F9" s="8">
        <v>7174.3084208999999</v>
      </c>
      <c r="G9" s="61">
        <v>7769.7077452000003</v>
      </c>
      <c r="H9" s="62">
        <v>5929.0552834</v>
      </c>
      <c r="I9" s="8">
        <v>6334.7590031999998</v>
      </c>
      <c r="J9" s="61">
        <v>6717.1733882999997</v>
      </c>
      <c r="K9" s="62">
        <v>2120.5641062</v>
      </c>
      <c r="L9" s="8">
        <v>2290.7399909000001</v>
      </c>
      <c r="M9" s="61">
        <v>2461.3602129000001</v>
      </c>
      <c r="N9" s="62">
        <v>3058.5405943000001</v>
      </c>
      <c r="O9" s="8">
        <v>3096.6719079999998</v>
      </c>
      <c r="P9" s="61">
        <v>3210.3632898999999</v>
      </c>
      <c r="Q9" s="62">
        <v>624.67016454999998</v>
      </c>
      <c r="R9" s="8">
        <v>701.16466888000002</v>
      </c>
      <c r="S9" s="61">
        <v>760.32820063999998</v>
      </c>
      <c r="T9" s="62">
        <v>574.98378968999998</v>
      </c>
      <c r="U9" s="8">
        <v>612.49647715000003</v>
      </c>
      <c r="V9" s="61">
        <v>642.37397948</v>
      </c>
      <c r="W9" s="62">
        <v>578.45602344999998</v>
      </c>
      <c r="X9" s="8">
        <v>580.54194864999999</v>
      </c>
      <c r="Y9" s="61">
        <v>617.43190573000004</v>
      </c>
      <c r="Z9" s="62">
        <v>27665.849083000001</v>
      </c>
      <c r="AA9" s="8">
        <v>29404.982171</v>
      </c>
      <c r="AB9" s="61">
        <v>31233.105969</v>
      </c>
      <c r="AC9" s="8"/>
    </row>
    <row r="10" spans="1:29" ht="12" customHeight="1" x14ac:dyDescent="0.25">
      <c r="A10" s="104" t="s">
        <v>94</v>
      </c>
      <c r="B10" s="99">
        <v>2.8795944353</v>
      </c>
      <c r="C10" s="43">
        <v>2.8579763789000001</v>
      </c>
      <c r="D10" s="100">
        <v>2.8646777864000001</v>
      </c>
      <c r="E10" s="99">
        <v>2.2467436797999998</v>
      </c>
      <c r="F10" s="43">
        <v>2.2265057176999998</v>
      </c>
      <c r="G10" s="100">
        <v>2.2145755162</v>
      </c>
      <c r="H10" s="99">
        <v>2.1357385544</v>
      </c>
      <c r="I10" s="43">
        <v>2.0867475024000002</v>
      </c>
      <c r="J10" s="100">
        <v>2.0594123339000001</v>
      </c>
      <c r="K10" s="99">
        <v>2.7272669382000001</v>
      </c>
      <c r="L10" s="43">
        <v>2.6757554532999999</v>
      </c>
      <c r="M10" s="100">
        <v>2.6473561962000001</v>
      </c>
      <c r="N10" s="99">
        <v>2.2258926745999998</v>
      </c>
      <c r="O10" s="43">
        <v>2.1610454470999998</v>
      </c>
      <c r="P10" s="100">
        <v>2.1545159788000001</v>
      </c>
      <c r="Q10" s="99">
        <v>2.7075166184000001</v>
      </c>
      <c r="R10" s="43">
        <v>2.6653166390999998</v>
      </c>
      <c r="S10" s="100">
        <v>2.6301936027999999</v>
      </c>
      <c r="T10" s="99">
        <v>1.9743409938000001</v>
      </c>
      <c r="U10" s="43">
        <v>1.9272489167</v>
      </c>
      <c r="V10" s="100">
        <v>1.8850883449</v>
      </c>
      <c r="W10" s="99">
        <v>2.5656332272000002</v>
      </c>
      <c r="X10" s="43">
        <v>2.5764878362000001</v>
      </c>
      <c r="Y10" s="100">
        <v>2.5856733419000002</v>
      </c>
      <c r="Z10" s="99">
        <v>2.4333488652000002</v>
      </c>
      <c r="AA10" s="43">
        <v>2.3951084589999998</v>
      </c>
      <c r="AB10" s="100">
        <v>2.379252632</v>
      </c>
      <c r="AC10" s="8"/>
    </row>
    <row r="11" spans="1:29" ht="12" customHeight="1" x14ac:dyDescent="0.25">
      <c r="A11" s="104" t="s">
        <v>95</v>
      </c>
      <c r="B11" s="62">
        <v>1769.6419112999999</v>
      </c>
      <c r="C11" s="8">
        <v>1842.8560480000001</v>
      </c>
      <c r="D11" s="61">
        <v>1900.1229860999999</v>
      </c>
      <c r="E11" s="62">
        <v>1849.6545550000001</v>
      </c>
      <c r="F11" s="8">
        <v>1923.2621942000001</v>
      </c>
      <c r="G11" s="61">
        <v>2034.3777594999999</v>
      </c>
      <c r="H11" s="62">
        <v>2122.9263827</v>
      </c>
      <c r="I11" s="8">
        <v>2167.5339994999999</v>
      </c>
      <c r="J11" s="61">
        <v>2205.3837910000002</v>
      </c>
      <c r="K11" s="62">
        <v>2063.0744728999998</v>
      </c>
      <c r="L11" s="8">
        <v>2254.2726226</v>
      </c>
      <c r="M11" s="61">
        <v>2396.8186795000001</v>
      </c>
      <c r="N11" s="62">
        <v>2700.5740965999998</v>
      </c>
      <c r="O11" s="8">
        <v>2696.5121948000001</v>
      </c>
      <c r="P11" s="61">
        <v>2721.8486211999998</v>
      </c>
      <c r="Q11" s="62">
        <v>1966.2265173000001</v>
      </c>
      <c r="R11" s="8">
        <v>2165.5589254000001</v>
      </c>
      <c r="S11" s="61">
        <v>2258.5191123</v>
      </c>
      <c r="T11" s="62">
        <v>1856.5531383</v>
      </c>
      <c r="U11" s="8">
        <v>1917.9533274</v>
      </c>
      <c r="V11" s="61">
        <v>1959.9570997000001</v>
      </c>
      <c r="W11" s="62">
        <v>2075.4391526999998</v>
      </c>
      <c r="X11" s="8">
        <v>2064.6263088999999</v>
      </c>
      <c r="Y11" s="61">
        <v>2200.6027134999999</v>
      </c>
      <c r="Z11" s="62">
        <v>1969.3982825999999</v>
      </c>
      <c r="AA11" s="8">
        <v>2039.7229201</v>
      </c>
      <c r="AB11" s="61">
        <v>2112.9805127999998</v>
      </c>
      <c r="AC11" s="8"/>
    </row>
    <row r="12" spans="1:29" ht="12" customHeight="1" x14ac:dyDescent="0.25">
      <c r="A12" s="104" t="s">
        <v>96</v>
      </c>
      <c r="B12" s="62">
        <v>5095.8510001000004</v>
      </c>
      <c r="C12" s="8">
        <v>5266.8390548999996</v>
      </c>
      <c r="D12" s="61">
        <v>5443.2401097000002</v>
      </c>
      <c r="E12" s="62">
        <v>4155.6996811999998</v>
      </c>
      <c r="F12" s="8">
        <v>4282.1542719999998</v>
      </c>
      <c r="G12" s="61">
        <v>4505.2831767999996</v>
      </c>
      <c r="H12" s="62">
        <v>4534.0157234999997</v>
      </c>
      <c r="I12" s="8">
        <v>4523.0961596999996</v>
      </c>
      <c r="J12" s="61">
        <v>4541.7945799999998</v>
      </c>
      <c r="K12" s="62">
        <v>5626.5548011000001</v>
      </c>
      <c r="L12" s="8">
        <v>6031.8822632000001</v>
      </c>
      <c r="M12" s="61">
        <v>6345.2327821999997</v>
      </c>
      <c r="N12" s="62">
        <v>6011.188099</v>
      </c>
      <c r="O12" s="8">
        <v>5827.2854016000001</v>
      </c>
      <c r="P12" s="61">
        <v>5864.2663462</v>
      </c>
      <c r="Q12" s="62">
        <v>5323.5909711000004</v>
      </c>
      <c r="R12" s="8">
        <v>5771.9002369</v>
      </c>
      <c r="S12" s="61">
        <v>5940.3425211000003</v>
      </c>
      <c r="T12" s="62">
        <v>3665.4689681999998</v>
      </c>
      <c r="U12" s="8">
        <v>3696.3734725999998</v>
      </c>
      <c r="V12" s="61">
        <v>3694.6922853000001</v>
      </c>
      <c r="W12" s="62">
        <v>5324.8156510999997</v>
      </c>
      <c r="X12" s="8">
        <v>5319.484571</v>
      </c>
      <c r="Y12" s="61">
        <v>5690.0397722999996</v>
      </c>
      <c r="Z12" s="62">
        <v>4792.2330763</v>
      </c>
      <c r="AA12" s="8">
        <v>4885.3576199999998</v>
      </c>
      <c r="AB12" s="61">
        <v>5027.3144462999999</v>
      </c>
      <c r="AC12" s="8"/>
    </row>
    <row r="13" spans="1:29" ht="12" customHeight="1" x14ac:dyDescent="0.25">
      <c r="A13" s="104" t="s">
        <v>97</v>
      </c>
      <c r="B13" s="62">
        <v>4688.4890038000003</v>
      </c>
      <c r="C13" s="8">
        <v>4737.0411677000002</v>
      </c>
      <c r="D13" s="61">
        <v>4893.6938209999998</v>
      </c>
      <c r="E13" s="62">
        <v>4328.7934486000004</v>
      </c>
      <c r="F13" s="8">
        <v>4562.9443012000002</v>
      </c>
      <c r="G13" s="61">
        <v>4746.3201152000001</v>
      </c>
      <c r="H13" s="62">
        <v>4730.6349782999996</v>
      </c>
      <c r="I13" s="8">
        <v>4720.1502209</v>
      </c>
      <c r="J13" s="61">
        <v>4798.6817785000003</v>
      </c>
      <c r="K13" s="61">
        <v>5229.7357105999999</v>
      </c>
      <c r="L13" s="8">
        <v>5643.6549654999999</v>
      </c>
      <c r="M13" s="61">
        <v>5781.9605715999996</v>
      </c>
      <c r="N13" s="62">
        <v>6036.7500122000001</v>
      </c>
      <c r="O13" s="8">
        <v>5820.9200774000001</v>
      </c>
      <c r="P13" s="61">
        <v>5858.8976830000001</v>
      </c>
      <c r="Q13" s="62">
        <v>4755.7543539999997</v>
      </c>
      <c r="R13" s="8">
        <v>5187.8594418000002</v>
      </c>
      <c r="S13" s="61">
        <v>5602.4355853999996</v>
      </c>
      <c r="T13" s="62">
        <v>6148.7977965999999</v>
      </c>
      <c r="U13" s="8">
        <v>6231.1821342000003</v>
      </c>
      <c r="V13" s="61">
        <v>6518.0727119000003</v>
      </c>
      <c r="W13" s="62">
        <v>5162.8312292999999</v>
      </c>
      <c r="X13" s="8">
        <v>5056.8625857999996</v>
      </c>
      <c r="Y13" s="61">
        <v>5242.7214162</v>
      </c>
      <c r="Z13" s="62">
        <v>4792.2330763</v>
      </c>
      <c r="AA13" s="8">
        <v>4885.3576199999998</v>
      </c>
      <c r="AB13" s="61">
        <v>5027.3144462999999</v>
      </c>
      <c r="AC13" s="8"/>
    </row>
    <row r="14" spans="1:29" ht="12" customHeight="1" x14ac:dyDescent="0.25">
      <c r="A14" s="105" t="s">
        <v>98</v>
      </c>
      <c r="B14" s="90">
        <v>4485.7948778999998</v>
      </c>
      <c r="C14" s="44">
        <v>4536.6013436000003</v>
      </c>
      <c r="D14" s="83">
        <v>4679.9135667</v>
      </c>
      <c r="E14" s="90">
        <v>4287.3535825999998</v>
      </c>
      <c r="F14" s="44">
        <v>4518.4543809999996</v>
      </c>
      <c r="G14" s="83">
        <v>4699.7514793</v>
      </c>
      <c r="H14" s="90">
        <v>4595.4219794999999</v>
      </c>
      <c r="I14" s="44">
        <v>4573.4900983999996</v>
      </c>
      <c r="J14" s="83">
        <v>4664.1705720999998</v>
      </c>
      <c r="K14" s="90">
        <v>5026.8351266</v>
      </c>
      <c r="L14" s="44">
        <v>5364.5347859000003</v>
      </c>
      <c r="M14" s="83">
        <v>5475.2083326000002</v>
      </c>
      <c r="N14" s="90">
        <v>5724.6018812000002</v>
      </c>
      <c r="O14" s="44">
        <v>5504.2466346000001</v>
      </c>
      <c r="P14" s="83">
        <v>5558.5993311000002</v>
      </c>
      <c r="Q14" s="90">
        <v>4605.7299750000002</v>
      </c>
      <c r="R14" s="44">
        <v>5042.1565455</v>
      </c>
      <c r="S14" s="83">
        <v>5400.0518186999998</v>
      </c>
      <c r="T14" s="90">
        <v>5882.4232488999996</v>
      </c>
      <c r="U14" s="44">
        <v>5961.9095049999996</v>
      </c>
      <c r="V14" s="83">
        <v>6221.7926851000002</v>
      </c>
      <c r="W14" s="90">
        <v>5148.2025903000003</v>
      </c>
      <c r="X14" s="44">
        <v>5055.8602056999998</v>
      </c>
      <c r="Y14" s="83">
        <v>5238.2839854000003</v>
      </c>
      <c r="Z14" s="90">
        <v>4641.4194680000001</v>
      </c>
      <c r="AA14" s="44">
        <v>4725.9217964999998</v>
      </c>
      <c r="AB14" s="83">
        <v>4864.3032598999998</v>
      </c>
      <c r="AC14" s="8"/>
    </row>
    <row r="15" spans="1:29" ht="12" customHeight="1" x14ac:dyDescent="0.25">
      <c r="A15" s="10"/>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8"/>
    </row>
    <row r="16" spans="1:29" ht="12" customHeight="1" x14ac:dyDescent="0.25">
      <c r="Z16" s="183"/>
      <c r="AA16" s="183"/>
      <c r="AB16" s="183"/>
    </row>
    <row r="17" spans="1:29" ht="12" customHeight="1" x14ac:dyDescent="0.25">
      <c r="B17" s="930" t="s">
        <v>493</v>
      </c>
      <c r="C17" s="931"/>
      <c r="D17" s="931"/>
      <c r="E17" s="931"/>
      <c r="F17" s="931"/>
      <c r="G17" s="931"/>
      <c r="H17" s="931"/>
      <c r="I17" s="931"/>
      <c r="J17" s="932"/>
      <c r="Z17" s="183"/>
      <c r="AA17" s="183"/>
      <c r="AB17" s="183"/>
    </row>
    <row r="18" spans="1:29" ht="12" customHeight="1" x14ac:dyDescent="0.25">
      <c r="B18" s="59" t="s">
        <v>2</v>
      </c>
      <c r="C18" s="151" t="s">
        <v>3</v>
      </c>
      <c r="D18" s="151" t="s">
        <v>10</v>
      </c>
      <c r="E18" s="151" t="s">
        <v>4</v>
      </c>
      <c r="F18" s="151" t="s">
        <v>5</v>
      </c>
      <c r="G18" s="151" t="s">
        <v>6</v>
      </c>
      <c r="H18" s="151" t="s">
        <v>7</v>
      </c>
      <c r="I18" s="151" t="s">
        <v>8</v>
      </c>
      <c r="J18" s="60" t="s">
        <v>9</v>
      </c>
      <c r="Z18" s="183"/>
      <c r="AA18" s="183"/>
      <c r="AB18" s="183"/>
    </row>
    <row r="19" spans="1:29" ht="12" customHeight="1" x14ac:dyDescent="0.25">
      <c r="B19" s="927" t="s">
        <v>2841</v>
      </c>
      <c r="C19" s="928"/>
      <c r="D19" s="928"/>
      <c r="E19" s="928"/>
      <c r="F19" s="928"/>
      <c r="G19" s="928"/>
      <c r="H19" s="928"/>
      <c r="I19" s="928"/>
      <c r="J19" s="929"/>
      <c r="Z19" s="183"/>
      <c r="AA19" s="183"/>
      <c r="AB19" s="183"/>
    </row>
    <row r="20" spans="1:29" ht="12" customHeight="1" x14ac:dyDescent="0.25">
      <c r="A20" s="33" t="s">
        <v>92</v>
      </c>
      <c r="B20" s="124">
        <v>0</v>
      </c>
      <c r="C20" s="158">
        <v>2.9411764705882248</v>
      </c>
      <c r="D20" s="158">
        <v>0.96153846153845812</v>
      </c>
      <c r="E20" s="158">
        <v>-5.2631578947368478</v>
      </c>
      <c r="F20" s="158">
        <v>0</v>
      </c>
      <c r="G20" s="158">
        <v>0</v>
      </c>
      <c r="H20" s="158">
        <v>19.999999999999996</v>
      </c>
      <c r="I20" s="158">
        <v>50</v>
      </c>
      <c r="J20" s="159">
        <v>1.1695906432748648</v>
      </c>
      <c r="Z20" s="183"/>
      <c r="AA20" s="183"/>
      <c r="AB20" s="183"/>
    </row>
    <row r="21" spans="1:29" ht="12" customHeight="1" x14ac:dyDescent="0.25">
      <c r="A21" s="38" t="s">
        <v>76</v>
      </c>
      <c r="B21" s="160">
        <v>1.7022780395616666</v>
      </c>
      <c r="C21" s="161">
        <v>2.9354236637644693</v>
      </c>
      <c r="D21" s="161">
        <v>5.6002130612851087</v>
      </c>
      <c r="E21" s="161">
        <v>2.1420747185153299</v>
      </c>
      <c r="F21" s="161">
        <v>3.0176380151634596</v>
      </c>
      <c r="G21" s="161">
        <v>5.3630668675244353</v>
      </c>
      <c r="H21" s="161">
        <v>4.9257100095351891</v>
      </c>
      <c r="I21" s="161">
        <v>-0.57176891006551767</v>
      </c>
      <c r="J21" s="162">
        <v>3.2177920496135215</v>
      </c>
      <c r="Z21" s="183"/>
      <c r="AA21" s="183"/>
      <c r="AB21" s="183"/>
    </row>
    <row r="22" spans="1:29" ht="12" customHeight="1" x14ac:dyDescent="0.25">
      <c r="A22" s="38" t="s">
        <v>93</v>
      </c>
      <c r="B22" s="160">
        <v>5.1085695435801659</v>
      </c>
      <c r="C22" s="161">
        <v>8.2990483454195907</v>
      </c>
      <c r="D22" s="161">
        <v>6.0367629598351513</v>
      </c>
      <c r="E22" s="161">
        <v>7.4482578851284398</v>
      </c>
      <c r="F22" s="161">
        <v>3.6714054726394441</v>
      </c>
      <c r="G22" s="161">
        <v>8.437894033437864</v>
      </c>
      <c r="H22" s="161">
        <v>4.8779876202754036</v>
      </c>
      <c r="I22" s="161">
        <v>6.354399913009634</v>
      </c>
      <c r="J22" s="162">
        <v>6.2170546044504782</v>
      </c>
      <c r="Z22" s="183"/>
      <c r="AA22" s="183"/>
      <c r="AB22" s="183"/>
    </row>
    <row r="23" spans="1:29" ht="12" customHeight="1" x14ac:dyDescent="0.25">
      <c r="A23" s="38" t="s">
        <v>94</v>
      </c>
      <c r="B23" s="160">
        <v>0.23448085678647868</v>
      </c>
      <c r="C23" s="161">
        <v>-0.53582622335790475</v>
      </c>
      <c r="D23" s="161">
        <v>-1.3099413545990313</v>
      </c>
      <c r="E23" s="161">
        <v>-1.0613547312395499</v>
      </c>
      <c r="F23" s="161">
        <v>-0.30214396040406655</v>
      </c>
      <c r="G23" s="161">
        <v>-1.3177810015045699</v>
      </c>
      <c r="H23" s="161">
        <v>-2.1876038655240682</v>
      </c>
      <c r="I23" s="161">
        <v>0.35651267477154747</v>
      </c>
      <c r="J23" s="162">
        <v>-0.66200872617767637</v>
      </c>
      <c r="Z23" s="183"/>
      <c r="AA23" s="183"/>
      <c r="AB23" s="183"/>
    </row>
    <row r="24" spans="1:29" ht="12" customHeight="1" x14ac:dyDescent="0.25">
      <c r="A24" s="38" t="s">
        <v>95</v>
      </c>
      <c r="B24" s="160">
        <v>3.1075101151905038</v>
      </c>
      <c r="C24" s="161">
        <v>5.7774527901131689</v>
      </c>
      <c r="D24" s="161">
        <v>1.7462144311799266</v>
      </c>
      <c r="E24" s="161">
        <v>6.3233725801803198</v>
      </c>
      <c r="F24" s="161">
        <v>0.93959991906800155</v>
      </c>
      <c r="G24" s="161">
        <v>4.292664854770889</v>
      </c>
      <c r="H24" s="161">
        <v>2.1900309929304029</v>
      </c>
      <c r="I24" s="161">
        <v>6.5860056134054545</v>
      </c>
      <c r="J24" s="162">
        <v>3.591546282002267</v>
      </c>
      <c r="Z24" s="183"/>
      <c r="AA24" s="183"/>
      <c r="AB24" s="183"/>
    </row>
    <row r="25" spans="1:29" ht="12" customHeight="1" x14ac:dyDescent="0.25">
      <c r="A25" s="38" t="s">
        <v>96</v>
      </c>
      <c r="B25" s="160">
        <v>3.3492774880957477</v>
      </c>
      <c r="C25" s="161">
        <v>5.2106694581040003</v>
      </c>
      <c r="D25" s="161">
        <v>0.41339869062699819</v>
      </c>
      <c r="E25" s="161">
        <v>5.194904431602132</v>
      </c>
      <c r="F25" s="161">
        <v>0.6346170137787599</v>
      </c>
      <c r="G25" s="161">
        <v>2.9183159321282348</v>
      </c>
      <c r="H25" s="161">
        <v>-4.5482073509661713E-2</v>
      </c>
      <c r="I25" s="161">
        <v>6.9659982344932203</v>
      </c>
      <c r="J25" s="162">
        <v>2.9057612019813606</v>
      </c>
    </row>
    <row r="26" spans="1:29" ht="12" customHeight="1" x14ac:dyDescent="0.25">
      <c r="A26" s="38" t="s">
        <v>97</v>
      </c>
      <c r="B26" s="160">
        <v>3.3069725964838925</v>
      </c>
      <c r="C26" s="161">
        <v>4.0188045677387318</v>
      </c>
      <c r="D26" s="161">
        <v>1.6637512351254546</v>
      </c>
      <c r="E26" s="161">
        <v>2.4506389378066151</v>
      </c>
      <c r="F26" s="161">
        <v>0.65243303627291471</v>
      </c>
      <c r="G26" s="161">
        <v>7.9912755588489093</v>
      </c>
      <c r="H26" s="161">
        <v>4.6041115717897929</v>
      </c>
      <c r="I26" s="161">
        <v>3.6753783051551414</v>
      </c>
      <c r="J26" s="162">
        <v>2.9057612019813606</v>
      </c>
    </row>
    <row r="27" spans="1:29" ht="12" customHeight="1" x14ac:dyDescent="0.25">
      <c r="A27" s="42" t="s">
        <v>98</v>
      </c>
      <c r="B27" s="163">
        <v>3.1590217487850625</v>
      </c>
      <c r="C27" s="164">
        <v>4.0123697842862072</v>
      </c>
      <c r="D27" s="164">
        <v>1.9827412271368861</v>
      </c>
      <c r="E27" s="164">
        <v>2.0630595404263374</v>
      </c>
      <c r="F27" s="164">
        <v>0.98746840590928642</v>
      </c>
      <c r="G27" s="164">
        <v>7.0980595300915938</v>
      </c>
      <c r="H27" s="164">
        <v>4.3590594570757535</v>
      </c>
      <c r="I27" s="164">
        <v>3.6081650258908526</v>
      </c>
      <c r="J27" s="165">
        <v>2.9281369721878336</v>
      </c>
    </row>
    <row r="28" spans="1:29" ht="12" customHeight="1" x14ac:dyDescent="0.25">
      <c r="B28" s="9"/>
      <c r="C28" s="9"/>
      <c r="D28" s="9"/>
      <c r="E28" s="9"/>
      <c r="F28" s="9"/>
      <c r="G28" s="9"/>
      <c r="H28" s="9"/>
      <c r="I28" s="9"/>
      <c r="J28" s="9"/>
    </row>
    <row r="29" spans="1:29" s="234" customFormat="1" ht="12" customHeight="1" x14ac:dyDescent="0.25">
      <c r="AC29" s="231"/>
    </row>
    <row r="30" spans="1:29" s="234" customFormat="1" ht="12" customHeight="1" x14ac:dyDescent="0.25">
      <c r="A30" s="232" t="s">
        <v>2873</v>
      </c>
      <c r="AC30" s="231"/>
    </row>
    <row r="31" spans="1:29" s="234" customFormat="1" ht="12" customHeight="1" x14ac:dyDescent="0.25">
      <c r="AC31" s="231"/>
    </row>
    <row r="32" spans="1:29" s="234" customFormat="1" ht="12" customHeight="1" x14ac:dyDescent="0.25">
      <c r="AC32" s="231"/>
    </row>
    <row r="33" spans="29:29" s="234" customFormat="1" ht="12" customHeight="1" x14ac:dyDescent="0.25">
      <c r="AC33" s="231"/>
    </row>
    <row r="34" spans="29:29" s="234" customFormat="1" ht="12" customHeight="1" x14ac:dyDescent="0.25">
      <c r="AC34" s="231"/>
    </row>
    <row r="35" spans="29:29" s="234" customFormat="1" ht="12" customHeight="1" x14ac:dyDescent="0.25">
      <c r="AC35" s="231"/>
    </row>
  </sheetData>
  <mergeCells count="11">
    <mergeCell ref="B19:J19"/>
    <mergeCell ref="B17:J17"/>
    <mergeCell ref="B5:D5"/>
    <mergeCell ref="E5:G5"/>
    <mergeCell ref="H5:J5"/>
    <mergeCell ref="Z5:AB5"/>
    <mergeCell ref="K5:M5"/>
    <mergeCell ref="N5:P5"/>
    <mergeCell ref="Q5:S5"/>
    <mergeCell ref="T5:V5"/>
    <mergeCell ref="W5:Y5"/>
  </mergeCells>
  <conditionalFormatting sqref="B4:AB4">
    <cfRule type="expression" dxfId="400" priority="6">
      <formula>(B1+1)&lt;=(9*rounds_bucket)</formula>
    </cfRule>
  </conditionalFormatting>
  <conditionalFormatting sqref="B1:AB1">
    <cfRule type="expression" dxfId="399" priority="2">
      <formula>(B1+1)&gt;(9*rounds_bucket)</formula>
    </cfRule>
  </conditionalFormatting>
  <conditionalFormatting sqref="B15:AB15">
    <cfRule type="expression" dxfId="398" priority="1">
      <formula>(B1+1)&lt;=(9*rounds_bucket)</formula>
    </cfRule>
  </conditionalFormatting>
  <pageMargins left="0.39370078740157483" right="0.39370078740157483" top="0.51181102362204722" bottom="0.39370078740157483" header="0.31496062992125984" footer="0.31496062992125984"/>
  <pageSetup paperSize="9" scale="65" fitToWidth="2" pageOrder="overThenDown"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C57"/>
  <sheetViews>
    <sheetView showGridLines="0" zoomScale="70" zoomScaleNormal="70" zoomScaleSheetLayoutView="80" workbookViewId="0">
      <pane xSplit="1" ySplit="6" topLeftCell="B7" activePane="bottomRight" state="frozen"/>
      <selection pane="topRight"/>
      <selection pane="bottomLeft"/>
      <selection pane="bottomRight"/>
    </sheetView>
  </sheetViews>
  <sheetFormatPr defaultColWidth="9.1796875" defaultRowHeight="12" customHeight="1" x14ac:dyDescent="0.25"/>
  <cols>
    <col min="1" max="1" width="33.36328125" style="234" customWidth="1"/>
    <col min="2" max="7" width="13.81640625" style="234" customWidth="1"/>
    <col min="8" max="8" width="17.453125" style="234" customWidth="1"/>
    <col min="9" max="27" width="13.81640625" style="234" customWidth="1"/>
    <col min="28" max="28" width="15.453125" style="234" customWidth="1"/>
    <col min="29" max="29" width="10.81640625" style="234" bestFit="1" customWidth="1"/>
    <col min="30" max="16384" width="9.1796875" style="234"/>
  </cols>
  <sheetData>
    <row r="1" spans="1:29" s="359" customFormat="1" ht="12" customHeight="1" x14ac:dyDescent="0.25">
      <c r="B1" s="359">
        <v>0</v>
      </c>
      <c r="C1" s="359">
        <v>1</v>
      </c>
      <c r="D1" s="359">
        <v>2</v>
      </c>
      <c r="E1" s="359">
        <v>3</v>
      </c>
      <c r="F1" s="359">
        <v>4</v>
      </c>
      <c r="G1" s="359">
        <v>5</v>
      </c>
      <c r="H1" s="359">
        <v>6</v>
      </c>
      <c r="I1" s="359">
        <v>7</v>
      </c>
      <c r="J1" s="359">
        <v>8</v>
      </c>
      <c r="K1" s="359">
        <v>9</v>
      </c>
      <c r="L1" s="359">
        <v>10</v>
      </c>
      <c r="M1" s="359">
        <v>11</v>
      </c>
      <c r="N1" s="359">
        <v>12</v>
      </c>
      <c r="O1" s="359">
        <v>13</v>
      </c>
      <c r="P1" s="359">
        <v>14</v>
      </c>
      <c r="Q1" s="359">
        <v>15</v>
      </c>
      <c r="R1" s="359">
        <v>16</v>
      </c>
      <c r="S1" s="359">
        <v>17</v>
      </c>
      <c r="T1" s="359">
        <v>18</v>
      </c>
      <c r="U1" s="359">
        <v>19</v>
      </c>
      <c r="V1" s="359">
        <v>20</v>
      </c>
      <c r="W1" s="359">
        <v>21</v>
      </c>
      <c r="X1" s="359">
        <v>22</v>
      </c>
      <c r="Y1" s="359">
        <v>23</v>
      </c>
      <c r="Z1" s="359">
        <v>24</v>
      </c>
      <c r="AA1" s="359">
        <v>25</v>
      </c>
      <c r="AB1" s="359">
        <v>26</v>
      </c>
    </row>
    <row r="2" spans="1:29" ht="12" customHeight="1" x14ac:dyDescent="0.25">
      <c r="A2" s="660" t="s">
        <v>2843</v>
      </c>
      <c r="B2" s="232" t="s">
        <v>2844</v>
      </c>
      <c r="C2" s="232"/>
      <c r="E2" s="232"/>
      <c r="G2" s="232"/>
      <c r="I2" s="232"/>
      <c r="K2" s="232"/>
      <c r="M2" s="232"/>
      <c r="O2" s="232"/>
      <c r="Q2" s="232"/>
      <c r="S2" s="232"/>
      <c r="T2" s="232"/>
      <c r="U2" s="232"/>
      <c r="V2" s="232"/>
      <c r="W2" s="232"/>
      <c r="X2" s="232"/>
      <c r="Y2" s="232"/>
      <c r="Z2" s="232"/>
      <c r="AA2" s="232"/>
      <c r="AB2" s="232"/>
    </row>
    <row r="3" spans="1:29" ht="12" customHeight="1" x14ac:dyDescent="0.25">
      <c r="A3" s="232"/>
      <c r="B3" s="232"/>
      <c r="C3" s="232"/>
      <c r="E3" s="232"/>
      <c r="G3" s="232"/>
      <c r="I3" s="232"/>
      <c r="K3" s="232"/>
      <c r="M3" s="232"/>
      <c r="O3" s="232"/>
      <c r="Q3" s="232"/>
      <c r="S3" s="232"/>
      <c r="T3" s="232"/>
      <c r="U3" s="232"/>
      <c r="V3" s="232"/>
      <c r="W3" s="232"/>
      <c r="X3" s="232"/>
      <c r="Y3" s="232"/>
      <c r="Z3" s="232"/>
      <c r="AA3" s="232"/>
      <c r="AB3" s="232"/>
    </row>
    <row r="4" spans="1:29" s="313" customFormat="1" ht="15" customHeight="1" x14ac:dyDescent="0.25">
      <c r="A4" s="933"/>
      <c r="B4" s="312" t="s">
        <v>2840</v>
      </c>
      <c r="C4" s="235" t="s">
        <v>2840</v>
      </c>
      <c r="D4" s="235" t="s">
        <v>2840</v>
      </c>
      <c r="E4" s="235" t="s">
        <v>2840</v>
      </c>
      <c r="F4" s="235" t="s">
        <v>2840</v>
      </c>
      <c r="G4" s="235" t="s">
        <v>2840</v>
      </c>
      <c r="H4" s="235" t="s">
        <v>2840</v>
      </c>
      <c r="I4" s="235" t="s">
        <v>2840</v>
      </c>
      <c r="J4" s="235" t="s">
        <v>2840</v>
      </c>
      <c r="K4" s="235" t="s">
        <v>2840</v>
      </c>
      <c r="L4" s="235" t="s">
        <v>2840</v>
      </c>
      <c r="M4" s="235" t="s">
        <v>2840</v>
      </c>
      <c r="N4" s="235" t="s">
        <v>2845</v>
      </c>
      <c r="O4" s="235" t="s">
        <v>2840</v>
      </c>
      <c r="P4" s="235" t="s">
        <v>2840</v>
      </c>
      <c r="Q4" s="235" t="s">
        <v>2840</v>
      </c>
      <c r="R4" s="235" t="s">
        <v>2840</v>
      </c>
      <c r="S4" s="235" t="s">
        <v>2840</v>
      </c>
      <c r="T4" s="235" t="s">
        <v>2840</v>
      </c>
      <c r="U4" s="235" t="s">
        <v>2840</v>
      </c>
      <c r="V4" s="235" t="s">
        <v>2840</v>
      </c>
      <c r="W4" s="235" t="s">
        <v>2840</v>
      </c>
      <c r="X4" s="235" t="s">
        <v>2840</v>
      </c>
      <c r="Y4" s="235" t="s">
        <v>2840</v>
      </c>
      <c r="Z4" s="235" t="s">
        <v>2840</v>
      </c>
      <c r="AA4" s="235" t="s">
        <v>2840</v>
      </c>
      <c r="AB4" s="236" t="s">
        <v>2840</v>
      </c>
    </row>
    <row r="5" spans="1:29" s="314" customFormat="1" ht="12" customHeight="1" x14ac:dyDescent="0.25">
      <c r="A5" s="934"/>
      <c r="B5" s="328" t="s">
        <v>731</v>
      </c>
      <c r="C5" s="329"/>
      <c r="D5" s="329"/>
      <c r="E5" s="328" t="s">
        <v>737</v>
      </c>
      <c r="F5" s="329"/>
      <c r="G5" s="330"/>
      <c r="H5" s="329" t="s">
        <v>732</v>
      </c>
      <c r="I5" s="329"/>
      <c r="J5" s="329"/>
      <c r="K5" s="328" t="s">
        <v>733</v>
      </c>
      <c r="L5" s="329"/>
      <c r="M5" s="330"/>
      <c r="N5" s="329" t="s">
        <v>734</v>
      </c>
      <c r="O5" s="329"/>
      <c r="P5" s="329"/>
      <c r="Q5" s="328" t="s">
        <v>1795</v>
      </c>
      <c r="R5" s="329"/>
      <c r="S5" s="330"/>
      <c r="T5" s="329" t="s">
        <v>736</v>
      </c>
      <c r="U5" s="329"/>
      <c r="V5" s="329"/>
      <c r="W5" s="328" t="s">
        <v>38</v>
      </c>
      <c r="X5" s="329"/>
      <c r="Y5" s="330"/>
      <c r="Z5" s="329" t="s">
        <v>9</v>
      </c>
      <c r="AA5" s="329"/>
      <c r="AB5" s="330"/>
    </row>
    <row r="6" spans="1:29" ht="15" customHeight="1" x14ac:dyDescent="0.25">
      <c r="A6" s="935"/>
      <c r="B6" s="52" t="s">
        <v>29</v>
      </c>
      <c r="C6" s="331" t="s">
        <v>30</v>
      </c>
      <c r="D6" s="331" t="s">
        <v>31</v>
      </c>
      <c r="E6" s="471" t="s">
        <v>29</v>
      </c>
      <c r="F6" s="331" t="s">
        <v>30</v>
      </c>
      <c r="G6" s="473" t="s">
        <v>31</v>
      </c>
      <c r="H6" s="331" t="s">
        <v>29</v>
      </c>
      <c r="I6" s="331" t="s">
        <v>30</v>
      </c>
      <c r="J6" s="331" t="s">
        <v>31</v>
      </c>
      <c r="K6" s="471" t="s">
        <v>29</v>
      </c>
      <c r="L6" s="331" t="s">
        <v>30</v>
      </c>
      <c r="M6" s="473" t="s">
        <v>31</v>
      </c>
      <c r="N6" s="331" t="s">
        <v>29</v>
      </c>
      <c r="O6" s="331" t="s">
        <v>30</v>
      </c>
      <c r="P6" s="331" t="s">
        <v>31</v>
      </c>
      <c r="Q6" s="471" t="s">
        <v>29</v>
      </c>
      <c r="R6" s="331" t="s">
        <v>30</v>
      </c>
      <c r="S6" s="473" t="s">
        <v>31</v>
      </c>
      <c r="T6" s="331" t="s">
        <v>29</v>
      </c>
      <c r="U6" s="331" t="s">
        <v>30</v>
      </c>
      <c r="V6" s="331" t="s">
        <v>31</v>
      </c>
      <c r="W6" s="471" t="s">
        <v>29</v>
      </c>
      <c r="X6" s="331" t="s">
        <v>30</v>
      </c>
      <c r="Y6" s="473" t="s">
        <v>31</v>
      </c>
      <c r="Z6" s="331" t="s">
        <v>29</v>
      </c>
      <c r="AA6" s="331" t="s">
        <v>30</v>
      </c>
      <c r="AB6" s="53" t="s">
        <v>31</v>
      </c>
    </row>
    <row r="7" spans="1:29" ht="12" customHeight="1" x14ac:dyDescent="0.25">
      <c r="A7" s="332" t="s">
        <v>92</v>
      </c>
      <c r="B7" s="81">
        <v>31</v>
      </c>
      <c r="C7" s="81">
        <v>31</v>
      </c>
      <c r="D7" s="81">
        <v>31</v>
      </c>
      <c r="E7" s="89">
        <v>60</v>
      </c>
      <c r="F7" s="81">
        <v>60</v>
      </c>
      <c r="G7" s="82">
        <v>59</v>
      </c>
      <c r="H7" s="81">
        <v>41</v>
      </c>
      <c r="I7" s="81">
        <v>41</v>
      </c>
      <c r="J7" s="81">
        <v>42</v>
      </c>
      <c r="K7" s="89">
        <v>88</v>
      </c>
      <c r="L7" s="81">
        <v>67</v>
      </c>
      <c r="M7" s="82">
        <v>88</v>
      </c>
      <c r="N7" s="81">
        <v>62</v>
      </c>
      <c r="O7" s="81">
        <v>6</v>
      </c>
      <c r="P7" s="81">
        <v>62</v>
      </c>
      <c r="Q7" s="89">
        <v>12</v>
      </c>
      <c r="R7" s="81">
        <v>12</v>
      </c>
      <c r="S7" s="82">
        <v>12</v>
      </c>
      <c r="T7" s="81">
        <v>3</v>
      </c>
      <c r="U7" s="81">
        <v>3</v>
      </c>
      <c r="V7" s="81">
        <v>3</v>
      </c>
      <c r="W7" s="89">
        <v>47</v>
      </c>
      <c r="X7" s="81">
        <v>122</v>
      </c>
      <c r="Y7" s="82">
        <v>49</v>
      </c>
      <c r="Z7" s="81">
        <v>344</v>
      </c>
      <c r="AA7" s="81">
        <v>342</v>
      </c>
      <c r="AB7" s="82">
        <v>346</v>
      </c>
    </row>
    <row r="8" spans="1:29" ht="12" customHeight="1" x14ac:dyDescent="0.25">
      <c r="A8" s="333" t="s">
        <v>76</v>
      </c>
      <c r="B8" s="62">
        <v>2254128</v>
      </c>
      <c r="C8" s="8">
        <v>2404190</v>
      </c>
      <c r="D8" s="8">
        <v>2480422</v>
      </c>
      <c r="E8" s="62">
        <v>1981092</v>
      </c>
      <c r="F8" s="8">
        <v>2030457</v>
      </c>
      <c r="G8" s="61">
        <v>2084053</v>
      </c>
      <c r="H8" s="8">
        <v>692300</v>
      </c>
      <c r="I8" s="8">
        <v>712853</v>
      </c>
      <c r="J8" s="8">
        <v>749333</v>
      </c>
      <c r="K8" s="62">
        <v>408684</v>
      </c>
      <c r="L8" s="8">
        <v>392091</v>
      </c>
      <c r="M8" s="61">
        <v>435239</v>
      </c>
      <c r="N8" s="8">
        <v>37430</v>
      </c>
      <c r="O8" s="8">
        <v>7093</v>
      </c>
      <c r="P8" s="8">
        <v>39503</v>
      </c>
      <c r="Q8" s="62">
        <v>276598</v>
      </c>
      <c r="R8" s="8">
        <v>274229</v>
      </c>
      <c r="S8" s="61">
        <v>286880</v>
      </c>
      <c r="T8" s="8">
        <v>51430</v>
      </c>
      <c r="U8" s="8">
        <v>57455</v>
      </c>
      <c r="V8" s="8">
        <v>61105</v>
      </c>
      <c r="W8" s="62">
        <v>71398</v>
      </c>
      <c r="X8" s="8">
        <v>140635</v>
      </c>
      <c r="Y8" s="61">
        <v>76147</v>
      </c>
      <c r="Z8" s="8">
        <v>5773060</v>
      </c>
      <c r="AA8" s="8">
        <v>6019003</v>
      </c>
      <c r="AB8" s="61">
        <v>6212682</v>
      </c>
      <c r="AC8" s="353"/>
    </row>
    <row r="9" spans="1:29" ht="12" customHeight="1" x14ac:dyDescent="0.25">
      <c r="A9" s="333" t="s">
        <v>109</v>
      </c>
      <c r="B9" s="62">
        <v>6161804</v>
      </c>
      <c r="C9" s="8">
        <v>6423260</v>
      </c>
      <c r="D9" s="8">
        <v>6573946</v>
      </c>
      <c r="E9" s="62">
        <v>4607566</v>
      </c>
      <c r="F9" s="8">
        <v>4674590</v>
      </c>
      <c r="G9" s="61">
        <v>4806010</v>
      </c>
      <c r="H9" s="8">
        <v>1399114</v>
      </c>
      <c r="I9" s="8">
        <v>1422670</v>
      </c>
      <c r="J9" s="8">
        <v>1483799</v>
      </c>
      <c r="K9" s="62">
        <v>789345</v>
      </c>
      <c r="L9" s="8">
        <v>735629</v>
      </c>
      <c r="M9" s="61">
        <v>817335</v>
      </c>
      <c r="N9" s="8">
        <v>103360</v>
      </c>
      <c r="O9" s="8">
        <v>15084</v>
      </c>
      <c r="P9" s="8">
        <v>99669</v>
      </c>
      <c r="Q9" s="62">
        <v>785536</v>
      </c>
      <c r="R9" s="8">
        <v>777013</v>
      </c>
      <c r="S9" s="61">
        <v>792832</v>
      </c>
      <c r="T9" s="8">
        <v>88568</v>
      </c>
      <c r="U9" s="8">
        <v>95591</v>
      </c>
      <c r="V9" s="8">
        <v>101117</v>
      </c>
      <c r="W9" s="62">
        <v>112576</v>
      </c>
      <c r="X9" s="8">
        <v>272328</v>
      </c>
      <c r="Y9" s="61">
        <v>106832</v>
      </c>
      <c r="Z9" s="8">
        <v>14047869</v>
      </c>
      <c r="AA9" s="8">
        <v>14416165</v>
      </c>
      <c r="AB9" s="61">
        <v>14781540</v>
      </c>
    </row>
    <row r="10" spans="1:29" ht="12" customHeight="1" x14ac:dyDescent="0.25">
      <c r="A10" s="333" t="s">
        <v>93</v>
      </c>
      <c r="B10" s="99">
        <v>13008.713911000001</v>
      </c>
      <c r="C10" s="43">
        <v>14110.933884</v>
      </c>
      <c r="D10" s="43">
        <v>14904.380557</v>
      </c>
      <c r="E10" s="99">
        <v>8325.9384470999994</v>
      </c>
      <c r="F10" s="43">
        <v>8612.1920709000005</v>
      </c>
      <c r="G10" s="100">
        <v>9170.9537822000002</v>
      </c>
      <c r="H10" s="43">
        <v>2310.2921019</v>
      </c>
      <c r="I10" s="43">
        <v>2440.7639755</v>
      </c>
      <c r="J10" s="43">
        <v>2691.5171716</v>
      </c>
      <c r="K10" s="99">
        <v>1334.9076898999999</v>
      </c>
      <c r="L10" s="43">
        <v>1242.3074555000001</v>
      </c>
      <c r="M10" s="100">
        <v>1467.9088704999999</v>
      </c>
      <c r="N10" s="43">
        <v>147.67576446999999</v>
      </c>
      <c r="O10" s="43">
        <v>23.989645749000001</v>
      </c>
      <c r="P10" s="43">
        <v>167.31045035</v>
      </c>
      <c r="Q10" s="99">
        <v>2147.9163150999998</v>
      </c>
      <c r="R10" s="43">
        <v>2261.7020023</v>
      </c>
      <c r="S10" s="100">
        <v>2373.7051437</v>
      </c>
      <c r="T10" s="43">
        <v>241.77993064</v>
      </c>
      <c r="U10" s="43">
        <v>246.24395715</v>
      </c>
      <c r="V10" s="43">
        <v>289.22788165999998</v>
      </c>
      <c r="W10" s="99">
        <v>148.62492302000001</v>
      </c>
      <c r="X10" s="43">
        <v>466.84917974000001</v>
      </c>
      <c r="Y10" s="100">
        <v>168.10211257</v>
      </c>
      <c r="Z10" s="43">
        <v>27665.849083000001</v>
      </c>
      <c r="AA10" s="43">
        <v>29404.982171</v>
      </c>
      <c r="AB10" s="100">
        <v>31233.105969</v>
      </c>
    </row>
    <row r="11" spans="1:29" s="337" customFormat="1" ht="12" customHeight="1" x14ac:dyDescent="0.25">
      <c r="A11" s="334" t="s">
        <v>94</v>
      </c>
      <c r="B11" s="101">
        <v>2.7335643760999999</v>
      </c>
      <c r="C11" s="19">
        <v>2.6716940009000001</v>
      </c>
      <c r="D11" s="19">
        <v>2.6503336931999999</v>
      </c>
      <c r="E11" s="101">
        <v>2.3257708374999999</v>
      </c>
      <c r="F11" s="19">
        <v>2.3022354081</v>
      </c>
      <c r="G11" s="79">
        <v>2.3060881849000001</v>
      </c>
      <c r="H11" s="19">
        <v>2.0209648996</v>
      </c>
      <c r="I11" s="19">
        <v>1.9957410574000001</v>
      </c>
      <c r="J11" s="19">
        <v>1.9801596886999999</v>
      </c>
      <c r="K11" s="101">
        <v>1.9314311302</v>
      </c>
      <c r="L11" s="19">
        <v>1.8761690526000001</v>
      </c>
      <c r="M11" s="79">
        <v>1.8778992691</v>
      </c>
      <c r="N11" s="19">
        <v>2.7614213198000002</v>
      </c>
      <c r="O11" s="19">
        <v>2.1266036937999999</v>
      </c>
      <c r="P11" s="19">
        <v>2.5230741969000001</v>
      </c>
      <c r="Q11" s="101">
        <v>2.8399916124</v>
      </c>
      <c r="R11" s="19">
        <v>2.8334457698</v>
      </c>
      <c r="S11" s="79">
        <v>2.7636363635999999</v>
      </c>
      <c r="T11" s="19">
        <v>1.7221077192000001</v>
      </c>
      <c r="U11" s="19">
        <v>1.6637542425</v>
      </c>
      <c r="V11" s="19">
        <v>1.6548072989</v>
      </c>
      <c r="W11" s="101">
        <v>1.5767388442000001</v>
      </c>
      <c r="X11" s="19">
        <v>1.9364169658999999</v>
      </c>
      <c r="Y11" s="79">
        <v>1.4029705700999999</v>
      </c>
      <c r="Z11" s="19">
        <v>2.4333488652000002</v>
      </c>
      <c r="AA11" s="19">
        <v>2.3951084589999998</v>
      </c>
      <c r="AB11" s="79">
        <v>2.379252632</v>
      </c>
    </row>
    <row r="12" spans="1:29" ht="12" customHeight="1" x14ac:dyDescent="0.25">
      <c r="A12" s="333" t="s">
        <v>95</v>
      </c>
      <c r="B12" s="62">
        <v>2111.1859304999998</v>
      </c>
      <c r="C12" s="8">
        <v>2196.8492454000002</v>
      </c>
      <c r="D12" s="8">
        <v>2267.1893801000001</v>
      </c>
      <c r="E12" s="62">
        <v>1807.014473</v>
      </c>
      <c r="F12" s="8">
        <v>1842.3416964999999</v>
      </c>
      <c r="G12" s="61">
        <v>1908.2261132000001</v>
      </c>
      <c r="H12" s="8">
        <v>1651.2536519</v>
      </c>
      <c r="I12" s="8">
        <v>1715.6220174</v>
      </c>
      <c r="J12" s="8">
        <v>1813.9365046</v>
      </c>
      <c r="K12" s="62">
        <v>1691.1587328000001</v>
      </c>
      <c r="L12" s="8">
        <v>1688.7690066</v>
      </c>
      <c r="M12" s="61">
        <v>1795.9696703</v>
      </c>
      <c r="N12" s="8">
        <v>1428.7515911999999</v>
      </c>
      <c r="O12" s="8">
        <v>1590.4034572999999</v>
      </c>
      <c r="P12" s="8">
        <v>1678.660871</v>
      </c>
      <c r="Q12" s="62">
        <v>2734.3321185999998</v>
      </c>
      <c r="R12" s="8">
        <v>2910.7646877000002</v>
      </c>
      <c r="S12" s="61">
        <v>2993.9572868999999</v>
      </c>
      <c r="T12" s="8">
        <v>2729.8790832</v>
      </c>
      <c r="U12" s="8">
        <v>2576.0161223</v>
      </c>
      <c r="V12" s="8">
        <v>2860.3289423000001</v>
      </c>
      <c r="W12" s="62">
        <v>1320.2185457999999</v>
      </c>
      <c r="X12" s="8">
        <v>1714.2900463000001</v>
      </c>
      <c r="Y12" s="61">
        <v>1573.5183519</v>
      </c>
      <c r="Z12" s="8">
        <v>1969.3982825999999</v>
      </c>
      <c r="AA12" s="8">
        <v>2039.7229201</v>
      </c>
      <c r="AB12" s="61">
        <v>2112.9805127999998</v>
      </c>
    </row>
    <row r="13" spans="1:29" ht="12" customHeight="1" x14ac:dyDescent="0.25">
      <c r="A13" s="333" t="s">
        <v>110</v>
      </c>
      <c r="B13" s="62">
        <v>5771.0626509000003</v>
      </c>
      <c r="C13" s="8">
        <v>5869.3089498999998</v>
      </c>
      <c r="D13" s="8">
        <v>6008.808403</v>
      </c>
      <c r="E13" s="62">
        <v>4202.7015641999997</v>
      </c>
      <c r="F13" s="8">
        <v>4241.5042874000001</v>
      </c>
      <c r="G13" s="61">
        <v>4400.5376937000001</v>
      </c>
      <c r="H13" s="8">
        <v>3337.1256708000001</v>
      </c>
      <c r="I13" s="8">
        <v>3423.9372991</v>
      </c>
      <c r="J13" s="8">
        <v>3591.8839441999999</v>
      </c>
      <c r="K13" s="62">
        <v>3266.3566225999998</v>
      </c>
      <c r="L13" s="8">
        <v>3168.4161471000002</v>
      </c>
      <c r="M13" s="61">
        <v>3372.6501312999999</v>
      </c>
      <c r="N13" s="8">
        <v>3945.3851046999998</v>
      </c>
      <c r="O13" s="8">
        <v>3382.1578668000002</v>
      </c>
      <c r="P13" s="8">
        <v>4235.385929</v>
      </c>
      <c r="Q13" s="62">
        <v>7765.4802822000001</v>
      </c>
      <c r="R13" s="8">
        <v>8247.4938911000008</v>
      </c>
      <c r="S13" s="61">
        <v>8274.2092291999998</v>
      </c>
      <c r="T13" s="8">
        <v>4701.1458417000003</v>
      </c>
      <c r="U13" s="8">
        <v>4285.8577521999996</v>
      </c>
      <c r="V13" s="8">
        <v>4733.2932110000002</v>
      </c>
      <c r="W13" s="62">
        <v>2081.6398641000001</v>
      </c>
      <c r="X13" s="8">
        <v>3319.5803301999999</v>
      </c>
      <c r="Y13" s="61">
        <v>2207.5999391999999</v>
      </c>
      <c r="Z13" s="8">
        <v>4792.2330763</v>
      </c>
      <c r="AA13" s="8">
        <v>4885.3576199999998</v>
      </c>
      <c r="AB13" s="61">
        <v>5027.3144462999999</v>
      </c>
    </row>
    <row r="14" spans="1:29" ht="12" customHeight="1" x14ac:dyDescent="0.25">
      <c r="A14" s="338" t="s">
        <v>111</v>
      </c>
      <c r="B14" s="90">
        <v>4971.3276204000003</v>
      </c>
      <c r="C14" s="44">
        <v>5062.4109348000002</v>
      </c>
      <c r="D14" s="44">
        <v>5169.0879727000001</v>
      </c>
      <c r="E14" s="90">
        <v>4547.6204362999997</v>
      </c>
      <c r="F14" s="44">
        <v>4605.7657068999997</v>
      </c>
      <c r="G14" s="83">
        <v>4780.5180563000004</v>
      </c>
      <c r="H14" s="44">
        <v>4270.1745336000004</v>
      </c>
      <c r="I14" s="44">
        <v>4391.5365336000004</v>
      </c>
      <c r="J14" s="44">
        <v>4605.6872323999996</v>
      </c>
      <c r="K14" s="90">
        <v>4874.2252756999997</v>
      </c>
      <c r="L14" s="44">
        <v>4767.1970948999997</v>
      </c>
      <c r="M14" s="83">
        <v>5047.7583387000004</v>
      </c>
      <c r="N14" s="44">
        <v>5781.6525014999997</v>
      </c>
      <c r="O14" s="44">
        <v>4853.0093021000002</v>
      </c>
      <c r="P14" s="44">
        <v>6106.3944027999996</v>
      </c>
      <c r="Q14" s="90">
        <v>5273.3051527999996</v>
      </c>
      <c r="R14" s="44">
        <v>5500.2102469000001</v>
      </c>
      <c r="S14" s="83">
        <v>5610.5140244000004</v>
      </c>
      <c r="T14" s="44">
        <v>5220.3857967000004</v>
      </c>
      <c r="U14" s="44">
        <v>4942.8628311000002</v>
      </c>
      <c r="V14" s="44">
        <v>5388.6953193999998</v>
      </c>
      <c r="W14" s="90">
        <v>4733.0795910999996</v>
      </c>
      <c r="X14" s="44">
        <v>5880.4683689000003</v>
      </c>
      <c r="Y14" s="83">
        <v>5325.6070252999998</v>
      </c>
      <c r="Z14" s="44">
        <v>4792.2330763</v>
      </c>
      <c r="AA14" s="44">
        <v>4885.3576199999998</v>
      </c>
      <c r="AB14" s="83">
        <v>5027.3144462999999</v>
      </c>
    </row>
    <row r="15" spans="1:29" ht="12" customHeight="1" x14ac:dyDescent="0.25">
      <c r="A15" s="10"/>
      <c r="B15" s="166"/>
      <c r="C15" s="166"/>
      <c r="D15" s="166"/>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row>
    <row r="17" spans="1:28" ht="12" customHeight="1" x14ac:dyDescent="0.25">
      <c r="B17" s="339" t="s">
        <v>493</v>
      </c>
      <c r="C17" s="340"/>
      <c r="D17" s="340"/>
      <c r="E17" s="340"/>
      <c r="F17" s="340"/>
      <c r="G17" s="340"/>
      <c r="H17" s="340"/>
      <c r="I17" s="340"/>
      <c r="J17" s="341"/>
    </row>
    <row r="18" spans="1:28" ht="23" x14ac:dyDescent="0.25">
      <c r="B18" s="342" t="s">
        <v>731</v>
      </c>
      <c r="C18" s="343" t="s">
        <v>737</v>
      </c>
      <c r="D18" s="343" t="s">
        <v>732</v>
      </c>
      <c r="E18" s="343" t="s">
        <v>733</v>
      </c>
      <c r="F18" s="343" t="s">
        <v>734</v>
      </c>
      <c r="G18" s="343" t="s">
        <v>735</v>
      </c>
      <c r="H18" s="343" t="s">
        <v>736</v>
      </c>
      <c r="I18" s="343" t="s">
        <v>38</v>
      </c>
      <c r="J18" s="344" t="s">
        <v>9</v>
      </c>
      <c r="K18" s="345"/>
      <c r="L18" s="345"/>
      <c r="M18" s="345"/>
      <c r="N18" s="345"/>
      <c r="O18" s="345"/>
    </row>
    <row r="19" spans="1:28" ht="12" customHeight="1" x14ac:dyDescent="0.25">
      <c r="B19" s="346" t="s">
        <v>2841</v>
      </c>
      <c r="C19" s="347"/>
      <c r="D19" s="347"/>
      <c r="E19" s="347"/>
      <c r="F19" s="347"/>
      <c r="G19" s="347"/>
      <c r="H19" s="347"/>
      <c r="I19" s="347"/>
      <c r="J19" s="348"/>
    </row>
    <row r="20" spans="1:28" ht="12" customHeight="1" x14ac:dyDescent="0.25">
      <c r="A20" s="332" t="s">
        <v>92</v>
      </c>
      <c r="B20" s="326">
        <v>0</v>
      </c>
      <c r="C20" s="349">
        <v>-1.6666666666666718</v>
      </c>
      <c r="D20" s="349">
        <v>2.4390243902439046</v>
      </c>
      <c r="E20" s="349">
        <v>31.343283582089555</v>
      </c>
      <c r="F20" s="349">
        <v>933.33333333333337</v>
      </c>
      <c r="G20" s="349">
        <v>0</v>
      </c>
      <c r="H20" s="349">
        <v>0</v>
      </c>
      <c r="I20" s="349">
        <v>-59.83606557377049</v>
      </c>
      <c r="J20" s="350">
        <v>1.1695906432748648</v>
      </c>
    </row>
    <row r="21" spans="1:28" ht="12" customHeight="1" x14ac:dyDescent="0.25">
      <c r="A21" s="333" t="s">
        <v>76</v>
      </c>
      <c r="B21" s="351">
        <v>3.1707976491042622</v>
      </c>
      <c r="C21" s="327">
        <v>2.6396028086288048</v>
      </c>
      <c r="D21" s="327">
        <v>5.1174646105157651</v>
      </c>
      <c r="E21" s="327">
        <v>11.00458822059165</v>
      </c>
      <c r="F21" s="327">
        <v>456.92936698153107</v>
      </c>
      <c r="G21" s="327">
        <v>4.6132976453985508</v>
      </c>
      <c r="H21" s="327">
        <v>6.3527978417892372</v>
      </c>
      <c r="I21" s="327">
        <v>-45.854872542396983</v>
      </c>
      <c r="J21" s="352">
        <v>3.2177920496135215</v>
      </c>
    </row>
    <row r="22" spans="1:28" ht="12" customHeight="1" x14ac:dyDescent="0.25">
      <c r="A22" s="333" t="s">
        <v>109</v>
      </c>
      <c r="B22" s="351">
        <v>2.3459427144471912</v>
      </c>
      <c r="C22" s="327">
        <v>2.8113695532656413</v>
      </c>
      <c r="D22" s="327">
        <v>4.2967799981724397</v>
      </c>
      <c r="E22" s="327">
        <v>11.106957447300193</v>
      </c>
      <c r="F22" s="327">
        <v>560.75974542561653</v>
      </c>
      <c r="G22" s="327">
        <v>2.0358732736775353</v>
      </c>
      <c r="H22" s="327">
        <v>5.7808789530395144</v>
      </c>
      <c r="I22" s="327">
        <v>-60.770835169354598</v>
      </c>
      <c r="J22" s="352">
        <v>2.5344812576715059</v>
      </c>
      <c r="AA22" s="231"/>
    </row>
    <row r="23" spans="1:28" ht="12" customHeight="1" x14ac:dyDescent="0.25">
      <c r="A23" s="333" t="s">
        <v>93</v>
      </c>
      <c r="B23" s="351">
        <v>5.6229210591062895</v>
      </c>
      <c r="C23" s="327">
        <v>6.4880312317698641</v>
      </c>
      <c r="D23" s="327">
        <v>10.273553633904008</v>
      </c>
      <c r="E23" s="327">
        <v>18.159869684529937</v>
      </c>
      <c r="F23" s="327">
        <v>597.42776571419051</v>
      </c>
      <c r="G23" s="327">
        <v>4.9521617474848734</v>
      </c>
      <c r="H23" s="327">
        <v>17.455829173430736</v>
      </c>
      <c r="I23" s="327">
        <v>-63.992201364984666</v>
      </c>
      <c r="J23" s="352">
        <v>6.2170546044504782</v>
      </c>
    </row>
    <row r="24" spans="1:28" ht="12" customHeight="1" x14ac:dyDescent="0.25">
      <c r="A24" s="333" t="s">
        <v>94</v>
      </c>
      <c r="B24" s="351">
        <v>-0.79950427304941174</v>
      </c>
      <c r="C24" s="327">
        <v>0.167349385143023</v>
      </c>
      <c r="D24" s="327">
        <v>-0.78073097921326218</v>
      </c>
      <c r="E24" s="327">
        <v>9.2220714204938048E-2</v>
      </c>
      <c r="F24" s="327">
        <v>18.643365675320169</v>
      </c>
      <c r="G24" s="327">
        <v>-2.4637636246317762</v>
      </c>
      <c r="H24" s="327">
        <v>-0.53775632070252044</v>
      </c>
      <c r="I24" s="327">
        <v>-27.548116195731996</v>
      </c>
      <c r="J24" s="352">
        <v>-0.66200872617767637</v>
      </c>
    </row>
    <row r="25" spans="1:28" ht="12" customHeight="1" x14ac:dyDescent="0.25">
      <c r="A25" s="333" t="s">
        <v>95</v>
      </c>
      <c r="B25" s="351">
        <v>3.2018644359546045</v>
      </c>
      <c r="C25" s="327">
        <v>3.5761236270755115</v>
      </c>
      <c r="D25" s="327">
        <v>5.7305447355469497</v>
      </c>
      <c r="E25" s="327">
        <v>6.3478583086876483</v>
      </c>
      <c r="F25" s="327">
        <v>5.5493726007005195</v>
      </c>
      <c r="G25" s="327">
        <v>2.8581011564262182</v>
      </c>
      <c r="H25" s="327">
        <v>11.036919277747014</v>
      </c>
      <c r="I25" s="327">
        <v>-8.2116614223964994</v>
      </c>
      <c r="J25" s="352">
        <v>3.591546282002267</v>
      </c>
    </row>
    <row r="26" spans="1:28" ht="12" customHeight="1" x14ac:dyDescent="0.25">
      <c r="A26" s="333" t="s">
        <v>110</v>
      </c>
      <c r="B26" s="351">
        <v>2.3767611194223548</v>
      </c>
      <c r="C26" s="327">
        <v>3.749457633991593</v>
      </c>
      <c r="D26" s="327">
        <v>4.9050736163931852</v>
      </c>
      <c r="E26" s="327">
        <v>6.4459330693328099</v>
      </c>
      <c r="F26" s="327">
        <v>25.227328108349777</v>
      </c>
      <c r="G26" s="327">
        <v>0.32392067763551413</v>
      </c>
      <c r="H26" s="327">
        <v>10.439811227293404</v>
      </c>
      <c r="I26" s="327">
        <v>-33.497619590154784</v>
      </c>
      <c r="J26" s="352">
        <v>2.9057612019813606</v>
      </c>
      <c r="Z26" s="353"/>
      <c r="AA26" s="353"/>
      <c r="AB26" s="353"/>
    </row>
    <row r="27" spans="1:28" ht="12" customHeight="1" x14ac:dyDescent="0.25">
      <c r="A27" s="338" t="s">
        <v>111</v>
      </c>
      <c r="B27" s="354">
        <v>2.1072378215423182</v>
      </c>
      <c r="C27" s="355">
        <v>3.7942084014000121</v>
      </c>
      <c r="D27" s="355">
        <v>4.8764412446877126</v>
      </c>
      <c r="E27" s="355">
        <v>5.8852453174245367</v>
      </c>
      <c r="F27" s="355">
        <v>25.826966788578652</v>
      </c>
      <c r="G27" s="355">
        <v>2.0054465656502707</v>
      </c>
      <c r="H27" s="355">
        <v>9.0197220423529956</v>
      </c>
      <c r="I27" s="355">
        <v>-9.4356658142145999</v>
      </c>
      <c r="J27" s="356">
        <v>2.9057612019813606</v>
      </c>
      <c r="AA27" s="231"/>
    </row>
    <row r="28" spans="1:28" ht="12" customHeight="1" x14ac:dyDescent="0.25">
      <c r="B28" s="327"/>
      <c r="C28" s="327"/>
      <c r="D28" s="327"/>
      <c r="E28" s="327"/>
      <c r="F28" s="327"/>
      <c r="G28" s="327"/>
      <c r="H28" s="327"/>
      <c r="I28" s="327"/>
      <c r="J28" s="327"/>
    </row>
    <row r="29" spans="1:28" ht="12" customHeight="1" x14ac:dyDescent="0.25">
      <c r="B29" s="327"/>
      <c r="C29" s="327"/>
      <c r="D29" s="327"/>
      <c r="E29" s="327"/>
      <c r="F29" s="327"/>
      <c r="G29" s="327"/>
      <c r="H29" s="327"/>
      <c r="I29" s="327"/>
      <c r="J29" s="327"/>
    </row>
    <row r="30" spans="1:28" s="357" customFormat="1" ht="12" customHeight="1" x14ac:dyDescent="0.25">
      <c r="B30" s="358"/>
      <c r="C30" s="358"/>
      <c r="D30" s="358"/>
      <c r="E30" s="358"/>
      <c r="F30" s="358"/>
      <c r="G30" s="358"/>
      <c r="H30" s="358"/>
      <c r="I30" s="358"/>
      <c r="J30" s="358"/>
    </row>
    <row r="31" spans="1:28" s="357" customFormat="1" ht="12" customHeight="1" x14ac:dyDescent="0.25">
      <c r="B31" s="358"/>
      <c r="C31" s="358"/>
      <c r="D31" s="358"/>
      <c r="E31" s="358"/>
      <c r="F31" s="358"/>
      <c r="G31" s="358"/>
      <c r="H31" s="358"/>
      <c r="I31" s="358"/>
      <c r="J31" s="358"/>
    </row>
    <row r="32" spans="1:28" s="357" customFormat="1" ht="12" customHeight="1" x14ac:dyDescent="0.25">
      <c r="B32" s="358"/>
      <c r="C32" s="358"/>
      <c r="D32" s="358"/>
      <c r="E32" s="358"/>
      <c r="F32" s="358"/>
      <c r="G32" s="358"/>
      <c r="H32" s="358"/>
      <c r="I32" s="358"/>
      <c r="J32" s="358"/>
    </row>
    <row r="33" spans="2:10" s="357" customFormat="1" ht="12" customHeight="1" x14ac:dyDescent="0.25">
      <c r="B33" s="358"/>
      <c r="C33" s="358"/>
      <c r="D33" s="358"/>
      <c r="E33" s="358"/>
      <c r="F33" s="358"/>
      <c r="G33" s="358"/>
      <c r="H33" s="358"/>
      <c r="I33" s="358"/>
      <c r="J33" s="358"/>
    </row>
    <row r="34" spans="2:10" s="357" customFormat="1" ht="12" customHeight="1" x14ac:dyDescent="0.25">
      <c r="B34" s="358"/>
      <c r="C34" s="358"/>
      <c r="D34" s="358"/>
      <c r="E34" s="358"/>
      <c r="F34" s="358"/>
      <c r="G34" s="358"/>
      <c r="H34" s="358"/>
      <c r="I34" s="358"/>
      <c r="J34" s="358"/>
    </row>
    <row r="35" spans="2:10" s="357" customFormat="1" ht="12" customHeight="1" x14ac:dyDescent="0.25"/>
    <row r="36" spans="2:10" s="357" customFormat="1" ht="12" customHeight="1" x14ac:dyDescent="0.25"/>
    <row r="37" spans="2:10" s="357" customFormat="1" ht="12" customHeight="1" x14ac:dyDescent="0.25"/>
    <row r="38" spans="2:10" s="357" customFormat="1" ht="12" customHeight="1" x14ac:dyDescent="0.25"/>
    <row r="39" spans="2:10" s="357" customFormat="1" ht="12" customHeight="1" x14ac:dyDescent="0.25"/>
    <row r="40" spans="2:10" s="357" customFormat="1" ht="12" customHeight="1" x14ac:dyDescent="0.25"/>
    <row r="41" spans="2:10" s="357" customFormat="1" ht="12" customHeight="1" x14ac:dyDescent="0.25"/>
    <row r="42" spans="2:10" s="357" customFormat="1" ht="12" customHeight="1" x14ac:dyDescent="0.25"/>
    <row r="43" spans="2:10" s="357" customFormat="1" ht="12" customHeight="1" x14ac:dyDescent="0.25"/>
    <row r="44" spans="2:10" s="357" customFormat="1" ht="12" customHeight="1" x14ac:dyDescent="0.25"/>
    <row r="45" spans="2:10" s="357" customFormat="1" ht="12" customHeight="1" x14ac:dyDescent="0.25"/>
    <row r="46" spans="2:10" s="357" customFormat="1" ht="12" customHeight="1" x14ac:dyDescent="0.25"/>
    <row r="47" spans="2:10" s="357" customFormat="1" ht="12" customHeight="1" x14ac:dyDescent="0.25"/>
    <row r="48" spans="2:10" s="357" customFormat="1" ht="12" customHeight="1" x14ac:dyDescent="0.25"/>
    <row r="49" s="357" customFormat="1" ht="12" customHeight="1" x14ac:dyDescent="0.25"/>
    <row r="50" s="357" customFormat="1" ht="12" customHeight="1" x14ac:dyDescent="0.25"/>
    <row r="51" s="357" customFormat="1" ht="12" customHeight="1" x14ac:dyDescent="0.25"/>
    <row r="52" s="357" customFormat="1" ht="12" customHeight="1" x14ac:dyDescent="0.25"/>
    <row r="53" s="357" customFormat="1" ht="12" customHeight="1" x14ac:dyDescent="0.25"/>
    <row r="54" s="359" customFormat="1" ht="12" customHeight="1" x14ac:dyDescent="0.25"/>
    <row r="55" s="359" customFormat="1" ht="12" customHeight="1" x14ac:dyDescent="0.25"/>
    <row r="56" s="359" customFormat="1" ht="12" customHeight="1" x14ac:dyDescent="0.25"/>
    <row r="57" s="359" customFormat="1" ht="12" customHeight="1" x14ac:dyDescent="0.25"/>
  </sheetData>
  <mergeCells count="1">
    <mergeCell ref="A4:A6"/>
  </mergeCells>
  <conditionalFormatting sqref="B4:AB4">
    <cfRule type="expression" dxfId="397" priority="3">
      <formula>(B1+1)&lt;=(11*rounds_bucket)</formula>
    </cfRule>
  </conditionalFormatting>
  <conditionalFormatting sqref="B1:AB1">
    <cfRule type="expression" dxfId="396" priority="2">
      <formula>(B1+1)&gt;(11*rounds_bucket)</formula>
    </cfRule>
  </conditionalFormatting>
  <conditionalFormatting sqref="B15:AB15">
    <cfRule type="expression" dxfId="395" priority="1">
      <formula>(B1+1)&lt;=(11*rounds_bucket)</formula>
    </cfRule>
  </conditionalFormatting>
  <pageMargins left="0.39370078740157483" right="0.39370078740157483" top="0.51181102362204722" bottom="0.39370078740157483" header="0.31496062992125984" footer="0.31496062992125984"/>
  <pageSetup paperSize="9" scale="65" fitToWidth="2" pageOrder="overThenDown"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L45"/>
  <sheetViews>
    <sheetView showGridLines="0" zoomScale="70" zoomScaleNormal="70" zoomScaleSheetLayoutView="80" workbookViewId="0">
      <pane xSplit="1" ySplit="5" topLeftCell="B6" activePane="bottomRight" state="frozen"/>
      <selection pane="topRight"/>
      <selection pane="bottomLeft"/>
      <selection pane="bottomRight"/>
    </sheetView>
  </sheetViews>
  <sheetFormatPr defaultColWidth="9.1796875" defaultRowHeight="12" customHeight="1" x14ac:dyDescent="0.25"/>
  <cols>
    <col min="1" max="1" width="20.1796875" style="234" customWidth="1"/>
    <col min="2" max="28" width="9.54296875" style="234" customWidth="1"/>
    <col min="29" max="29" width="2.453125" style="231" customWidth="1"/>
    <col min="30" max="37" width="9.54296875" style="234" customWidth="1"/>
    <col min="38" max="38" width="11.1796875" style="234" bestFit="1" customWidth="1"/>
    <col min="39" max="16384" width="9.1796875" style="234"/>
  </cols>
  <sheetData>
    <row r="1" spans="1:38" s="359" customFormat="1" ht="12" customHeight="1" x14ac:dyDescent="0.25">
      <c r="B1" s="359">
        <v>0</v>
      </c>
      <c r="C1" s="359">
        <v>1</v>
      </c>
      <c r="D1" s="359">
        <v>2</v>
      </c>
      <c r="E1" s="359">
        <v>3</v>
      </c>
      <c r="F1" s="359">
        <v>4</v>
      </c>
      <c r="G1" s="359">
        <v>5</v>
      </c>
      <c r="H1" s="359">
        <v>6</v>
      </c>
      <c r="I1" s="359">
        <v>7</v>
      </c>
      <c r="J1" s="359">
        <v>8</v>
      </c>
      <c r="K1" s="359">
        <v>9</v>
      </c>
      <c r="L1" s="359">
        <v>10</v>
      </c>
      <c r="M1" s="359">
        <v>11</v>
      </c>
      <c r="N1" s="359">
        <v>12</v>
      </c>
      <c r="O1" s="359">
        <v>13</v>
      </c>
      <c r="P1" s="359">
        <v>14</v>
      </c>
      <c r="Q1" s="359">
        <v>15</v>
      </c>
      <c r="R1" s="359">
        <v>16</v>
      </c>
      <c r="S1" s="359">
        <v>17</v>
      </c>
      <c r="T1" s="359">
        <v>18</v>
      </c>
      <c r="U1" s="359">
        <v>19</v>
      </c>
      <c r="V1" s="359">
        <v>20</v>
      </c>
      <c r="W1" s="359">
        <v>21</v>
      </c>
      <c r="X1" s="359">
        <v>22</v>
      </c>
      <c r="Y1" s="359">
        <v>23</v>
      </c>
      <c r="Z1" s="359">
        <v>24</v>
      </c>
      <c r="AA1" s="359">
        <v>25</v>
      </c>
      <c r="AB1" s="359">
        <v>26</v>
      </c>
      <c r="AC1" s="774"/>
      <c r="AD1" s="359">
        <v>0</v>
      </c>
      <c r="AE1" s="359">
        <v>1</v>
      </c>
      <c r="AF1" s="359">
        <v>2</v>
      </c>
      <c r="AG1" s="359">
        <v>3</v>
      </c>
      <c r="AH1" s="359">
        <v>4</v>
      </c>
      <c r="AI1" s="359">
        <v>5</v>
      </c>
      <c r="AJ1" s="359">
        <v>6</v>
      </c>
      <c r="AK1" s="359">
        <v>7</v>
      </c>
      <c r="AL1" s="359">
        <v>8</v>
      </c>
    </row>
    <row r="2" spans="1:38" ht="12" customHeight="1" x14ac:dyDescent="0.25">
      <c r="A2" s="660">
        <v>6</v>
      </c>
      <c r="B2" s="232" t="s">
        <v>2821</v>
      </c>
      <c r="C2" s="232"/>
      <c r="E2" s="232"/>
      <c r="G2" s="232"/>
      <c r="I2" s="232"/>
      <c r="K2" s="232"/>
      <c r="M2" s="232"/>
      <c r="O2" s="232"/>
      <c r="Q2" s="232"/>
      <c r="S2" s="232"/>
      <c r="T2" s="232"/>
      <c r="U2" s="232"/>
      <c r="V2" s="232"/>
      <c r="W2" s="232"/>
      <c r="X2" s="232"/>
      <c r="Y2" s="232"/>
      <c r="Z2" s="232"/>
      <c r="AA2" s="232"/>
      <c r="AB2" s="232"/>
      <c r="AC2" s="6"/>
      <c r="AD2" s="232"/>
    </row>
    <row r="3" spans="1:38" s="313" customFormat="1" ht="15" customHeight="1" x14ac:dyDescent="0.25">
      <c r="A3" s="936" t="s">
        <v>0</v>
      </c>
      <c r="B3" s="950" t="s">
        <v>469</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2"/>
      <c r="AC3" s="6"/>
      <c r="AD3" s="938" t="s">
        <v>467</v>
      </c>
      <c r="AE3" s="939"/>
      <c r="AF3" s="939"/>
      <c r="AG3" s="939"/>
      <c r="AH3" s="939"/>
      <c r="AI3" s="939"/>
      <c r="AJ3" s="939"/>
      <c r="AK3" s="939"/>
      <c r="AL3" s="940"/>
    </row>
    <row r="4" spans="1:38" s="314" customFormat="1" ht="12" customHeight="1" x14ac:dyDescent="0.25">
      <c r="A4" s="937"/>
      <c r="B4" s="954" t="s">
        <v>2</v>
      </c>
      <c r="C4" s="953"/>
      <c r="D4" s="953"/>
      <c r="E4" s="953" t="s">
        <v>3</v>
      </c>
      <c r="F4" s="953"/>
      <c r="G4" s="953"/>
      <c r="H4" s="953" t="s">
        <v>10</v>
      </c>
      <c r="I4" s="953"/>
      <c r="J4" s="953"/>
      <c r="K4" s="953" t="s">
        <v>4</v>
      </c>
      <c r="L4" s="953"/>
      <c r="M4" s="953"/>
      <c r="N4" s="953" t="s">
        <v>5</v>
      </c>
      <c r="O4" s="953"/>
      <c r="P4" s="953"/>
      <c r="Q4" s="953" t="s">
        <v>6</v>
      </c>
      <c r="R4" s="953"/>
      <c r="S4" s="953"/>
      <c r="T4" s="953" t="s">
        <v>7</v>
      </c>
      <c r="U4" s="953"/>
      <c r="V4" s="953"/>
      <c r="W4" s="953" t="s">
        <v>8</v>
      </c>
      <c r="X4" s="953"/>
      <c r="Y4" s="953"/>
      <c r="Z4" s="953" t="s">
        <v>9</v>
      </c>
      <c r="AA4" s="953"/>
      <c r="AB4" s="955"/>
      <c r="AC4" s="6"/>
      <c r="AD4" s="360" t="s">
        <v>2</v>
      </c>
      <c r="AE4" s="361" t="s">
        <v>3</v>
      </c>
      <c r="AF4" s="361" t="s">
        <v>10</v>
      </c>
      <c r="AG4" s="361" t="s">
        <v>4</v>
      </c>
      <c r="AH4" s="361" t="s">
        <v>5</v>
      </c>
      <c r="AI4" s="361" t="s">
        <v>6</v>
      </c>
      <c r="AJ4" s="361" t="s">
        <v>7</v>
      </c>
      <c r="AK4" s="361" t="s">
        <v>8</v>
      </c>
      <c r="AL4" s="362" t="s">
        <v>9</v>
      </c>
    </row>
    <row r="5" spans="1:38" ht="15" customHeight="1" x14ac:dyDescent="0.25">
      <c r="A5" s="937"/>
      <c r="B5" s="315" t="s">
        <v>29</v>
      </c>
      <c r="C5" s="316" t="s">
        <v>30</v>
      </c>
      <c r="D5" s="316" t="s">
        <v>31</v>
      </c>
      <c r="E5" s="316" t="s">
        <v>29</v>
      </c>
      <c r="F5" s="316" t="s">
        <v>30</v>
      </c>
      <c r="G5" s="316" t="s">
        <v>31</v>
      </c>
      <c r="H5" s="316" t="s">
        <v>29</v>
      </c>
      <c r="I5" s="316" t="s">
        <v>30</v>
      </c>
      <c r="J5" s="316" t="s">
        <v>31</v>
      </c>
      <c r="K5" s="316" t="s">
        <v>29</v>
      </c>
      <c r="L5" s="316" t="s">
        <v>30</v>
      </c>
      <c r="M5" s="316" t="s">
        <v>31</v>
      </c>
      <c r="N5" s="316" t="s">
        <v>29</v>
      </c>
      <c r="O5" s="316" t="s">
        <v>30</v>
      </c>
      <c r="P5" s="316" t="s">
        <v>31</v>
      </c>
      <c r="Q5" s="316" t="s">
        <v>29</v>
      </c>
      <c r="R5" s="316" t="s">
        <v>30</v>
      </c>
      <c r="S5" s="316" t="s">
        <v>31</v>
      </c>
      <c r="T5" s="316" t="s">
        <v>29</v>
      </c>
      <c r="U5" s="316" t="s">
        <v>30</v>
      </c>
      <c r="V5" s="316" t="s">
        <v>31</v>
      </c>
      <c r="W5" s="316" t="s">
        <v>29</v>
      </c>
      <c r="X5" s="316" t="s">
        <v>30</v>
      </c>
      <c r="Y5" s="316" t="s">
        <v>31</v>
      </c>
      <c r="Z5" s="316" t="s">
        <v>29</v>
      </c>
      <c r="AA5" s="316" t="s">
        <v>30</v>
      </c>
      <c r="AB5" s="317" t="s">
        <v>31</v>
      </c>
      <c r="AC5" s="6"/>
      <c r="AD5" s="945" t="s">
        <v>2841</v>
      </c>
      <c r="AE5" s="942"/>
      <c r="AF5" s="942"/>
      <c r="AG5" s="942"/>
      <c r="AH5" s="942"/>
      <c r="AI5" s="942"/>
      <c r="AJ5" s="942"/>
      <c r="AK5" s="942"/>
      <c r="AL5" s="946"/>
    </row>
    <row r="6" spans="1:38" ht="12" customHeight="1" x14ac:dyDescent="0.25">
      <c r="A6" s="67" t="s">
        <v>11</v>
      </c>
      <c r="B6" s="318">
        <v>641.63350721999996</v>
      </c>
      <c r="C6" s="319">
        <v>663.88059515999998</v>
      </c>
      <c r="D6" s="319">
        <v>693.88060154000004</v>
      </c>
      <c r="E6" s="318">
        <v>431.82934261999998</v>
      </c>
      <c r="F6" s="319">
        <v>433.82930107999999</v>
      </c>
      <c r="G6" s="320">
        <v>461.73452090000001</v>
      </c>
      <c r="H6" s="319">
        <v>546.94666473999996</v>
      </c>
      <c r="I6" s="319">
        <v>518.53468697999995</v>
      </c>
      <c r="J6" s="319">
        <v>551.33656612000004</v>
      </c>
      <c r="K6" s="318">
        <v>566.60259547999999</v>
      </c>
      <c r="L6" s="319">
        <v>610.77019312000004</v>
      </c>
      <c r="M6" s="320">
        <v>716.92065530000002</v>
      </c>
      <c r="N6" s="319">
        <v>789.03782818000002</v>
      </c>
      <c r="O6" s="319">
        <v>728.56757173999995</v>
      </c>
      <c r="P6" s="319">
        <v>759.65565957000001</v>
      </c>
      <c r="Q6" s="318">
        <v>427.90287006</v>
      </c>
      <c r="R6" s="319">
        <v>702.21553333999998</v>
      </c>
      <c r="S6" s="320">
        <v>690.69035536000001</v>
      </c>
      <c r="T6" s="319">
        <v>408.07327765000002</v>
      </c>
      <c r="U6" s="319">
        <v>454.68741290999998</v>
      </c>
      <c r="V6" s="319">
        <v>444.73617537000001</v>
      </c>
      <c r="W6" s="318">
        <v>480.28198399000001</v>
      </c>
      <c r="X6" s="319">
        <v>452.93817311999999</v>
      </c>
      <c r="Y6" s="320">
        <v>502.98503037</v>
      </c>
      <c r="Z6" s="319">
        <v>556.14117331</v>
      </c>
      <c r="AA6" s="319">
        <v>559.57560197999999</v>
      </c>
      <c r="AB6" s="320">
        <v>592.36788540999999</v>
      </c>
      <c r="AC6" s="51"/>
      <c r="AD6" s="351">
        <v>30.000006380000059</v>
      </c>
      <c r="AE6" s="327">
        <v>27.905219820000013</v>
      </c>
      <c r="AF6" s="327">
        <v>32.801879140000096</v>
      </c>
      <c r="AG6" s="327">
        <v>106.15046217999998</v>
      </c>
      <c r="AH6" s="327">
        <v>31.088087830000063</v>
      </c>
      <c r="AI6" s="327">
        <v>-11.525177979999967</v>
      </c>
      <c r="AJ6" s="327">
        <v>-9.9512375399999655</v>
      </c>
      <c r="AK6" s="327">
        <v>50.046857250000016</v>
      </c>
      <c r="AL6" s="352">
        <v>32.792283429999998</v>
      </c>
    </row>
    <row r="7" spans="1:38" ht="12" customHeight="1" x14ac:dyDescent="0.25">
      <c r="A7" s="68" t="s">
        <v>12</v>
      </c>
      <c r="B7" s="58">
        <v>990.11867137000002</v>
      </c>
      <c r="C7" s="51">
        <v>1011.6481905000001</v>
      </c>
      <c r="D7" s="51">
        <v>1045.385344</v>
      </c>
      <c r="E7" s="58">
        <v>703.07028304000005</v>
      </c>
      <c r="F7" s="51">
        <v>710.66500467000003</v>
      </c>
      <c r="G7" s="238">
        <v>733.05012461000001</v>
      </c>
      <c r="H7" s="51">
        <v>910.94940667000003</v>
      </c>
      <c r="I7" s="51">
        <v>903.56568875999994</v>
      </c>
      <c r="J7" s="51">
        <v>960.28479324</v>
      </c>
      <c r="K7" s="58">
        <v>1111.2931696999999</v>
      </c>
      <c r="L7" s="51">
        <v>1169.1970603</v>
      </c>
      <c r="M7" s="238">
        <v>1244.0369760999999</v>
      </c>
      <c r="N7" s="51">
        <v>994.52545013999998</v>
      </c>
      <c r="O7" s="51">
        <v>972.5396495</v>
      </c>
      <c r="P7" s="51">
        <v>983.88837341999999</v>
      </c>
      <c r="Q7" s="58">
        <v>1013.4956017</v>
      </c>
      <c r="R7" s="51">
        <v>1078.155843</v>
      </c>
      <c r="S7" s="238">
        <v>1160.560254</v>
      </c>
      <c r="T7" s="51">
        <v>754.20777813999996</v>
      </c>
      <c r="U7" s="51">
        <v>773.16061946000002</v>
      </c>
      <c r="V7" s="51">
        <v>786.82384349999995</v>
      </c>
      <c r="W7" s="58">
        <v>1011.6672178</v>
      </c>
      <c r="X7" s="51">
        <v>974.54702652000003</v>
      </c>
      <c r="Y7" s="238">
        <v>1084.431945</v>
      </c>
      <c r="Z7" s="51">
        <v>895.03901509000002</v>
      </c>
      <c r="AA7" s="51">
        <v>903.31174966000003</v>
      </c>
      <c r="AB7" s="238">
        <v>941.22889175</v>
      </c>
      <c r="AC7" s="51"/>
      <c r="AD7" s="351">
        <v>33.737153499999977</v>
      </c>
      <c r="AE7" s="327">
        <v>22.385119939999981</v>
      </c>
      <c r="AF7" s="327">
        <v>56.719104480000055</v>
      </c>
      <c r="AG7" s="327">
        <v>74.839915799999972</v>
      </c>
      <c r="AH7" s="327">
        <v>11.348723919999998</v>
      </c>
      <c r="AI7" s="327">
        <v>82.404410999999982</v>
      </c>
      <c r="AJ7" s="327">
        <v>13.663224039999932</v>
      </c>
      <c r="AK7" s="327">
        <v>109.88491848000001</v>
      </c>
      <c r="AL7" s="352">
        <v>37.91714208999997</v>
      </c>
    </row>
    <row r="8" spans="1:38" ht="12" customHeight="1" x14ac:dyDescent="0.25">
      <c r="A8" s="68" t="s">
        <v>13</v>
      </c>
      <c r="B8" s="58">
        <v>176.07964368</v>
      </c>
      <c r="C8" s="51">
        <v>177.34005185999999</v>
      </c>
      <c r="D8" s="51">
        <v>180.09459440000001</v>
      </c>
      <c r="E8" s="58">
        <v>128.21085213000001</v>
      </c>
      <c r="F8" s="51">
        <v>106.93240428999999</v>
      </c>
      <c r="G8" s="238">
        <v>105.89779033000001</v>
      </c>
      <c r="H8" s="51">
        <v>167.86107785999999</v>
      </c>
      <c r="I8" s="51">
        <v>174.71422845999999</v>
      </c>
      <c r="J8" s="51">
        <v>182.51613685000001</v>
      </c>
      <c r="K8" s="58">
        <v>139.00792437999999</v>
      </c>
      <c r="L8" s="51">
        <v>147.32167329999999</v>
      </c>
      <c r="M8" s="238">
        <v>155.84401258</v>
      </c>
      <c r="N8" s="51">
        <v>223.80511249</v>
      </c>
      <c r="O8" s="51">
        <v>208.85311166</v>
      </c>
      <c r="P8" s="51">
        <v>205.42984486</v>
      </c>
      <c r="Q8" s="58">
        <v>122.36728118000001</v>
      </c>
      <c r="R8" s="51">
        <v>145.34833950000001</v>
      </c>
      <c r="S8" s="238">
        <v>143.95487985</v>
      </c>
      <c r="T8" s="51">
        <v>61.945693243000001</v>
      </c>
      <c r="U8" s="51">
        <v>65.887989734000001</v>
      </c>
      <c r="V8" s="51">
        <v>66.335074371999994</v>
      </c>
      <c r="W8" s="58">
        <v>114.56511896000001</v>
      </c>
      <c r="X8" s="51">
        <v>123.21103889</v>
      </c>
      <c r="Y8" s="238">
        <v>156.62704359</v>
      </c>
      <c r="Z8" s="51">
        <v>157.32662551000001</v>
      </c>
      <c r="AA8" s="51">
        <v>153.3238388</v>
      </c>
      <c r="AB8" s="238">
        <v>156.45506657000001</v>
      </c>
      <c r="AC8" s="51"/>
      <c r="AD8" s="351">
        <v>2.754542540000017</v>
      </c>
      <c r="AE8" s="327">
        <v>-1.0346139599999873</v>
      </c>
      <c r="AF8" s="327">
        <v>7.8019083900000226</v>
      </c>
      <c r="AG8" s="327">
        <v>8.5223392800000113</v>
      </c>
      <c r="AH8" s="327">
        <v>-3.4232667999999933</v>
      </c>
      <c r="AI8" s="327">
        <v>-1.3934596500000112</v>
      </c>
      <c r="AJ8" s="327">
        <v>0.44708463799999265</v>
      </c>
      <c r="AK8" s="327">
        <v>33.416004700000002</v>
      </c>
      <c r="AL8" s="352">
        <v>3.1312277700000095</v>
      </c>
    </row>
    <row r="9" spans="1:38" ht="12" customHeight="1" x14ac:dyDescent="0.25">
      <c r="A9" s="68" t="s">
        <v>14</v>
      </c>
      <c r="B9" s="58">
        <v>329.35061516000002</v>
      </c>
      <c r="C9" s="51">
        <v>341.42173780000002</v>
      </c>
      <c r="D9" s="51">
        <v>341.35582954</v>
      </c>
      <c r="E9" s="58">
        <v>223.39524022000001</v>
      </c>
      <c r="F9" s="51">
        <v>276.82849591000002</v>
      </c>
      <c r="G9" s="238">
        <v>284.9183602</v>
      </c>
      <c r="H9" s="51">
        <v>354.07409659000001</v>
      </c>
      <c r="I9" s="51">
        <v>374.67306521</v>
      </c>
      <c r="J9" s="51">
        <v>394.65110005999998</v>
      </c>
      <c r="K9" s="58">
        <v>249.74669313999999</v>
      </c>
      <c r="L9" s="51">
        <v>219.67646565999999</v>
      </c>
      <c r="M9" s="238">
        <v>231.36057165</v>
      </c>
      <c r="N9" s="51">
        <v>311.23511418999999</v>
      </c>
      <c r="O9" s="51">
        <v>288.43571709999998</v>
      </c>
      <c r="P9" s="51">
        <v>302.50416183999999</v>
      </c>
      <c r="Q9" s="58">
        <v>404.69011526999998</v>
      </c>
      <c r="R9" s="51">
        <v>336.24812171000002</v>
      </c>
      <c r="S9" s="238">
        <v>362.87458330999999</v>
      </c>
      <c r="T9" s="51">
        <v>559.37813610000001</v>
      </c>
      <c r="U9" s="51">
        <v>408.58193087000001</v>
      </c>
      <c r="V9" s="51">
        <v>415.54742579999998</v>
      </c>
      <c r="W9" s="58">
        <v>292.45379237999998</v>
      </c>
      <c r="X9" s="51">
        <v>298.35815174999999</v>
      </c>
      <c r="Y9" s="238">
        <v>303.89735396999998</v>
      </c>
      <c r="Z9" s="51">
        <v>305.74602157999999</v>
      </c>
      <c r="AA9" s="51">
        <v>319.78327238999998</v>
      </c>
      <c r="AB9" s="238">
        <v>329.95062195000003</v>
      </c>
      <c r="AC9" s="51"/>
      <c r="AD9" s="351">
        <v>-6.5908260000014707E-2</v>
      </c>
      <c r="AE9" s="327">
        <v>8.08986428999998</v>
      </c>
      <c r="AF9" s="327">
        <v>19.978034849999972</v>
      </c>
      <c r="AG9" s="327">
        <v>11.684105990000006</v>
      </c>
      <c r="AH9" s="327">
        <v>14.068444740000018</v>
      </c>
      <c r="AI9" s="327">
        <v>26.626461599999971</v>
      </c>
      <c r="AJ9" s="327">
        <v>6.9654949299999771</v>
      </c>
      <c r="AK9" s="327">
        <v>5.5392022199999928</v>
      </c>
      <c r="AL9" s="352">
        <v>10.167349560000048</v>
      </c>
    </row>
    <row r="10" spans="1:38" ht="12" customHeight="1" x14ac:dyDescent="0.25">
      <c r="A10" s="68" t="s">
        <v>15</v>
      </c>
      <c r="B10" s="58">
        <v>294.89828752</v>
      </c>
      <c r="C10" s="51">
        <v>307.66704211000001</v>
      </c>
      <c r="D10" s="51">
        <v>312.16143209000001</v>
      </c>
      <c r="E10" s="58">
        <v>494.06126002000002</v>
      </c>
      <c r="F10" s="51">
        <v>506.60588359000002</v>
      </c>
      <c r="G10" s="238">
        <v>559.58026930000005</v>
      </c>
      <c r="H10" s="51">
        <v>281.05418888999998</v>
      </c>
      <c r="I10" s="51">
        <v>258.87436365000002</v>
      </c>
      <c r="J10" s="51">
        <v>117.48866269</v>
      </c>
      <c r="K10" s="58">
        <v>394.91654213999999</v>
      </c>
      <c r="L10" s="51">
        <v>496.19507807999997</v>
      </c>
      <c r="M10" s="238">
        <v>625.11531991000004</v>
      </c>
      <c r="N10" s="51">
        <v>374.77047002</v>
      </c>
      <c r="O10" s="51">
        <v>362.25101167000003</v>
      </c>
      <c r="P10" s="51">
        <v>369.26436684999999</v>
      </c>
      <c r="Q10" s="58">
        <v>440.38967702000002</v>
      </c>
      <c r="R10" s="51">
        <v>459.53386522</v>
      </c>
      <c r="S10" s="238">
        <v>489.54467030000001</v>
      </c>
      <c r="T10" s="51">
        <v>210.21886918999999</v>
      </c>
      <c r="U10" s="51">
        <v>196.10967273</v>
      </c>
      <c r="V10" s="51">
        <v>194.74403185</v>
      </c>
      <c r="W10" s="58">
        <v>501.73889063000001</v>
      </c>
      <c r="X10" s="51">
        <v>521.31417825000005</v>
      </c>
      <c r="Y10" s="238">
        <v>653.63343509000003</v>
      </c>
      <c r="Z10" s="51">
        <v>365.32825320000001</v>
      </c>
      <c r="AA10" s="51">
        <v>372.27067301</v>
      </c>
      <c r="AB10" s="238">
        <v>365.40387466999999</v>
      </c>
      <c r="AC10" s="51"/>
      <c r="AD10" s="351">
        <v>4.494389979999994</v>
      </c>
      <c r="AE10" s="327">
        <v>52.974385710000035</v>
      </c>
      <c r="AF10" s="327">
        <v>-141.38570096000001</v>
      </c>
      <c r="AG10" s="327">
        <v>128.92024183000007</v>
      </c>
      <c r="AH10" s="327">
        <v>7.0133551799999623</v>
      </c>
      <c r="AI10" s="327">
        <v>30.010805080000011</v>
      </c>
      <c r="AJ10" s="327">
        <v>-1.3656408800000008</v>
      </c>
      <c r="AK10" s="327">
        <v>132.31925683999998</v>
      </c>
      <c r="AL10" s="352">
        <v>-6.8667983400000026</v>
      </c>
    </row>
    <row r="11" spans="1:38" ht="12" customHeight="1" x14ac:dyDescent="0.25">
      <c r="A11" s="68" t="s">
        <v>16</v>
      </c>
      <c r="B11" s="58">
        <v>191.28138063</v>
      </c>
      <c r="C11" s="51">
        <v>189.20408588999999</v>
      </c>
      <c r="D11" s="51">
        <v>208.59311489000001</v>
      </c>
      <c r="E11" s="58">
        <v>166.95279737000001</v>
      </c>
      <c r="F11" s="51">
        <v>169.59905246</v>
      </c>
      <c r="G11" s="238">
        <v>174.61470574000001</v>
      </c>
      <c r="H11" s="51">
        <v>143.31716938</v>
      </c>
      <c r="I11" s="51">
        <v>146.31424429</v>
      </c>
      <c r="J11" s="51">
        <v>148.07468083000001</v>
      </c>
      <c r="K11" s="58">
        <v>131.64029134</v>
      </c>
      <c r="L11" s="51">
        <v>120.53260555999999</v>
      </c>
      <c r="M11" s="238">
        <v>117.97482143000001</v>
      </c>
      <c r="N11" s="51">
        <v>297.09946264000001</v>
      </c>
      <c r="O11" s="51">
        <v>274.52491830999998</v>
      </c>
      <c r="P11" s="51">
        <v>278.96276568000002</v>
      </c>
      <c r="Q11" s="58">
        <v>177.86459459</v>
      </c>
      <c r="R11" s="51">
        <v>181.04447241</v>
      </c>
      <c r="S11" s="238">
        <v>172.09994850000001</v>
      </c>
      <c r="T11" s="51">
        <v>141.14945553999999</v>
      </c>
      <c r="U11" s="51">
        <v>152.82553339</v>
      </c>
      <c r="V11" s="51">
        <v>160.92421501999999</v>
      </c>
      <c r="W11" s="58">
        <v>211.97242342000001</v>
      </c>
      <c r="X11" s="51">
        <v>196.65926082999999</v>
      </c>
      <c r="Y11" s="238">
        <v>224.87863346</v>
      </c>
      <c r="Z11" s="51">
        <v>177.83070063</v>
      </c>
      <c r="AA11" s="51">
        <v>175.93613626000001</v>
      </c>
      <c r="AB11" s="238">
        <v>183.49559955999999</v>
      </c>
      <c r="AC11" s="51"/>
      <c r="AD11" s="351">
        <v>19.389029000000022</v>
      </c>
      <c r="AE11" s="327">
        <v>5.0156532800000093</v>
      </c>
      <c r="AF11" s="327">
        <v>1.7604365400000006</v>
      </c>
      <c r="AG11" s="327">
        <v>-2.5577841299999875</v>
      </c>
      <c r="AH11" s="327">
        <v>4.4378473700000427</v>
      </c>
      <c r="AI11" s="327">
        <v>-8.9445239099999867</v>
      </c>
      <c r="AJ11" s="327">
        <v>8.0986816299999873</v>
      </c>
      <c r="AK11" s="327">
        <v>28.219372630000009</v>
      </c>
      <c r="AL11" s="352">
        <v>7.559463299999976</v>
      </c>
    </row>
    <row r="12" spans="1:38" ht="12" customHeight="1" x14ac:dyDescent="0.25">
      <c r="A12" s="68" t="s">
        <v>17</v>
      </c>
      <c r="B12" s="58">
        <v>136.34018570999999</v>
      </c>
      <c r="C12" s="51">
        <v>133.70708153000001</v>
      </c>
      <c r="D12" s="51">
        <v>133.5798058</v>
      </c>
      <c r="E12" s="58">
        <v>96.418394398000004</v>
      </c>
      <c r="F12" s="51">
        <v>100.10929960999999</v>
      </c>
      <c r="G12" s="238">
        <v>111.97123994</v>
      </c>
      <c r="H12" s="51">
        <v>111.63292293000001</v>
      </c>
      <c r="I12" s="51">
        <v>99.825645889</v>
      </c>
      <c r="J12" s="51">
        <v>114.42131623</v>
      </c>
      <c r="K12" s="58">
        <v>158.83561419</v>
      </c>
      <c r="L12" s="51">
        <v>157.11336147</v>
      </c>
      <c r="M12" s="238">
        <v>136.08704283</v>
      </c>
      <c r="N12" s="51">
        <v>146.36925739</v>
      </c>
      <c r="O12" s="51">
        <v>139.98941833999999</v>
      </c>
      <c r="P12" s="51">
        <v>149.69213121999999</v>
      </c>
      <c r="Q12" s="58">
        <v>150.42997269</v>
      </c>
      <c r="R12" s="51">
        <v>117.45678379</v>
      </c>
      <c r="S12" s="238">
        <v>120.70308871</v>
      </c>
      <c r="T12" s="51">
        <v>92.930795704999994</v>
      </c>
      <c r="U12" s="51">
        <v>86.067194451999995</v>
      </c>
      <c r="V12" s="51">
        <v>92.674040341999998</v>
      </c>
      <c r="W12" s="58">
        <v>191.07669554</v>
      </c>
      <c r="X12" s="51">
        <v>156.14360551999999</v>
      </c>
      <c r="Y12" s="238">
        <v>147.45812104000001</v>
      </c>
      <c r="Z12" s="51">
        <v>122.11848408</v>
      </c>
      <c r="AA12" s="51">
        <v>117.27018363000001</v>
      </c>
      <c r="AB12" s="238">
        <v>123.42935971</v>
      </c>
      <c r="AC12" s="51"/>
      <c r="AD12" s="351">
        <v>-0.12727573000000802</v>
      </c>
      <c r="AE12" s="327">
        <v>11.86194033000001</v>
      </c>
      <c r="AF12" s="327">
        <v>14.595670341000002</v>
      </c>
      <c r="AG12" s="327">
        <v>-21.02631864</v>
      </c>
      <c r="AH12" s="327">
        <v>9.7027128800000071</v>
      </c>
      <c r="AI12" s="327">
        <v>3.24630492</v>
      </c>
      <c r="AJ12" s="327">
        <v>6.6068458900000024</v>
      </c>
      <c r="AK12" s="327">
        <v>-8.6854844799999853</v>
      </c>
      <c r="AL12" s="352">
        <v>6.1591760799999946</v>
      </c>
    </row>
    <row r="13" spans="1:38" ht="12" customHeight="1" x14ac:dyDescent="0.25">
      <c r="A13" s="68" t="s">
        <v>18</v>
      </c>
      <c r="B13" s="58">
        <v>193.53726996</v>
      </c>
      <c r="C13" s="51">
        <v>205.86343857</v>
      </c>
      <c r="D13" s="51">
        <v>193.66822440000001</v>
      </c>
      <c r="E13" s="58">
        <v>132.53129349</v>
      </c>
      <c r="F13" s="51">
        <v>136.36974645999999</v>
      </c>
      <c r="G13" s="238">
        <v>132.09632185000001</v>
      </c>
      <c r="H13" s="51">
        <v>126.94609103000001</v>
      </c>
      <c r="I13" s="51">
        <v>117.52375531</v>
      </c>
      <c r="J13" s="51">
        <v>114.21489781</v>
      </c>
      <c r="K13" s="58">
        <v>173.95758085</v>
      </c>
      <c r="L13" s="51">
        <v>189.02250422</v>
      </c>
      <c r="M13" s="238">
        <v>187.34607790999999</v>
      </c>
      <c r="N13" s="51">
        <v>177.23731379</v>
      </c>
      <c r="O13" s="51">
        <v>172.87526431000001</v>
      </c>
      <c r="P13" s="51">
        <v>169.60977191000001</v>
      </c>
      <c r="Q13" s="58">
        <v>170.04949540000001</v>
      </c>
      <c r="R13" s="51">
        <v>164.52392301</v>
      </c>
      <c r="S13" s="238">
        <v>151.47263989999999</v>
      </c>
      <c r="T13" s="51">
        <v>25.060558747000002</v>
      </c>
      <c r="U13" s="51">
        <v>25.503806613999998</v>
      </c>
      <c r="V13" s="51">
        <v>34.128349212000003</v>
      </c>
      <c r="W13" s="58">
        <v>57.976062396000003</v>
      </c>
      <c r="X13" s="51">
        <v>168.58983067</v>
      </c>
      <c r="Y13" s="238">
        <v>91.823590003000007</v>
      </c>
      <c r="Z13" s="51">
        <v>151.14794652</v>
      </c>
      <c r="AA13" s="51">
        <v>155.51389598</v>
      </c>
      <c r="AB13" s="238">
        <v>148.03449262999999</v>
      </c>
      <c r="AC13" s="51"/>
      <c r="AD13" s="351">
        <v>-12.195214169999986</v>
      </c>
      <c r="AE13" s="327">
        <v>-4.273424609999978</v>
      </c>
      <c r="AF13" s="327">
        <v>-3.308857500000002</v>
      </c>
      <c r="AG13" s="327">
        <v>-1.6764263100000107</v>
      </c>
      <c r="AH13" s="327">
        <v>-3.2654923999999994</v>
      </c>
      <c r="AI13" s="327">
        <v>-13.051283110000014</v>
      </c>
      <c r="AJ13" s="327">
        <v>8.624542598000005</v>
      </c>
      <c r="AK13" s="327">
        <v>-76.766240666999991</v>
      </c>
      <c r="AL13" s="352">
        <v>-7.4794033500000126</v>
      </c>
    </row>
    <row r="14" spans="1:38" ht="12" customHeight="1" x14ac:dyDescent="0.25">
      <c r="A14" s="68" t="s">
        <v>19</v>
      </c>
      <c r="B14" s="58">
        <v>377.53213302</v>
      </c>
      <c r="C14" s="51">
        <v>368.56369837</v>
      </c>
      <c r="D14" s="51">
        <v>379.64132158000001</v>
      </c>
      <c r="E14" s="58">
        <v>259.76138069000001</v>
      </c>
      <c r="F14" s="51">
        <v>270.56587968999997</v>
      </c>
      <c r="G14" s="238">
        <v>290.61159892000001</v>
      </c>
      <c r="H14" s="51">
        <v>347.64025429999998</v>
      </c>
      <c r="I14" s="51">
        <v>294.33501410000002</v>
      </c>
      <c r="J14" s="51">
        <v>284.89536049999998</v>
      </c>
      <c r="K14" s="58">
        <v>432.93604689</v>
      </c>
      <c r="L14" s="51">
        <v>495.57737188999999</v>
      </c>
      <c r="M14" s="238">
        <v>516.42930639999997</v>
      </c>
      <c r="N14" s="51">
        <v>546.71297201000004</v>
      </c>
      <c r="O14" s="51">
        <v>569.59184309</v>
      </c>
      <c r="P14" s="51">
        <v>580.80486894000001</v>
      </c>
      <c r="Q14" s="58">
        <v>719.99710272000004</v>
      </c>
      <c r="R14" s="51">
        <v>697.38299058999996</v>
      </c>
      <c r="S14" s="238">
        <v>694.91614029000004</v>
      </c>
      <c r="T14" s="51">
        <v>496.14981589000001</v>
      </c>
      <c r="U14" s="51">
        <v>547.93900010000004</v>
      </c>
      <c r="V14" s="51">
        <v>494.11146294999998</v>
      </c>
      <c r="W14" s="58">
        <v>458.17958393999999</v>
      </c>
      <c r="X14" s="51">
        <v>414.73559201</v>
      </c>
      <c r="Y14" s="238">
        <v>391.30824603999997</v>
      </c>
      <c r="Z14" s="51">
        <v>368.20209361000002</v>
      </c>
      <c r="AA14" s="51">
        <v>362.18816755</v>
      </c>
      <c r="AB14" s="238">
        <v>368.54201778999999</v>
      </c>
      <c r="AC14" s="51"/>
      <c r="AD14" s="351">
        <v>11.077623210000013</v>
      </c>
      <c r="AE14" s="327">
        <v>20.045719230000032</v>
      </c>
      <c r="AF14" s="327">
        <v>-9.4396536000000424</v>
      </c>
      <c r="AG14" s="327">
        <v>20.851934509999978</v>
      </c>
      <c r="AH14" s="327">
        <v>11.213025850000008</v>
      </c>
      <c r="AI14" s="327">
        <v>-2.4668502999999191</v>
      </c>
      <c r="AJ14" s="327">
        <v>-53.827537150000069</v>
      </c>
      <c r="AK14" s="327">
        <v>-23.427345970000033</v>
      </c>
      <c r="AL14" s="352">
        <v>6.3538502399999857</v>
      </c>
    </row>
    <row r="15" spans="1:38" ht="12" customHeight="1" x14ac:dyDescent="0.25">
      <c r="A15" s="68" t="s">
        <v>20</v>
      </c>
      <c r="B15" s="58">
        <v>153.44952240999999</v>
      </c>
      <c r="C15" s="51">
        <v>148.74204927</v>
      </c>
      <c r="D15" s="51">
        <v>157.31135015000001</v>
      </c>
      <c r="E15" s="58">
        <v>253.27406411000001</v>
      </c>
      <c r="F15" s="51">
        <v>259.92385769999999</v>
      </c>
      <c r="G15" s="238">
        <v>294.85034708000001</v>
      </c>
      <c r="H15" s="51">
        <v>211.09742738</v>
      </c>
      <c r="I15" s="51">
        <v>216.64717504000001</v>
      </c>
      <c r="J15" s="51">
        <v>240.92160380000001</v>
      </c>
      <c r="K15" s="58">
        <v>134.40882235999999</v>
      </c>
      <c r="L15" s="51">
        <v>136.13033847</v>
      </c>
      <c r="M15" s="238">
        <v>140.97820207000001</v>
      </c>
      <c r="N15" s="51">
        <v>164.97803666999999</v>
      </c>
      <c r="O15" s="51">
        <v>146.86870751999999</v>
      </c>
      <c r="P15" s="51">
        <v>166.68954679999999</v>
      </c>
      <c r="Q15" s="58">
        <v>159.24388318000001</v>
      </c>
      <c r="R15" s="51">
        <v>135.93143771999999</v>
      </c>
      <c r="S15" s="238">
        <v>150.78817981</v>
      </c>
      <c r="T15" s="51">
        <v>127.59835393</v>
      </c>
      <c r="U15" s="51">
        <v>128.69603914999999</v>
      </c>
      <c r="V15" s="51">
        <v>151.46310467000001</v>
      </c>
      <c r="W15" s="58">
        <v>56.854461944999997</v>
      </c>
      <c r="X15" s="51">
        <v>57.288161186000004</v>
      </c>
      <c r="Y15" s="238">
        <v>63.793180853000003</v>
      </c>
      <c r="Z15" s="51">
        <v>191.67015122000001</v>
      </c>
      <c r="AA15" s="51">
        <v>192.06042805999999</v>
      </c>
      <c r="AB15" s="238">
        <v>213.26985442</v>
      </c>
      <c r="AC15" s="51"/>
      <c r="AD15" s="351">
        <v>8.5693008800000143</v>
      </c>
      <c r="AE15" s="327">
        <v>34.926489380000021</v>
      </c>
      <c r="AF15" s="327">
        <v>24.274428760000006</v>
      </c>
      <c r="AG15" s="327">
        <v>4.8478636000000108</v>
      </c>
      <c r="AH15" s="327">
        <v>19.820839280000001</v>
      </c>
      <c r="AI15" s="327">
        <v>14.856742090000012</v>
      </c>
      <c r="AJ15" s="327">
        <v>22.767065520000017</v>
      </c>
      <c r="AK15" s="327">
        <v>6.5050196669999991</v>
      </c>
      <c r="AL15" s="352">
        <v>21.209426360000009</v>
      </c>
    </row>
    <row r="16" spans="1:38" ht="12" customHeight="1" x14ac:dyDescent="0.25">
      <c r="A16" s="68" t="s">
        <v>21</v>
      </c>
      <c r="B16" s="58">
        <v>460.44083696000001</v>
      </c>
      <c r="C16" s="51">
        <v>476.85978869000002</v>
      </c>
      <c r="D16" s="51">
        <v>476.89289919999999</v>
      </c>
      <c r="E16" s="58">
        <v>320.91966026</v>
      </c>
      <c r="F16" s="51">
        <v>327.39225006999999</v>
      </c>
      <c r="G16" s="238">
        <v>350.78766497999999</v>
      </c>
      <c r="H16" s="51">
        <v>408.78249812000001</v>
      </c>
      <c r="I16" s="51">
        <v>380.94111908999997</v>
      </c>
      <c r="J16" s="51">
        <v>389.20804699000001</v>
      </c>
      <c r="K16" s="58">
        <v>453.44146420999999</v>
      </c>
      <c r="L16" s="51">
        <v>482.74866972000001</v>
      </c>
      <c r="M16" s="238">
        <v>508.31005794999999</v>
      </c>
      <c r="N16" s="51">
        <v>329.60153787000002</v>
      </c>
      <c r="O16" s="51">
        <v>340.76030962999999</v>
      </c>
      <c r="P16" s="51">
        <v>340.43708745999999</v>
      </c>
      <c r="Q16" s="58">
        <v>457.59706847000001</v>
      </c>
      <c r="R16" s="51">
        <v>491.42179972000002</v>
      </c>
      <c r="S16" s="238">
        <v>489.71870053999999</v>
      </c>
      <c r="T16" s="51">
        <v>204.70260902999999</v>
      </c>
      <c r="U16" s="51">
        <v>228.71644244000001</v>
      </c>
      <c r="V16" s="51">
        <v>217.10467327000001</v>
      </c>
      <c r="W16" s="58">
        <v>650.67488338999999</v>
      </c>
      <c r="X16" s="51">
        <v>661.63737309999999</v>
      </c>
      <c r="Y16" s="238">
        <v>701.75415736000002</v>
      </c>
      <c r="Z16" s="51">
        <v>394.48038987000001</v>
      </c>
      <c r="AA16" s="51">
        <v>398.10484536000001</v>
      </c>
      <c r="AB16" s="238">
        <v>407.87234490999998</v>
      </c>
      <c r="AC16" s="51"/>
      <c r="AD16" s="351">
        <v>3.3110509999971782E-2</v>
      </c>
      <c r="AE16" s="327">
        <v>23.39541491</v>
      </c>
      <c r="AF16" s="327">
        <v>8.2669279000000415</v>
      </c>
      <c r="AG16" s="327">
        <v>25.561388229999977</v>
      </c>
      <c r="AH16" s="327">
        <v>-0.32322217000000819</v>
      </c>
      <c r="AI16" s="327">
        <v>-1.7030991800000379</v>
      </c>
      <c r="AJ16" s="327">
        <v>-11.611769170000002</v>
      </c>
      <c r="AK16" s="327">
        <v>40.116784260000031</v>
      </c>
      <c r="AL16" s="352">
        <v>9.7674995499999682</v>
      </c>
    </row>
    <row r="17" spans="1:38" ht="12" customHeight="1" x14ac:dyDescent="0.25">
      <c r="A17" s="68" t="s">
        <v>22</v>
      </c>
      <c r="B17" s="58">
        <v>695.93909869000004</v>
      </c>
      <c r="C17" s="51">
        <v>714.61592824000002</v>
      </c>
      <c r="D17" s="51">
        <v>757.11145120000003</v>
      </c>
      <c r="E17" s="58">
        <v>736.82108019999998</v>
      </c>
      <c r="F17" s="51">
        <v>746.49736775999997</v>
      </c>
      <c r="G17" s="238">
        <v>770.29387075</v>
      </c>
      <c r="H17" s="51">
        <v>672.25472038999999</v>
      </c>
      <c r="I17" s="51">
        <v>727.99377520999997</v>
      </c>
      <c r="J17" s="51">
        <v>758.24259121</v>
      </c>
      <c r="K17" s="58">
        <v>911.11808386999996</v>
      </c>
      <c r="L17" s="51">
        <v>958.16685069000005</v>
      </c>
      <c r="M17" s="238">
        <v>1030.0702450000001</v>
      </c>
      <c r="N17" s="51">
        <v>840.04212897000002</v>
      </c>
      <c r="O17" s="51">
        <v>805.85965699999997</v>
      </c>
      <c r="P17" s="51">
        <v>772.15473242999997</v>
      </c>
      <c r="Q17" s="58">
        <v>782.61577203000002</v>
      </c>
      <c r="R17" s="51">
        <v>853.27224438999997</v>
      </c>
      <c r="S17" s="238">
        <v>804.34402646000001</v>
      </c>
      <c r="T17" s="51">
        <v>339.54341927000002</v>
      </c>
      <c r="U17" s="51">
        <v>331.37812958000001</v>
      </c>
      <c r="V17" s="51">
        <v>345.16950742</v>
      </c>
      <c r="W17" s="58">
        <v>998.40184337999995</v>
      </c>
      <c r="X17" s="51">
        <v>1025.4950057000001</v>
      </c>
      <c r="Y17" s="238">
        <v>1079.3972166000001</v>
      </c>
      <c r="Z17" s="51">
        <v>726.47353809000003</v>
      </c>
      <c r="AA17" s="51">
        <v>747.91050095000003</v>
      </c>
      <c r="AB17" s="238">
        <v>774.48239941999998</v>
      </c>
      <c r="AC17" s="51"/>
      <c r="AD17" s="351">
        <v>42.495522960000017</v>
      </c>
      <c r="AE17" s="327">
        <v>23.796502990000022</v>
      </c>
      <c r="AF17" s="327">
        <v>30.248816000000033</v>
      </c>
      <c r="AG17" s="327">
        <v>71.903394310000067</v>
      </c>
      <c r="AH17" s="327">
        <v>-33.704924570000003</v>
      </c>
      <c r="AI17" s="327">
        <v>-48.92821792999996</v>
      </c>
      <c r="AJ17" s="327">
        <v>13.791377839999996</v>
      </c>
      <c r="AK17" s="327">
        <v>53.9022109</v>
      </c>
      <c r="AL17" s="352">
        <v>26.571898469999951</v>
      </c>
    </row>
    <row r="18" spans="1:38" ht="12" customHeight="1" x14ac:dyDescent="0.25">
      <c r="A18" s="68" t="s">
        <v>1517</v>
      </c>
      <c r="B18" s="58" t="s">
        <v>353</v>
      </c>
      <c r="C18" s="51">
        <v>45.230747807</v>
      </c>
      <c r="D18" s="51">
        <v>50.945759473000003</v>
      </c>
      <c r="E18" s="58" t="s">
        <v>353</v>
      </c>
      <c r="F18" s="51">
        <v>13.790970858</v>
      </c>
      <c r="G18" s="238">
        <v>14.905036339</v>
      </c>
      <c r="H18" s="51" t="s">
        <v>353</v>
      </c>
      <c r="I18" s="51">
        <v>51.043560923000001</v>
      </c>
      <c r="J18" s="51">
        <v>33.746843884</v>
      </c>
      <c r="K18" s="58" t="s">
        <v>353</v>
      </c>
      <c r="L18" s="51">
        <v>0</v>
      </c>
      <c r="M18" s="238">
        <v>29.745764664999999</v>
      </c>
      <c r="N18" s="51" t="s">
        <v>353</v>
      </c>
      <c r="O18" s="51">
        <v>8.0621324422999994</v>
      </c>
      <c r="P18" s="51">
        <v>7.8332554149</v>
      </c>
      <c r="Q18" s="58" t="s">
        <v>353</v>
      </c>
      <c r="R18" s="51">
        <v>19.827352207000001</v>
      </c>
      <c r="S18" s="238">
        <v>23.863432271000001</v>
      </c>
      <c r="T18" s="51" t="s">
        <v>353</v>
      </c>
      <c r="U18" s="51">
        <v>94.616518099000004</v>
      </c>
      <c r="V18" s="51">
        <v>88.741581621999998</v>
      </c>
      <c r="W18" s="58" t="s">
        <v>353</v>
      </c>
      <c r="X18" s="51">
        <v>0</v>
      </c>
      <c r="Y18" s="238">
        <v>0</v>
      </c>
      <c r="Z18" s="51" t="s">
        <v>353</v>
      </c>
      <c r="AA18" s="51">
        <v>31.723348312999999</v>
      </c>
      <c r="AB18" s="238">
        <v>31.334223873999999</v>
      </c>
      <c r="AC18" s="51"/>
      <c r="AD18" s="351">
        <v>5.7150116660000023</v>
      </c>
      <c r="AE18" s="327">
        <v>1.1140654810000008</v>
      </c>
      <c r="AF18" s="327">
        <v>-17.296717039000001</v>
      </c>
      <c r="AG18" s="327">
        <v>29.745764664999999</v>
      </c>
      <c r="AH18" s="327">
        <v>-0.22887702739999938</v>
      </c>
      <c r="AI18" s="327">
        <v>4.0360800640000001</v>
      </c>
      <c r="AJ18" s="327">
        <v>-5.8749364770000057</v>
      </c>
      <c r="AK18" s="327">
        <v>0</v>
      </c>
      <c r="AL18" s="352">
        <v>-0.38912443899999971</v>
      </c>
    </row>
    <row r="19" spans="1:38" ht="12" customHeight="1" x14ac:dyDescent="0.25">
      <c r="A19" s="68" t="s">
        <v>23</v>
      </c>
      <c r="B19" s="58">
        <v>44.628399684000001</v>
      </c>
      <c r="C19" s="51">
        <v>49.554920795999998</v>
      </c>
      <c r="D19" s="51">
        <v>57.536998801999999</v>
      </c>
      <c r="E19" s="58">
        <v>50.929038005999999</v>
      </c>
      <c r="F19" s="51">
        <v>60.215217688999999</v>
      </c>
      <c r="G19" s="238">
        <v>62.283904434999997</v>
      </c>
      <c r="H19" s="51">
        <v>52.031259141</v>
      </c>
      <c r="I19" s="51">
        <v>52.304145202999997</v>
      </c>
      <c r="J19" s="51">
        <v>60.114287773999997</v>
      </c>
      <c r="K19" s="58">
        <v>93.885507418000003</v>
      </c>
      <c r="L19" s="51">
        <v>95.293970709999996</v>
      </c>
      <c r="M19" s="238">
        <v>116.52030197000001</v>
      </c>
      <c r="N19" s="51">
        <v>76.898019126999998</v>
      </c>
      <c r="O19" s="51">
        <v>78.546455477999999</v>
      </c>
      <c r="P19" s="51">
        <v>71.960059364000003</v>
      </c>
      <c r="Q19" s="58">
        <v>60.959896024000003</v>
      </c>
      <c r="R19" s="51">
        <v>76.644380440999996</v>
      </c>
      <c r="S19" s="238">
        <v>75.278887908000002</v>
      </c>
      <c r="T19" s="51">
        <v>13.775013831000001</v>
      </c>
      <c r="U19" s="51">
        <v>11.861670955999999</v>
      </c>
      <c r="V19" s="51">
        <v>9.7620616280999997</v>
      </c>
      <c r="W19" s="58">
        <v>79.706512024999995</v>
      </c>
      <c r="X19" s="51">
        <v>77.212027913</v>
      </c>
      <c r="Y19" s="238">
        <v>78.604360481000001</v>
      </c>
      <c r="Z19" s="51">
        <v>54.272826340999998</v>
      </c>
      <c r="AA19" s="51">
        <v>58.618000191999997</v>
      </c>
      <c r="AB19" s="238">
        <v>63.818433696</v>
      </c>
      <c r="AC19" s="51"/>
      <c r="AD19" s="351">
        <v>7.9820780060000018</v>
      </c>
      <c r="AE19" s="327">
        <v>2.0686867459999974</v>
      </c>
      <c r="AF19" s="327">
        <v>7.8101425710000001</v>
      </c>
      <c r="AG19" s="327">
        <v>21.226331260000009</v>
      </c>
      <c r="AH19" s="327">
        <v>-6.5863961139999958</v>
      </c>
      <c r="AI19" s="327">
        <v>-1.3654925329999941</v>
      </c>
      <c r="AJ19" s="327">
        <v>-2.0996093278999997</v>
      </c>
      <c r="AK19" s="327">
        <v>1.3923325680000005</v>
      </c>
      <c r="AL19" s="352">
        <v>5.2004335040000029</v>
      </c>
    </row>
    <row r="20" spans="1:38" ht="12" customHeight="1" x14ac:dyDescent="0.25">
      <c r="A20" s="68" t="s">
        <v>24</v>
      </c>
      <c r="B20" s="58">
        <v>2.3812552977000001</v>
      </c>
      <c r="C20" s="51">
        <v>2.3018727094</v>
      </c>
      <c r="D20" s="51">
        <v>0.38869409770000002</v>
      </c>
      <c r="E20" s="58">
        <v>33.308338933000002</v>
      </c>
      <c r="F20" s="51">
        <v>37.272895314000003</v>
      </c>
      <c r="G20" s="238">
        <v>30.419089075999999</v>
      </c>
      <c r="H20" s="51">
        <v>0</v>
      </c>
      <c r="I20" s="51">
        <v>0</v>
      </c>
      <c r="J20" s="51">
        <v>0</v>
      </c>
      <c r="K20" s="58">
        <v>203.99226404999999</v>
      </c>
      <c r="L20" s="51">
        <v>190.67842393999999</v>
      </c>
      <c r="M20" s="238">
        <v>3.3525379999999999E-4</v>
      </c>
      <c r="N20" s="51">
        <v>54.418105697999998</v>
      </c>
      <c r="O20" s="51">
        <v>55.040601535999997</v>
      </c>
      <c r="P20" s="51">
        <v>61.621369016000003</v>
      </c>
      <c r="Q20" s="58">
        <v>0</v>
      </c>
      <c r="R20" s="51">
        <v>0</v>
      </c>
      <c r="S20" s="238">
        <v>0</v>
      </c>
      <c r="T20" s="51">
        <v>40.220735009999999</v>
      </c>
      <c r="U20" s="51">
        <v>2.3716966932000001</v>
      </c>
      <c r="V20" s="51">
        <v>0</v>
      </c>
      <c r="W20" s="58">
        <v>3.1575365135000002</v>
      </c>
      <c r="X20" s="51">
        <v>2.9562664276000001</v>
      </c>
      <c r="Y20" s="238">
        <v>4.4464861215999996</v>
      </c>
      <c r="Z20" s="51">
        <v>29.194668162999999</v>
      </c>
      <c r="AA20" s="51">
        <v>28.009755487</v>
      </c>
      <c r="AB20" s="238">
        <v>14.055693505000001</v>
      </c>
      <c r="AC20" s="51"/>
      <c r="AD20" s="351">
        <v>-1.9131786117</v>
      </c>
      <c r="AE20" s="327">
        <v>-6.8538062380000042</v>
      </c>
      <c r="AF20" s="327">
        <v>0</v>
      </c>
      <c r="AG20" s="327">
        <v>-190.6780886862</v>
      </c>
      <c r="AH20" s="327">
        <v>6.5807674800000058</v>
      </c>
      <c r="AI20" s="327">
        <v>0</v>
      </c>
      <c r="AJ20" s="327">
        <v>-2.3716966932000001</v>
      </c>
      <c r="AK20" s="327">
        <v>1.4902196939999994</v>
      </c>
      <c r="AL20" s="352">
        <v>-13.954061981999999</v>
      </c>
    </row>
    <row r="21" spans="1:38" ht="12" customHeight="1" x14ac:dyDescent="0.25">
      <c r="A21" s="68" t="s">
        <v>25</v>
      </c>
      <c r="B21" s="58">
        <v>186.33192912000001</v>
      </c>
      <c r="C21" s="51">
        <v>205.80561241000001</v>
      </c>
      <c r="D21" s="51">
        <v>214.93495246000001</v>
      </c>
      <c r="E21" s="58">
        <v>86.431527556000006</v>
      </c>
      <c r="F21" s="51">
        <v>85.914187686000005</v>
      </c>
      <c r="G21" s="238">
        <v>85.395427983000005</v>
      </c>
      <c r="H21" s="51">
        <v>70.225273737999999</v>
      </c>
      <c r="I21" s="51">
        <v>65.639724016000002</v>
      </c>
      <c r="J21" s="51">
        <v>65.199510470000007</v>
      </c>
      <c r="K21" s="58">
        <v>250.36126902999999</v>
      </c>
      <c r="L21" s="51">
        <v>262.58600374000002</v>
      </c>
      <c r="M21" s="238">
        <v>248.5558001</v>
      </c>
      <c r="N21" s="51">
        <v>373.10844261</v>
      </c>
      <c r="O21" s="51">
        <v>356.74750183999998</v>
      </c>
      <c r="P21" s="51">
        <v>342.04104861000002</v>
      </c>
      <c r="Q21" s="58">
        <v>67.251340318999993</v>
      </c>
      <c r="R21" s="51">
        <v>150.31685575</v>
      </c>
      <c r="S21" s="238">
        <v>193.80003482999999</v>
      </c>
      <c r="T21" s="51">
        <v>29.168687682000002</v>
      </c>
      <c r="U21" s="51">
        <v>25.824487345000001</v>
      </c>
      <c r="V21" s="51">
        <v>22.978277411000001</v>
      </c>
      <c r="W21" s="58">
        <v>201.08816669999999</v>
      </c>
      <c r="X21" s="51">
        <v>187.49734971000001</v>
      </c>
      <c r="Y21" s="238">
        <v>200.03806395000001</v>
      </c>
      <c r="Z21" s="51">
        <v>146.44758078999999</v>
      </c>
      <c r="AA21" s="51">
        <v>150.32139882999999</v>
      </c>
      <c r="AB21" s="238">
        <v>150.56249998999999</v>
      </c>
      <c r="AC21" s="51"/>
      <c r="AD21" s="351">
        <v>9.1293400499999962</v>
      </c>
      <c r="AE21" s="327">
        <v>-0.51875970300000063</v>
      </c>
      <c r="AF21" s="327">
        <v>-0.4402135459999954</v>
      </c>
      <c r="AG21" s="327">
        <v>-14.030203640000025</v>
      </c>
      <c r="AH21" s="327">
        <v>-14.706453229999966</v>
      </c>
      <c r="AI21" s="327">
        <v>43.483179079999985</v>
      </c>
      <c r="AJ21" s="327">
        <v>-2.8462099340000009</v>
      </c>
      <c r="AK21" s="327">
        <v>12.54071424</v>
      </c>
      <c r="AL21" s="352">
        <v>0.24110115999999948</v>
      </c>
    </row>
    <row r="22" spans="1:38" ht="12" customHeight="1" x14ac:dyDescent="0.25">
      <c r="A22" s="70" t="s">
        <v>26</v>
      </c>
      <c r="B22" s="58">
        <v>221.90826365999999</v>
      </c>
      <c r="C22" s="51">
        <v>224.43221321999999</v>
      </c>
      <c r="D22" s="51">
        <v>239.75773606000001</v>
      </c>
      <c r="E22" s="58">
        <v>37.785128123</v>
      </c>
      <c r="F22" s="51">
        <v>39.642457174999997</v>
      </c>
      <c r="G22" s="238">
        <v>41.872904374000001</v>
      </c>
      <c r="H22" s="51">
        <v>129.20267236000001</v>
      </c>
      <c r="I22" s="51">
        <v>140.16596761</v>
      </c>
      <c r="J22" s="51">
        <v>126.47818157</v>
      </c>
      <c r="K22" s="58">
        <v>220.41093205999999</v>
      </c>
      <c r="L22" s="51">
        <v>300.87169229</v>
      </c>
      <c r="M22" s="238">
        <v>339.93729108999997</v>
      </c>
      <c r="N22" s="51">
        <v>311.34884719000001</v>
      </c>
      <c r="O22" s="51">
        <v>317.77153041000003</v>
      </c>
      <c r="P22" s="51">
        <v>301.71730277</v>
      </c>
      <c r="Q22" s="58">
        <v>168.73630044000001</v>
      </c>
      <c r="R22" s="51">
        <v>162.57629413999999</v>
      </c>
      <c r="S22" s="238">
        <v>215.73269902999999</v>
      </c>
      <c r="T22" s="51">
        <v>161.34576919</v>
      </c>
      <c r="U22" s="51">
        <v>162.14532807000001</v>
      </c>
      <c r="V22" s="51">
        <v>169.44846079999999</v>
      </c>
      <c r="W22" s="58">
        <v>15.020478088999999</v>
      </c>
      <c r="X22" s="51">
        <v>0.9015293862</v>
      </c>
      <c r="Y22" s="238">
        <v>4.9629083266</v>
      </c>
      <c r="Z22" s="51">
        <v>150.81360824000001</v>
      </c>
      <c r="AA22" s="51">
        <v>159.43582358</v>
      </c>
      <c r="AB22" s="238">
        <v>163.01118647999999</v>
      </c>
      <c r="AC22" s="51"/>
      <c r="AD22" s="351">
        <v>15.325522840000019</v>
      </c>
      <c r="AE22" s="327">
        <v>2.2304471990000039</v>
      </c>
      <c r="AF22" s="327">
        <v>-13.687786039999992</v>
      </c>
      <c r="AG22" s="327">
        <v>39.065598799999975</v>
      </c>
      <c r="AH22" s="327">
        <v>-16.054227640000022</v>
      </c>
      <c r="AI22" s="327">
        <v>53.156404890000005</v>
      </c>
      <c r="AJ22" s="327">
        <v>7.3031327299999873</v>
      </c>
      <c r="AK22" s="327">
        <v>4.0613789404</v>
      </c>
      <c r="AL22" s="352">
        <v>3.5753628999999876</v>
      </c>
    </row>
    <row r="23" spans="1:38" ht="12" customHeight="1" x14ac:dyDescent="0.25">
      <c r="A23" s="80" t="s">
        <v>27</v>
      </c>
      <c r="B23" s="420">
        <v>5095.8510001000004</v>
      </c>
      <c r="C23" s="421">
        <v>5266.8390548999996</v>
      </c>
      <c r="D23" s="421">
        <v>5443.2401097000002</v>
      </c>
      <c r="E23" s="420">
        <v>4155.6996811999998</v>
      </c>
      <c r="F23" s="421">
        <v>4282.1542719999998</v>
      </c>
      <c r="G23" s="422">
        <v>4505.2831767999996</v>
      </c>
      <c r="H23" s="421">
        <v>4534.0157234999997</v>
      </c>
      <c r="I23" s="421">
        <v>4523.0961596999996</v>
      </c>
      <c r="J23" s="421">
        <v>4541.7945799999998</v>
      </c>
      <c r="K23" s="420">
        <v>5626.5548011000001</v>
      </c>
      <c r="L23" s="421">
        <v>6031.8822632000001</v>
      </c>
      <c r="M23" s="422">
        <v>6345.2327821999997</v>
      </c>
      <c r="N23" s="421">
        <v>6011.188099</v>
      </c>
      <c r="O23" s="421">
        <v>5827.2854016000001</v>
      </c>
      <c r="P23" s="421">
        <v>5864.2663462</v>
      </c>
      <c r="Q23" s="420">
        <v>5323.5909711000004</v>
      </c>
      <c r="R23" s="421">
        <v>5771.9002369</v>
      </c>
      <c r="S23" s="422">
        <v>5940.3425211000003</v>
      </c>
      <c r="T23" s="421">
        <v>3665.4689681999998</v>
      </c>
      <c r="U23" s="421">
        <v>3696.3734725999998</v>
      </c>
      <c r="V23" s="421">
        <v>3694.6922853000001</v>
      </c>
      <c r="W23" s="420">
        <v>5324.8156510999997</v>
      </c>
      <c r="X23" s="421">
        <v>5319.484571</v>
      </c>
      <c r="Y23" s="422">
        <v>5690.0397722999996</v>
      </c>
      <c r="Z23" s="421">
        <v>4792.2330763</v>
      </c>
      <c r="AA23" s="421">
        <v>4885.3576199999998</v>
      </c>
      <c r="AB23" s="422">
        <v>5027.3144462999999</v>
      </c>
      <c r="AC23" s="166"/>
      <c r="AD23" s="364">
        <v>176.40105480000057</v>
      </c>
      <c r="AE23" s="365">
        <v>223.12890479999987</v>
      </c>
      <c r="AF23" s="365">
        <v>18.69842030000018</v>
      </c>
      <c r="AG23" s="365">
        <v>313.35051899999962</v>
      </c>
      <c r="AH23" s="365">
        <v>36.98094459999993</v>
      </c>
      <c r="AI23" s="365">
        <v>168.44228420000036</v>
      </c>
      <c r="AJ23" s="365">
        <v>-1.6811872999996922</v>
      </c>
      <c r="AK23" s="365">
        <v>370.55520129999968</v>
      </c>
      <c r="AL23" s="366">
        <v>141.9568263000001</v>
      </c>
    </row>
    <row r="24" spans="1:38" s="287" customFormat="1" ht="12" customHeight="1" x14ac:dyDescent="0.25">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241"/>
      <c r="AE24" s="241"/>
      <c r="AG24" s="241"/>
      <c r="AI24" s="241"/>
      <c r="AK24" s="241"/>
    </row>
    <row r="25" spans="1:38" s="287" customFormat="1" ht="14.5" x14ac:dyDescent="0.35">
      <c r="A25" s="167"/>
      <c r="B25" s="950" t="s">
        <v>468</v>
      </c>
      <c r="C25" s="951"/>
      <c r="D25" s="951"/>
      <c r="E25" s="951"/>
      <c r="F25" s="951"/>
      <c r="G25" s="951"/>
      <c r="H25" s="951"/>
      <c r="I25" s="951"/>
      <c r="J25" s="951"/>
      <c r="K25" s="951"/>
      <c r="L25" s="951"/>
      <c r="M25" s="951"/>
      <c r="N25" s="951"/>
      <c r="O25" s="951"/>
      <c r="P25" s="951"/>
      <c r="Q25" s="951"/>
      <c r="R25" s="951"/>
      <c r="S25" s="951"/>
      <c r="T25" s="951"/>
      <c r="U25" s="951"/>
      <c r="V25" s="951"/>
      <c r="W25" s="951"/>
      <c r="X25" s="951"/>
      <c r="Y25" s="951"/>
      <c r="Z25" s="951"/>
      <c r="AA25" s="951"/>
      <c r="AB25" s="952"/>
      <c r="AC25" s="241"/>
      <c r="AD25" s="947" t="s">
        <v>2846</v>
      </c>
      <c r="AE25" s="939"/>
      <c r="AF25" s="948"/>
      <c r="AG25" s="948"/>
      <c r="AH25" s="948"/>
      <c r="AI25" s="948"/>
      <c r="AJ25" s="948"/>
      <c r="AK25" s="948"/>
      <c r="AL25" s="949"/>
    </row>
    <row r="26" spans="1:38" s="287" customFormat="1" ht="14.5" x14ac:dyDescent="0.35">
      <c r="A26" s="368"/>
      <c r="B26" s="54" t="s">
        <v>2</v>
      </c>
      <c r="C26" s="50" t="s">
        <v>2840</v>
      </c>
      <c r="D26" s="50" t="s">
        <v>2840</v>
      </c>
      <c r="E26" s="50" t="s">
        <v>3</v>
      </c>
      <c r="F26" s="50" t="s">
        <v>2840</v>
      </c>
      <c r="G26" s="50" t="s">
        <v>2840</v>
      </c>
      <c r="H26" s="50" t="s">
        <v>10</v>
      </c>
      <c r="I26" s="50" t="s">
        <v>2840</v>
      </c>
      <c r="J26" s="50" t="s">
        <v>2840</v>
      </c>
      <c r="K26" s="50" t="s">
        <v>4</v>
      </c>
      <c r="L26" s="50" t="s">
        <v>2840</v>
      </c>
      <c r="M26" s="50" t="s">
        <v>2840</v>
      </c>
      <c r="N26" s="50" t="s">
        <v>5</v>
      </c>
      <c r="O26" s="50" t="s">
        <v>2840</v>
      </c>
      <c r="P26" s="50" t="s">
        <v>2840</v>
      </c>
      <c r="Q26" s="50" t="s">
        <v>6</v>
      </c>
      <c r="R26" s="50" t="s">
        <v>2840</v>
      </c>
      <c r="S26" s="50" t="s">
        <v>2840</v>
      </c>
      <c r="T26" s="50" t="s">
        <v>7</v>
      </c>
      <c r="U26" s="50" t="s">
        <v>2840</v>
      </c>
      <c r="V26" s="50" t="s">
        <v>2840</v>
      </c>
      <c r="W26" s="50" t="s">
        <v>8</v>
      </c>
      <c r="X26" s="50" t="s">
        <v>2840</v>
      </c>
      <c r="Y26" s="50" t="s">
        <v>2840</v>
      </c>
      <c r="Z26" s="50" t="s">
        <v>9</v>
      </c>
      <c r="AA26" s="50" t="s">
        <v>2840</v>
      </c>
      <c r="AB26" s="55" t="s">
        <v>2840</v>
      </c>
      <c r="AC26" s="241"/>
      <c r="AD26" s="91" t="s">
        <v>2</v>
      </c>
      <c r="AE26" s="369" t="s">
        <v>3</v>
      </c>
      <c r="AF26" s="370" t="s">
        <v>10</v>
      </c>
      <c r="AG26" s="370" t="s">
        <v>4</v>
      </c>
      <c r="AH26" s="370" t="s">
        <v>5</v>
      </c>
      <c r="AI26" s="370" t="s">
        <v>6</v>
      </c>
      <c r="AJ26" s="370" t="s">
        <v>7</v>
      </c>
      <c r="AK26" s="370" t="s">
        <v>8</v>
      </c>
      <c r="AL26" s="371" t="s">
        <v>9</v>
      </c>
    </row>
    <row r="27" spans="1:38" s="287" customFormat="1" ht="12" customHeight="1" x14ac:dyDescent="0.35">
      <c r="A27" s="372"/>
      <c r="B27" s="315" t="s">
        <v>29</v>
      </c>
      <c r="C27" s="287" t="s">
        <v>30</v>
      </c>
      <c r="D27" s="287" t="s">
        <v>31</v>
      </c>
      <c r="E27" s="287" t="s">
        <v>29</v>
      </c>
      <c r="F27" s="287" t="s">
        <v>30</v>
      </c>
      <c r="G27" s="287" t="s">
        <v>31</v>
      </c>
      <c r="H27" s="287" t="s">
        <v>29</v>
      </c>
      <c r="I27" s="287" t="s">
        <v>30</v>
      </c>
      <c r="J27" s="287" t="s">
        <v>31</v>
      </c>
      <c r="K27" s="287" t="s">
        <v>29</v>
      </c>
      <c r="L27" s="287" t="s">
        <v>30</v>
      </c>
      <c r="M27" s="287" t="s">
        <v>31</v>
      </c>
      <c r="N27" s="287" t="s">
        <v>29</v>
      </c>
      <c r="O27" s="287" t="s">
        <v>30</v>
      </c>
      <c r="P27" s="287" t="s">
        <v>31</v>
      </c>
      <c r="Q27" s="287" t="s">
        <v>29</v>
      </c>
      <c r="R27" s="287" t="s">
        <v>30</v>
      </c>
      <c r="S27" s="287" t="s">
        <v>31</v>
      </c>
      <c r="T27" s="287" t="s">
        <v>29</v>
      </c>
      <c r="U27" s="287" t="s">
        <v>30</v>
      </c>
      <c r="V27" s="287" t="s">
        <v>31</v>
      </c>
      <c r="W27" s="287" t="s">
        <v>29</v>
      </c>
      <c r="X27" s="287" t="s">
        <v>30</v>
      </c>
      <c r="Y27" s="287" t="s">
        <v>31</v>
      </c>
      <c r="Z27" s="287" t="s">
        <v>29</v>
      </c>
      <c r="AA27" s="287" t="s">
        <v>30</v>
      </c>
      <c r="AB27" s="373" t="s">
        <v>31</v>
      </c>
      <c r="AC27" s="241"/>
      <c r="AD27" s="941" t="s">
        <v>28</v>
      </c>
      <c r="AE27" s="942"/>
      <c r="AF27" s="943"/>
      <c r="AG27" s="943"/>
      <c r="AH27" s="943"/>
      <c r="AI27" s="943"/>
      <c r="AJ27" s="943"/>
      <c r="AK27" s="943"/>
      <c r="AL27" s="944"/>
    </row>
    <row r="28" spans="1:38" ht="12" customHeight="1" x14ac:dyDescent="0.25">
      <c r="A28" s="67" t="s">
        <v>11</v>
      </c>
      <c r="B28" s="318">
        <v>12.591292547749308</v>
      </c>
      <c r="C28" s="319">
        <v>12.604915172837098</v>
      </c>
      <c r="D28" s="319">
        <v>12.747565559408011</v>
      </c>
      <c r="E28" s="318">
        <v>10.39125480057079</v>
      </c>
      <c r="F28" s="319">
        <v>10.131099290763713</v>
      </c>
      <c r="G28" s="320">
        <v>10.248734713895599</v>
      </c>
      <c r="H28" s="319">
        <v>12.063184119656924</v>
      </c>
      <c r="I28" s="319">
        <v>11.464153506176894</v>
      </c>
      <c r="J28" s="319">
        <v>12.139178829175494</v>
      </c>
      <c r="K28" s="318">
        <v>10.070151549385573</v>
      </c>
      <c r="L28" s="319">
        <v>10.125698189539555</v>
      </c>
      <c r="M28" s="320">
        <v>11.298571382773313</v>
      </c>
      <c r="N28" s="319">
        <v>13.126154350606022</v>
      </c>
      <c r="O28" s="319">
        <v>12.502692446468416</v>
      </c>
      <c r="P28" s="319">
        <v>12.953976076858295</v>
      </c>
      <c r="Q28" s="318">
        <v>8.0378615183424493</v>
      </c>
      <c r="R28" s="319">
        <v>12.166106559685606</v>
      </c>
      <c r="S28" s="320">
        <v>11.627113300397731</v>
      </c>
      <c r="T28" s="319">
        <v>11.13290771768264</v>
      </c>
      <c r="U28" s="319">
        <v>12.300905638471008</v>
      </c>
      <c r="V28" s="319">
        <v>12.037164154088369</v>
      </c>
      <c r="W28" s="318">
        <v>9.0196922383741764</v>
      </c>
      <c r="X28" s="319">
        <v>8.5147003826134409</v>
      </c>
      <c r="Y28" s="320">
        <v>8.8397454235488748</v>
      </c>
      <c r="Z28" s="319">
        <v>11.605052685362853</v>
      </c>
      <c r="AA28" s="319">
        <v>11.454137967078855</v>
      </c>
      <c r="AB28" s="320">
        <v>11.782988546617977</v>
      </c>
      <c r="AC28" s="51"/>
      <c r="AD28" s="351">
        <v>0.14265038657091367</v>
      </c>
      <c r="AE28" s="327">
        <v>0.1176354231318868</v>
      </c>
      <c r="AF28" s="327">
        <v>0.67502532299860007</v>
      </c>
      <c r="AG28" s="327">
        <v>1.172873193233757</v>
      </c>
      <c r="AH28" s="327">
        <v>0.45128363038987906</v>
      </c>
      <c r="AI28" s="327">
        <v>-0.53899325928787434</v>
      </c>
      <c r="AJ28" s="327">
        <v>-0.26374148438263845</v>
      </c>
      <c r="AK28" s="327">
        <v>0.32504504093543396</v>
      </c>
      <c r="AL28" s="352">
        <v>0.32885057953912167</v>
      </c>
    </row>
    <row r="29" spans="1:38" ht="12" customHeight="1" x14ac:dyDescent="0.25">
      <c r="A29" s="68" t="s">
        <v>12</v>
      </c>
      <c r="B29" s="58">
        <v>19.4298983889162</v>
      </c>
      <c r="C29" s="51">
        <v>19.207881234928074</v>
      </c>
      <c r="D29" s="51">
        <v>19.20520357235565</v>
      </c>
      <c r="E29" s="58">
        <v>16.918216834113998</v>
      </c>
      <c r="F29" s="51">
        <v>16.59596921383406</v>
      </c>
      <c r="G29" s="238">
        <v>16.270900093136184</v>
      </c>
      <c r="H29" s="51">
        <v>20.091447895703357</v>
      </c>
      <c r="I29" s="51">
        <v>19.976707477736451</v>
      </c>
      <c r="J29" s="51">
        <v>21.143289867592383</v>
      </c>
      <c r="K29" s="58">
        <v>19.750863698736932</v>
      </c>
      <c r="L29" s="51">
        <v>19.383618732632957</v>
      </c>
      <c r="M29" s="238">
        <v>19.605852437594436</v>
      </c>
      <c r="N29" s="51">
        <v>16.544573780771323</v>
      </c>
      <c r="O29" s="51">
        <v>16.689411663842126</v>
      </c>
      <c r="P29" s="51">
        <v>16.777689063484509</v>
      </c>
      <c r="Q29" s="58">
        <v>19.037818780630019</v>
      </c>
      <c r="R29" s="51">
        <v>18.679391513167616</v>
      </c>
      <c r="S29" s="238">
        <v>19.536924846971512</v>
      </c>
      <c r="T29" s="51">
        <v>20.576024096320982</v>
      </c>
      <c r="U29" s="51">
        <v>20.916734339513724</v>
      </c>
      <c r="V29" s="51">
        <v>21.296058852601082</v>
      </c>
      <c r="W29" s="58">
        <v>18.999103144369137</v>
      </c>
      <c r="X29" s="51">
        <v>18.320328097817882</v>
      </c>
      <c r="Y29" s="238">
        <v>19.058424692902566</v>
      </c>
      <c r="Z29" s="51">
        <v>18.676867356815709</v>
      </c>
      <c r="AA29" s="51">
        <v>18.490186797420165</v>
      </c>
      <c r="AB29" s="238">
        <v>18.722299983497653</v>
      </c>
      <c r="AC29" s="51"/>
      <c r="AD29" s="351">
        <v>-2.6776625724238556E-3</v>
      </c>
      <c r="AE29" s="327">
        <v>-0.32506912069787575</v>
      </c>
      <c r="AF29" s="327">
        <v>1.1665823898559324</v>
      </c>
      <c r="AG29" s="327">
        <v>0.22223370496147865</v>
      </c>
      <c r="AH29" s="327">
        <v>8.8277399642382903E-2</v>
      </c>
      <c r="AI29" s="327">
        <v>0.85753333380389662</v>
      </c>
      <c r="AJ29" s="327">
        <v>0.37932451308735793</v>
      </c>
      <c r="AK29" s="327">
        <v>0.73809659508468428</v>
      </c>
      <c r="AL29" s="352">
        <v>0.23211318607748765</v>
      </c>
    </row>
    <row r="30" spans="1:38" ht="12" customHeight="1" x14ac:dyDescent="0.25">
      <c r="A30" s="68" t="s">
        <v>13</v>
      </c>
      <c r="B30" s="58">
        <v>3.4553530642191981</v>
      </c>
      <c r="C30" s="51">
        <v>3.3671059626363902</v>
      </c>
      <c r="D30" s="51">
        <v>3.3085917720048137</v>
      </c>
      <c r="E30" s="58">
        <v>3.0851808832580954</v>
      </c>
      <c r="F30" s="51">
        <v>2.4971637521143468</v>
      </c>
      <c r="G30" s="238">
        <v>2.3505246213006483</v>
      </c>
      <c r="H30" s="51">
        <v>3.7022606028904748</v>
      </c>
      <c r="I30" s="51">
        <v>3.8627131126831529</v>
      </c>
      <c r="J30" s="51">
        <v>4.0185907494301514</v>
      </c>
      <c r="K30" s="58">
        <v>2.4705691012344486</v>
      </c>
      <c r="L30" s="51">
        <v>2.4423831048360634</v>
      </c>
      <c r="M30" s="238">
        <v>2.4560803035813326</v>
      </c>
      <c r="N30" s="51">
        <v>3.723142726597283</v>
      </c>
      <c r="O30" s="51">
        <v>3.5840549632708072</v>
      </c>
      <c r="P30" s="51">
        <v>3.5030783517040796</v>
      </c>
      <c r="Q30" s="58">
        <v>2.2985853316735105</v>
      </c>
      <c r="R30" s="51">
        <v>2.51820602460836</v>
      </c>
      <c r="S30" s="238">
        <v>2.4233430873501756</v>
      </c>
      <c r="T30" s="51">
        <v>1.6899800211218168</v>
      </c>
      <c r="U30" s="51">
        <v>1.7825035868914758</v>
      </c>
      <c r="V30" s="51">
        <v>1.7954154026825468</v>
      </c>
      <c r="W30" s="58">
        <v>2.1515321180430567</v>
      </c>
      <c r="X30" s="51">
        <v>2.3162213790731569</v>
      </c>
      <c r="Y30" s="238">
        <v>2.7526528786755562</v>
      </c>
      <c r="Z30" s="51">
        <v>3.2829502030704476</v>
      </c>
      <c r="AA30" s="51">
        <v>3.1384363382593068</v>
      </c>
      <c r="AB30" s="238">
        <v>3.1121002722467006</v>
      </c>
      <c r="AC30" s="51"/>
      <c r="AD30" s="351">
        <v>-5.8514190631576479E-2</v>
      </c>
      <c r="AE30" s="327">
        <v>-0.1466391308136985</v>
      </c>
      <c r="AF30" s="327">
        <v>0.1558776367469985</v>
      </c>
      <c r="AG30" s="327">
        <v>1.3697198745269201E-2</v>
      </c>
      <c r="AH30" s="327">
        <v>-8.0976611566727641E-2</v>
      </c>
      <c r="AI30" s="327">
        <v>-9.4862937258184399E-2</v>
      </c>
      <c r="AJ30" s="327">
        <v>1.2911815791071035E-2</v>
      </c>
      <c r="AK30" s="327">
        <v>0.43643149960239924</v>
      </c>
      <c r="AL30" s="352">
        <v>-2.6336066012606185E-2</v>
      </c>
    </row>
    <row r="31" spans="1:38" ht="12" customHeight="1" x14ac:dyDescent="0.25">
      <c r="A31" s="68" t="s">
        <v>14</v>
      </c>
      <c r="B31" s="58">
        <v>6.46311313171317</v>
      </c>
      <c r="C31" s="51">
        <v>6.4824790399159546</v>
      </c>
      <c r="D31" s="51">
        <v>6.2711881647788186</v>
      </c>
      <c r="E31" s="58">
        <v>5.3756348474991915</v>
      </c>
      <c r="F31" s="51">
        <v>6.464701604052812</v>
      </c>
      <c r="G31" s="238">
        <v>6.3240943802864589</v>
      </c>
      <c r="H31" s="51">
        <v>7.8092825032524402</v>
      </c>
      <c r="I31" s="51">
        <v>8.2835529465031481</v>
      </c>
      <c r="J31" s="51">
        <v>8.6893207763702947</v>
      </c>
      <c r="K31" s="58">
        <v>4.4387143104191242</v>
      </c>
      <c r="L31" s="51">
        <v>3.6419223067437403</v>
      </c>
      <c r="M31" s="238">
        <v>3.6462109364848767</v>
      </c>
      <c r="N31" s="51">
        <v>5.177597324591722</v>
      </c>
      <c r="O31" s="51">
        <v>4.94974412993062</v>
      </c>
      <c r="P31" s="51">
        <v>5.1584314896614547</v>
      </c>
      <c r="Q31" s="58">
        <v>7.6018258627856206</v>
      </c>
      <c r="R31" s="51">
        <v>5.8256052237415972</v>
      </c>
      <c r="S31" s="238">
        <v>6.1086474731225575</v>
      </c>
      <c r="T31" s="51">
        <v>15.260752197138189</v>
      </c>
      <c r="U31" s="51">
        <v>11.053588981164468</v>
      </c>
      <c r="V31" s="51">
        <v>11.247145735338512</v>
      </c>
      <c r="W31" s="58">
        <v>5.4922801378031734</v>
      </c>
      <c r="X31" s="51">
        <v>5.6087793425804069</v>
      </c>
      <c r="Y31" s="238">
        <v>5.3408651983316471</v>
      </c>
      <c r="Z31" s="51">
        <v>6.3800323713816773</v>
      </c>
      <c r="AA31" s="51">
        <v>6.5457495083031407</v>
      </c>
      <c r="AB31" s="238">
        <v>6.563158630207365</v>
      </c>
      <c r="AC31" s="51"/>
      <c r="AD31" s="351">
        <v>-0.21129087513713607</v>
      </c>
      <c r="AE31" s="327">
        <v>-0.14060722376635315</v>
      </c>
      <c r="AF31" s="327">
        <v>0.40576782986714655</v>
      </c>
      <c r="AG31" s="327">
        <v>4.2886297411364183E-3</v>
      </c>
      <c r="AH31" s="327">
        <v>0.20868735973083474</v>
      </c>
      <c r="AI31" s="327">
        <v>0.28304224938096034</v>
      </c>
      <c r="AJ31" s="327">
        <v>0.19355675417404328</v>
      </c>
      <c r="AK31" s="327">
        <v>-0.26791414424875981</v>
      </c>
      <c r="AL31" s="352">
        <v>1.7409121904224278E-2</v>
      </c>
    </row>
    <row r="32" spans="1:38" ht="12" customHeight="1" x14ac:dyDescent="0.25">
      <c r="A32" s="68" t="s">
        <v>15</v>
      </c>
      <c r="B32" s="58">
        <v>5.7870272799226852</v>
      </c>
      <c r="C32" s="51">
        <v>5.84158807404153</v>
      </c>
      <c r="D32" s="51">
        <v>5.7348458969083502</v>
      </c>
      <c r="E32" s="58">
        <v>11.888762372677876</v>
      </c>
      <c r="F32" s="51">
        <v>11.830631299357353</v>
      </c>
      <c r="G32" s="238">
        <v>12.420534899594418</v>
      </c>
      <c r="H32" s="51">
        <v>6.1987916679089565</v>
      </c>
      <c r="I32" s="51">
        <v>5.723388460243795</v>
      </c>
      <c r="J32" s="51">
        <v>2.5868334778364197</v>
      </c>
      <c r="K32" s="58">
        <v>7.0187984672750936</v>
      </c>
      <c r="L32" s="51">
        <v>8.226206288992806</v>
      </c>
      <c r="M32" s="238">
        <v>9.851731864961808</v>
      </c>
      <c r="N32" s="51">
        <v>6.2345490416835485</v>
      </c>
      <c r="O32" s="51">
        <v>6.2164624984823398</v>
      </c>
      <c r="P32" s="51">
        <v>6.2968553106268867</v>
      </c>
      <c r="Q32" s="58">
        <v>8.2724176107955838</v>
      </c>
      <c r="R32" s="51">
        <v>7.9615697839366799</v>
      </c>
      <c r="S32" s="238">
        <v>8.2410175602020459</v>
      </c>
      <c r="T32" s="51">
        <v>5.7351152339241347</v>
      </c>
      <c r="U32" s="51">
        <v>5.3054615336814974</v>
      </c>
      <c r="V32" s="51">
        <v>5.2709134296467468</v>
      </c>
      <c r="W32" s="58">
        <v>9.4226527922398748</v>
      </c>
      <c r="X32" s="51">
        <v>9.80008817192601</v>
      </c>
      <c r="Y32" s="238">
        <v>11.487326297295661</v>
      </c>
      <c r="Z32" s="51">
        <v>7.6233406719454386</v>
      </c>
      <c r="AA32" s="51">
        <v>7.620131461532595</v>
      </c>
      <c r="AB32" s="238">
        <v>7.268371186507534</v>
      </c>
      <c r="AC32" s="51"/>
      <c r="AD32" s="351">
        <v>-0.10674217713317979</v>
      </c>
      <c r="AE32" s="327">
        <v>0.58990360023706501</v>
      </c>
      <c r="AF32" s="327">
        <v>-3.1365549824073753</v>
      </c>
      <c r="AG32" s="327">
        <v>1.6255255759690019</v>
      </c>
      <c r="AH32" s="327">
        <v>8.0392812144546966E-2</v>
      </c>
      <c r="AI32" s="327">
        <v>0.27944777626536599</v>
      </c>
      <c r="AJ32" s="327">
        <v>-3.4548104034750615E-2</v>
      </c>
      <c r="AK32" s="327">
        <v>1.6872381253696513</v>
      </c>
      <c r="AL32" s="352">
        <v>-0.35176027502506102</v>
      </c>
    </row>
    <row r="33" spans="1:38" ht="12" customHeight="1" x14ac:dyDescent="0.25">
      <c r="A33" s="68" t="s">
        <v>16</v>
      </c>
      <c r="B33" s="58">
        <v>3.7536690265521173</v>
      </c>
      <c r="C33" s="51">
        <v>3.5923650583925499</v>
      </c>
      <c r="D33" s="51">
        <v>3.8321497983945534</v>
      </c>
      <c r="E33" s="58">
        <v>4.0174413498953978</v>
      </c>
      <c r="F33" s="51">
        <v>3.9606011761175521</v>
      </c>
      <c r="G33" s="238">
        <v>3.8757764803593298</v>
      </c>
      <c r="H33" s="51">
        <v>3.1609323416586519</v>
      </c>
      <c r="I33" s="51">
        <v>3.2348249766086004</v>
      </c>
      <c r="J33" s="51">
        <v>3.2602681213732922</v>
      </c>
      <c r="K33" s="58">
        <v>2.3396251523981269</v>
      </c>
      <c r="L33" s="51">
        <v>1.9982585916067881</v>
      </c>
      <c r="M33" s="238">
        <v>1.8592670352607006</v>
      </c>
      <c r="N33" s="51">
        <v>4.9424416229700823</v>
      </c>
      <c r="O33" s="51">
        <v>4.7110257931527357</v>
      </c>
      <c r="P33" s="51">
        <v>4.7569934448964073</v>
      </c>
      <c r="Q33" s="58">
        <v>3.341064246963517</v>
      </c>
      <c r="R33" s="51">
        <v>3.1366528349290426</v>
      </c>
      <c r="S33" s="238">
        <v>2.8971384712026924</v>
      </c>
      <c r="T33" s="51">
        <v>3.8507884465685218</v>
      </c>
      <c r="U33" s="51">
        <v>4.1344721934308151</v>
      </c>
      <c r="V33" s="51">
        <v>4.3555512230413891</v>
      </c>
      <c r="W33" s="58">
        <v>3.9808406019879916</v>
      </c>
      <c r="X33" s="51">
        <v>3.6969608277861852</v>
      </c>
      <c r="Y33" s="238">
        <v>3.9521451950958979</v>
      </c>
      <c r="Z33" s="51">
        <v>3.7108107597992706</v>
      </c>
      <c r="AA33" s="51">
        <v>3.6012949295613703</v>
      </c>
      <c r="AB33" s="238">
        <v>3.6499725951108744</v>
      </c>
      <c r="AC33" s="51"/>
      <c r="AD33" s="351">
        <v>0.23978474000200345</v>
      </c>
      <c r="AE33" s="327">
        <v>-8.4824695758222379E-2</v>
      </c>
      <c r="AF33" s="327">
        <v>2.5443144764691894E-2</v>
      </c>
      <c r="AG33" s="327">
        <v>-0.13899155634608751</v>
      </c>
      <c r="AH33" s="327">
        <v>4.5967651743671567E-2</v>
      </c>
      <c r="AI33" s="327">
        <v>-0.23951436372635015</v>
      </c>
      <c r="AJ33" s="327">
        <v>0.22107902961057402</v>
      </c>
      <c r="AK33" s="327">
        <v>0.25518436730971272</v>
      </c>
      <c r="AL33" s="352">
        <v>4.8677665549504034E-2</v>
      </c>
    </row>
    <row r="34" spans="1:38" ht="12" customHeight="1" x14ac:dyDescent="0.25">
      <c r="A34" s="68" t="s">
        <v>17</v>
      </c>
      <c r="B34" s="58">
        <v>2.6755135836452926</v>
      </c>
      <c r="C34" s="51">
        <v>2.538658959126646</v>
      </c>
      <c r="D34" s="51">
        <v>2.4540494835411946</v>
      </c>
      <c r="E34" s="58">
        <v>2.3201482733265806</v>
      </c>
      <c r="F34" s="51">
        <v>2.3378256188617765</v>
      </c>
      <c r="G34" s="238">
        <v>2.4853318991489148</v>
      </c>
      <c r="H34" s="51">
        <v>2.4621203308008339</v>
      </c>
      <c r="I34" s="51">
        <v>2.2070201995356444</v>
      </c>
      <c r="J34" s="51">
        <v>2.519297476241209</v>
      </c>
      <c r="K34" s="58">
        <v>2.8229639593832339</v>
      </c>
      <c r="L34" s="51">
        <v>2.6047153212610805</v>
      </c>
      <c r="M34" s="238">
        <v>2.1447131650041107</v>
      </c>
      <c r="N34" s="51">
        <v>2.4349472180773959</v>
      </c>
      <c r="O34" s="51">
        <v>2.4023092862684061</v>
      </c>
      <c r="P34" s="51">
        <v>2.5526148094722769</v>
      </c>
      <c r="Q34" s="58">
        <v>2.8257237174424956</v>
      </c>
      <c r="R34" s="51">
        <v>2.0349759865753372</v>
      </c>
      <c r="S34" s="238">
        <v>2.0319213628046633</v>
      </c>
      <c r="T34" s="51">
        <v>2.5353043910950221</v>
      </c>
      <c r="U34" s="51">
        <v>2.3284225766142894</v>
      </c>
      <c r="V34" s="51">
        <v>2.508301996101824</v>
      </c>
      <c r="W34" s="58">
        <v>3.5884189812379215</v>
      </c>
      <c r="X34" s="51">
        <v>2.935314567340626</v>
      </c>
      <c r="Y34" s="238">
        <v>2.5915130111717164</v>
      </c>
      <c r="Z34" s="51">
        <v>2.5482584451899317</v>
      </c>
      <c r="AA34" s="51">
        <v>2.4004421528919724</v>
      </c>
      <c r="AB34" s="238">
        <v>2.4551748459028948</v>
      </c>
      <c r="AC34" s="51"/>
      <c r="AD34" s="351">
        <v>-8.4609475585451399E-2</v>
      </c>
      <c r="AE34" s="327">
        <v>0.1475062802871383</v>
      </c>
      <c r="AF34" s="327">
        <v>0.3122772767055646</v>
      </c>
      <c r="AG34" s="327">
        <v>-0.46000215625696983</v>
      </c>
      <c r="AH34" s="327">
        <v>0.15030552320387081</v>
      </c>
      <c r="AI34" s="327">
        <v>-3.0546237706738921E-3</v>
      </c>
      <c r="AJ34" s="327">
        <v>0.17987941948753461</v>
      </c>
      <c r="AK34" s="327">
        <v>-0.34380155616890962</v>
      </c>
      <c r="AL34" s="352">
        <v>5.4732693010922429E-2</v>
      </c>
    </row>
    <row r="35" spans="1:38" ht="12" customHeight="1" x14ac:dyDescent="0.25">
      <c r="A35" s="68" t="s">
        <v>18</v>
      </c>
      <c r="B35" s="58">
        <v>3.7979381649149877</v>
      </c>
      <c r="C35" s="51">
        <v>3.9086715281051752</v>
      </c>
      <c r="D35" s="51">
        <v>3.5579585044370545</v>
      </c>
      <c r="E35" s="58">
        <v>3.1891451177177044</v>
      </c>
      <c r="F35" s="51">
        <v>3.1846061070636735</v>
      </c>
      <c r="G35" s="238">
        <v>2.9320314987131404</v>
      </c>
      <c r="H35" s="51">
        <v>2.799859964579146</v>
      </c>
      <c r="I35" s="51">
        <v>2.5983032675076916</v>
      </c>
      <c r="J35" s="51">
        <v>2.5147526115106684</v>
      </c>
      <c r="K35" s="58">
        <v>3.0917246343355802</v>
      </c>
      <c r="L35" s="51">
        <v>3.1337233714459281</v>
      </c>
      <c r="M35" s="238">
        <v>2.9525485406233423</v>
      </c>
      <c r="N35" s="51">
        <v>2.9484572911548814</v>
      </c>
      <c r="O35" s="51">
        <v>2.9666517494154925</v>
      </c>
      <c r="P35" s="51">
        <v>2.8922590124151824</v>
      </c>
      <c r="Q35" s="58">
        <v>3.1942629763094499</v>
      </c>
      <c r="R35" s="51">
        <v>2.850429083271254</v>
      </c>
      <c r="S35" s="238">
        <v>2.549897406790461</v>
      </c>
      <c r="T35" s="51">
        <v>0.68369310896953195</v>
      </c>
      <c r="U35" s="51">
        <v>0.68996833796831747</v>
      </c>
      <c r="V35" s="51">
        <v>0.92371289884642882</v>
      </c>
      <c r="W35" s="58">
        <v>1.0887900388443177</v>
      </c>
      <c r="X35" s="51">
        <v>3.1692888365367904</v>
      </c>
      <c r="Y35" s="238">
        <v>1.6137600733480206</v>
      </c>
      <c r="Z35" s="51">
        <v>3.1540190995196484</v>
      </c>
      <c r="AA35" s="51">
        <v>3.1832653426096575</v>
      </c>
      <c r="AB35" s="238">
        <v>2.9446038080818742</v>
      </c>
      <c r="AC35" s="51"/>
      <c r="AD35" s="351">
        <v>-0.35071302366812063</v>
      </c>
      <c r="AE35" s="327">
        <v>-0.25257460835053314</v>
      </c>
      <c r="AF35" s="327">
        <v>-8.355065599702316E-2</v>
      </c>
      <c r="AG35" s="327">
        <v>-0.18117483082258579</v>
      </c>
      <c r="AH35" s="327">
        <v>-7.4392737000310127E-2</v>
      </c>
      <c r="AI35" s="327">
        <v>-0.30053167648079304</v>
      </c>
      <c r="AJ35" s="327">
        <v>0.23374456087811135</v>
      </c>
      <c r="AK35" s="327">
        <v>-1.5555287631887698</v>
      </c>
      <c r="AL35" s="352">
        <v>-0.23866153452778338</v>
      </c>
    </row>
    <row r="36" spans="1:38" ht="12" customHeight="1" x14ac:dyDescent="0.25">
      <c r="A36" s="68" t="s">
        <v>19</v>
      </c>
      <c r="B36" s="58">
        <v>7.4086179720048992</v>
      </c>
      <c r="C36" s="51">
        <v>6.9978158536495823</v>
      </c>
      <c r="D36" s="51">
        <v>6.9745466657527926</v>
      </c>
      <c r="E36" s="58">
        <v>6.2507255243957216</v>
      </c>
      <c r="F36" s="51">
        <v>6.3184524074521713</v>
      </c>
      <c r="G36" s="238">
        <v>6.4504624352251003</v>
      </c>
      <c r="H36" s="51">
        <v>7.6673808716225995</v>
      </c>
      <c r="I36" s="51">
        <v>6.5073790984696247</v>
      </c>
      <c r="J36" s="51">
        <v>6.2727487005808173</v>
      </c>
      <c r="K36" s="58">
        <v>7.6945140000300061</v>
      </c>
      <c r="L36" s="51">
        <v>8.2159656018731564</v>
      </c>
      <c r="M36" s="238">
        <v>8.1388551709043071</v>
      </c>
      <c r="N36" s="51">
        <v>9.0949237156785898</v>
      </c>
      <c r="O36" s="51">
        <v>9.774565751209078</v>
      </c>
      <c r="P36" s="51">
        <v>9.9041352259922011</v>
      </c>
      <c r="Q36" s="58">
        <v>13.524651060320453</v>
      </c>
      <c r="R36" s="51">
        <v>12.082381225711444</v>
      </c>
      <c r="S36" s="238">
        <v>11.698250358824751</v>
      </c>
      <c r="T36" s="51">
        <v>13.53578001053557</v>
      </c>
      <c r="U36" s="51">
        <v>14.823691495507463</v>
      </c>
      <c r="V36" s="51">
        <v>13.373548452625178</v>
      </c>
      <c r="W36" s="58">
        <v>8.6046093228664038</v>
      </c>
      <c r="X36" s="51">
        <v>7.7965371733757021</v>
      </c>
      <c r="Y36" s="238">
        <v>6.8770740047363024</v>
      </c>
      <c r="Z36" s="51">
        <v>7.6833093830712098</v>
      </c>
      <c r="AA36" s="51">
        <v>7.413749324455801</v>
      </c>
      <c r="AB36" s="238">
        <v>7.3307930452060601</v>
      </c>
      <c r="AC36" s="51"/>
      <c r="AD36" s="351">
        <v>-2.3269187896789667E-2</v>
      </c>
      <c r="AE36" s="327">
        <v>0.13201002777292903</v>
      </c>
      <c r="AF36" s="327">
        <v>-0.23463039788880735</v>
      </c>
      <c r="AG36" s="327">
        <v>-7.7110430968849286E-2</v>
      </c>
      <c r="AH36" s="327">
        <v>0.12956947478312308</v>
      </c>
      <c r="AI36" s="327">
        <v>-0.38413086688669296</v>
      </c>
      <c r="AJ36" s="327">
        <v>-1.450143042882285</v>
      </c>
      <c r="AK36" s="327">
        <v>-0.9194631686393997</v>
      </c>
      <c r="AL36" s="352">
        <v>-8.2956279249740916E-2</v>
      </c>
    </row>
    <row r="37" spans="1:38" ht="12" customHeight="1" x14ac:dyDescent="0.25">
      <c r="A37" s="68" t="s">
        <v>20</v>
      </c>
      <c r="B37" s="58">
        <v>3.0112639166056603</v>
      </c>
      <c r="C37" s="51">
        <v>2.8241236863241141</v>
      </c>
      <c r="D37" s="51">
        <v>2.8900314331103445</v>
      </c>
      <c r="E37" s="58">
        <v>6.0946190422707494</v>
      </c>
      <c r="F37" s="51">
        <v>6.0699321227070442</v>
      </c>
      <c r="G37" s="238">
        <v>6.5445463805324104</v>
      </c>
      <c r="H37" s="51">
        <v>4.6558600643106045</v>
      </c>
      <c r="I37" s="51">
        <v>4.7897981247953272</v>
      </c>
      <c r="J37" s="51">
        <v>5.3045464640983395</v>
      </c>
      <c r="K37" s="58">
        <v>2.3888298810085855</v>
      </c>
      <c r="L37" s="51">
        <v>2.256846744183314</v>
      </c>
      <c r="M37" s="238">
        <v>2.2217971650382933</v>
      </c>
      <c r="N37" s="51">
        <v>2.7445162911712102</v>
      </c>
      <c r="O37" s="51">
        <v>2.5203623539645781</v>
      </c>
      <c r="P37" s="51">
        <v>2.8424620738451543</v>
      </c>
      <c r="Q37" s="58">
        <v>2.9912869723553506</v>
      </c>
      <c r="R37" s="51">
        <v>2.3550552182275188</v>
      </c>
      <c r="S37" s="238">
        <v>2.5383751740645062</v>
      </c>
      <c r="T37" s="51">
        <v>3.4810921886663704</v>
      </c>
      <c r="U37" s="51">
        <v>3.4816838748568397</v>
      </c>
      <c r="V37" s="51">
        <v>4.0994781966721101</v>
      </c>
      <c r="W37" s="58">
        <v>1.0677263903634862</v>
      </c>
      <c r="X37" s="51">
        <v>1.0769494754870679</v>
      </c>
      <c r="Y37" s="238">
        <v>1.1211376968497679</v>
      </c>
      <c r="Z37" s="51">
        <v>3.9995999394917834</v>
      </c>
      <c r="AA37" s="51">
        <v>3.931348388370389</v>
      </c>
      <c r="AB37" s="238">
        <v>4.2422222977709749</v>
      </c>
      <c r="AC37" s="51"/>
      <c r="AD37" s="351">
        <v>6.5907746786230348E-2</v>
      </c>
      <c r="AE37" s="327">
        <v>0.47461425782536626</v>
      </c>
      <c r="AF37" s="327">
        <v>0.51474833930301234</v>
      </c>
      <c r="AG37" s="327">
        <v>-3.5049579145020715E-2</v>
      </c>
      <c r="AH37" s="327">
        <v>0.32209971988057617</v>
      </c>
      <c r="AI37" s="327">
        <v>0.18331995583698735</v>
      </c>
      <c r="AJ37" s="327">
        <v>0.61779432181527039</v>
      </c>
      <c r="AK37" s="327">
        <v>4.4188221362700064E-2</v>
      </c>
      <c r="AL37" s="352">
        <v>0.3108739094005859</v>
      </c>
    </row>
    <row r="38" spans="1:38" ht="12" customHeight="1" x14ac:dyDescent="0.25">
      <c r="A38" s="68" t="s">
        <v>21</v>
      </c>
      <c r="B38" s="58">
        <v>9.0356024332533345</v>
      </c>
      <c r="C38" s="51">
        <v>9.0540034301286259</v>
      </c>
      <c r="D38" s="51">
        <v>8.7611953466863248</v>
      </c>
      <c r="E38" s="58">
        <v>7.7223977880743115</v>
      </c>
      <c r="F38" s="51">
        <v>7.645503390915664</v>
      </c>
      <c r="G38" s="238">
        <v>7.7861402094852679</v>
      </c>
      <c r="H38" s="51">
        <v>9.0159038487948475</v>
      </c>
      <c r="I38" s="51">
        <v>8.422131779645083</v>
      </c>
      <c r="J38" s="51">
        <v>8.5694771116222537</v>
      </c>
      <c r="K38" s="58">
        <v>8.0589540178538996</v>
      </c>
      <c r="L38" s="51">
        <v>8.003284027362545</v>
      </c>
      <c r="M38" s="238">
        <v>8.0108969268383614</v>
      </c>
      <c r="N38" s="51">
        <v>5.483134655607123</v>
      </c>
      <c r="O38" s="51">
        <v>5.8476681017963754</v>
      </c>
      <c r="P38" s="51">
        <v>5.8052801043151909</v>
      </c>
      <c r="Q38" s="58">
        <v>8.5956466406630767</v>
      </c>
      <c r="R38" s="51">
        <v>8.5140383504607353</v>
      </c>
      <c r="S38" s="238">
        <v>8.2439471932893955</v>
      </c>
      <c r="T38" s="51">
        <v>5.5846226173488303</v>
      </c>
      <c r="U38" s="51">
        <v>6.1875901917216893</v>
      </c>
      <c r="V38" s="51">
        <v>5.8761232737511087</v>
      </c>
      <c r="W38" s="58">
        <v>12.219669675429676</v>
      </c>
      <c r="X38" s="51">
        <v>12.437997784729358</v>
      </c>
      <c r="Y38" s="238">
        <v>12.333027279989301</v>
      </c>
      <c r="Z38" s="51">
        <v>8.2316611815252418</v>
      </c>
      <c r="AA38" s="51">
        <v>8.1489396749628344</v>
      </c>
      <c r="AB38" s="238">
        <v>8.1131257904542977</v>
      </c>
      <c r="AC38" s="51"/>
      <c r="AD38" s="351">
        <v>-0.29280808344230103</v>
      </c>
      <c r="AE38" s="327">
        <v>0.14063681856960386</v>
      </c>
      <c r="AF38" s="327">
        <v>0.1473453319771707</v>
      </c>
      <c r="AG38" s="327">
        <v>7.6128994758164481E-3</v>
      </c>
      <c r="AH38" s="327">
        <v>-4.2387997481184492E-2</v>
      </c>
      <c r="AI38" s="327">
        <v>-0.2700911571713398</v>
      </c>
      <c r="AJ38" s="327">
        <v>-0.31146691797058068</v>
      </c>
      <c r="AK38" s="327">
        <v>-0.10497050474005754</v>
      </c>
      <c r="AL38" s="352">
        <v>-3.5813884508536731E-2</v>
      </c>
    </row>
    <row r="39" spans="1:38" ht="12" customHeight="1" x14ac:dyDescent="0.25">
      <c r="A39" s="68" t="s">
        <v>22</v>
      </c>
      <c r="B39" s="58">
        <v>13.65697503079158</v>
      </c>
      <c r="C39" s="51">
        <v>13.568212751349554</v>
      </c>
      <c r="D39" s="51">
        <v>13.909205472137948</v>
      </c>
      <c r="E39" s="58">
        <v>17.730373624766731</v>
      </c>
      <c r="F39" s="51">
        <v>17.43275277682476</v>
      </c>
      <c r="G39" s="238">
        <v>17.09756835522872</v>
      </c>
      <c r="H39" s="51">
        <v>14.826916389056056</v>
      </c>
      <c r="I39" s="51">
        <v>16.095032020240868</v>
      </c>
      <c r="J39" s="51">
        <v>16.694779516206125</v>
      </c>
      <c r="K39" s="58">
        <v>16.193178882606368</v>
      </c>
      <c r="L39" s="51">
        <v>15.885039012377518</v>
      </c>
      <c r="M39" s="238">
        <v>16.233766047001623</v>
      </c>
      <c r="N39" s="51">
        <v>13.974643866322308</v>
      </c>
      <c r="O39" s="51">
        <v>13.829074800055869</v>
      </c>
      <c r="P39" s="51">
        <v>13.167115660262436</v>
      </c>
      <c r="Q39" s="58">
        <v>14.700899755044292</v>
      </c>
      <c r="R39" s="51">
        <v>14.783211929669102</v>
      </c>
      <c r="S39" s="238">
        <v>13.540364441999481</v>
      </c>
      <c r="T39" s="51">
        <v>9.2633008822535317</v>
      </c>
      <c r="U39" s="51">
        <v>8.964952595737337</v>
      </c>
      <c r="V39" s="51">
        <v>9.3423073091450455</v>
      </c>
      <c r="W39" s="58">
        <v>18.749979507248295</v>
      </c>
      <c r="X39" s="51">
        <v>19.278089672270994</v>
      </c>
      <c r="Y39" s="238">
        <v>18.969941508224142</v>
      </c>
      <c r="Z39" s="51">
        <v>15.159394931827849</v>
      </c>
      <c r="AA39" s="51">
        <v>15.309227269016185</v>
      </c>
      <c r="AB39" s="238">
        <v>15.405489505236799</v>
      </c>
      <c r="AC39" s="51"/>
      <c r="AD39" s="351">
        <v>0.34099272078839427</v>
      </c>
      <c r="AE39" s="327">
        <v>-0.33518442159603978</v>
      </c>
      <c r="AF39" s="327">
        <v>0.59974749596525712</v>
      </c>
      <c r="AG39" s="327">
        <v>0.3487270346241047</v>
      </c>
      <c r="AH39" s="327">
        <v>-0.66195913979343324</v>
      </c>
      <c r="AI39" s="327">
        <v>-1.2428474876696214</v>
      </c>
      <c r="AJ39" s="327">
        <v>0.37735471340770843</v>
      </c>
      <c r="AK39" s="327">
        <v>-0.30814816404685175</v>
      </c>
      <c r="AL39" s="352">
        <v>9.6262236220614028E-2</v>
      </c>
    </row>
    <row r="40" spans="1:38" ht="12" customHeight="1" x14ac:dyDescent="0.25">
      <c r="A40" s="68" t="s">
        <v>1517</v>
      </c>
      <c r="B40" s="58">
        <v>0</v>
      </c>
      <c r="C40" s="51">
        <v>0.85878355756703084</v>
      </c>
      <c r="D40" s="51">
        <v>0.93594547450172716</v>
      </c>
      <c r="E40" s="58">
        <v>0</v>
      </c>
      <c r="F40" s="51">
        <v>0.32205684293477976</v>
      </c>
      <c r="G40" s="238">
        <v>0.33083461691717031</v>
      </c>
      <c r="H40" s="51">
        <v>0</v>
      </c>
      <c r="I40" s="51">
        <v>1.1285093024948101</v>
      </c>
      <c r="J40" s="51">
        <v>0.74302884662828583</v>
      </c>
      <c r="K40" s="58">
        <v>0</v>
      </c>
      <c r="L40" s="51">
        <v>0</v>
      </c>
      <c r="M40" s="238">
        <v>0.46878917899504768</v>
      </c>
      <c r="N40" s="51">
        <v>0</v>
      </c>
      <c r="O40" s="51">
        <v>0.13835142586437205</v>
      </c>
      <c r="P40" s="51">
        <v>0.13357605116240823</v>
      </c>
      <c r="Q40" s="58">
        <v>0</v>
      </c>
      <c r="R40" s="51">
        <v>0.34351515780267489</v>
      </c>
      <c r="S40" s="238">
        <v>0.40171811955686859</v>
      </c>
      <c r="T40" s="51">
        <v>0</v>
      </c>
      <c r="U40" s="51">
        <v>2.559712074560677</v>
      </c>
      <c r="V40" s="51">
        <v>2.4018666446208359</v>
      </c>
      <c r="W40" s="58">
        <v>0</v>
      </c>
      <c r="X40" s="51">
        <v>0</v>
      </c>
      <c r="Y40" s="238">
        <v>0</v>
      </c>
      <c r="Z40" s="51">
        <v>0</v>
      </c>
      <c r="AA40" s="51">
        <v>0.64935570290962652</v>
      </c>
      <c r="AB40" s="238">
        <v>0.62327957020992275</v>
      </c>
      <c r="AC40" s="51"/>
      <c r="AD40" s="351">
        <v>7.7161916934696317E-2</v>
      </c>
      <c r="AE40" s="327">
        <v>8.7777739823905465E-3</v>
      </c>
      <c r="AF40" s="327">
        <v>-0.38548045586652424</v>
      </c>
      <c r="AG40" s="327">
        <v>0.46878917899504768</v>
      </c>
      <c r="AH40" s="327">
        <v>-4.7753747019638193E-3</v>
      </c>
      <c r="AI40" s="327">
        <v>5.8202961754193705E-2</v>
      </c>
      <c r="AJ40" s="327">
        <v>-0.15784542993984108</v>
      </c>
      <c r="AK40" s="327">
        <v>0</v>
      </c>
      <c r="AL40" s="352">
        <v>-2.6076132699703769E-2</v>
      </c>
    </row>
    <row r="41" spans="1:38" ht="12" customHeight="1" x14ac:dyDescent="0.25">
      <c r="A41" s="68" t="s">
        <v>23</v>
      </c>
      <c r="B41" s="58">
        <v>0.87577913253594386</v>
      </c>
      <c r="C41" s="51">
        <v>0.94088542063757619</v>
      </c>
      <c r="D41" s="51">
        <v>1.0570358397283912</v>
      </c>
      <c r="E41" s="58">
        <v>1.2255225813452846</v>
      </c>
      <c r="F41" s="51">
        <v>1.406189825591599</v>
      </c>
      <c r="G41" s="238">
        <v>1.3824636985246916</v>
      </c>
      <c r="H41" s="51">
        <v>1.1475756220103015</v>
      </c>
      <c r="I41" s="51">
        <v>1.1563792445763332</v>
      </c>
      <c r="J41" s="51">
        <v>1.3235800676392546</v>
      </c>
      <c r="K41" s="58">
        <v>1.6686144672339323</v>
      </c>
      <c r="L41" s="51">
        <v>1.5798380431160004</v>
      </c>
      <c r="M41" s="238">
        <v>1.8363440076914002</v>
      </c>
      <c r="N41" s="51">
        <v>1.2792482594213359</v>
      </c>
      <c r="O41" s="51">
        <v>1.3479081607438252</v>
      </c>
      <c r="P41" s="51">
        <v>1.2270939809995085</v>
      </c>
      <c r="Q41" s="58">
        <v>1.1450897778385105</v>
      </c>
      <c r="R41" s="51">
        <v>1.3278881701906291</v>
      </c>
      <c r="S41" s="238">
        <v>1.2672482713010338</v>
      </c>
      <c r="T41" s="51">
        <v>0.37580495021253696</v>
      </c>
      <c r="U41" s="51">
        <v>0.32090022947969582</v>
      </c>
      <c r="V41" s="51">
        <v>0.26421852956307412</v>
      </c>
      <c r="W41" s="58">
        <v>1.4968877280950417</v>
      </c>
      <c r="X41" s="51">
        <v>1.4514945364055274</v>
      </c>
      <c r="Y41" s="238">
        <v>1.3814378040669992</v>
      </c>
      <c r="Z41" s="51">
        <v>1.1325164172295039</v>
      </c>
      <c r="AA41" s="51">
        <v>1.1998712223650887</v>
      </c>
      <c r="AB41" s="238">
        <v>1.2694338971171586</v>
      </c>
      <c r="AC41" s="51"/>
      <c r="AD41" s="351">
        <v>0.11615041909081503</v>
      </c>
      <c r="AE41" s="327">
        <v>-2.3726127066907354E-2</v>
      </c>
      <c r="AF41" s="327">
        <v>0.16720082306292139</v>
      </c>
      <c r="AG41" s="327">
        <v>0.25650596457539976</v>
      </c>
      <c r="AH41" s="327">
        <v>-0.12081417974431674</v>
      </c>
      <c r="AI41" s="327">
        <v>-6.0639898889595312E-2</v>
      </c>
      <c r="AJ41" s="327">
        <v>-5.6681699916621697E-2</v>
      </c>
      <c r="AK41" s="327">
        <v>-7.005673233852816E-2</v>
      </c>
      <c r="AL41" s="352">
        <v>6.9562674752069897E-2</v>
      </c>
    </row>
    <row r="42" spans="1:38" ht="12" customHeight="1" x14ac:dyDescent="0.25">
      <c r="A42" s="68" t="s">
        <v>24</v>
      </c>
      <c r="B42" s="58">
        <v>4.6729296002831919E-2</v>
      </c>
      <c r="C42" s="51">
        <v>4.3705013299361307E-2</v>
      </c>
      <c r="D42" s="51">
        <v>7.140858934503674E-3</v>
      </c>
      <c r="E42" s="58">
        <v>0.80150976943025609</v>
      </c>
      <c r="F42" s="51">
        <v>0.87042392558621029</v>
      </c>
      <c r="G42" s="238">
        <v>0.67518706110735505</v>
      </c>
      <c r="H42" s="51">
        <v>0</v>
      </c>
      <c r="I42" s="51">
        <v>0</v>
      </c>
      <c r="J42" s="51">
        <v>0</v>
      </c>
      <c r="K42" s="58">
        <v>3.6255270100651855</v>
      </c>
      <c r="L42" s="51">
        <v>3.1611761572886263</v>
      </c>
      <c r="M42" s="238">
        <v>5.2835539925418128E-6</v>
      </c>
      <c r="N42" s="51">
        <v>0.90528036723809724</v>
      </c>
      <c r="O42" s="51">
        <v>0.94453244937835845</v>
      </c>
      <c r="P42" s="51">
        <v>1.0507941723337684</v>
      </c>
      <c r="Q42" s="58">
        <v>0</v>
      </c>
      <c r="R42" s="51">
        <v>0</v>
      </c>
      <c r="S42" s="238">
        <v>0</v>
      </c>
      <c r="T42" s="51">
        <v>1.0972875601713572</v>
      </c>
      <c r="U42" s="51">
        <v>6.4162799316156968E-2</v>
      </c>
      <c r="V42" s="51">
        <v>0</v>
      </c>
      <c r="W42" s="58">
        <v>5.9298513232992706E-2</v>
      </c>
      <c r="X42" s="51">
        <v>5.5574302136649628E-2</v>
      </c>
      <c r="Y42" s="238">
        <v>7.8145079815543417E-2</v>
      </c>
      <c r="Z42" s="51">
        <v>0.60920801843679717</v>
      </c>
      <c r="AA42" s="51">
        <v>0.57334094380996414</v>
      </c>
      <c r="AB42" s="238">
        <v>0.27958651990318018</v>
      </c>
      <c r="AC42" s="51"/>
      <c r="AD42" s="351">
        <v>-3.6564154364857632E-2</v>
      </c>
      <c r="AE42" s="327">
        <v>-0.19523686447885524</v>
      </c>
      <c r="AF42" s="327">
        <v>0</v>
      </c>
      <c r="AG42" s="327">
        <v>-3.1611708737346338</v>
      </c>
      <c r="AH42" s="327">
        <v>0.10626172295540992</v>
      </c>
      <c r="AI42" s="327">
        <v>0</v>
      </c>
      <c r="AJ42" s="327">
        <v>-6.4162799316156968E-2</v>
      </c>
      <c r="AK42" s="327">
        <v>2.2570777678893789E-2</v>
      </c>
      <c r="AL42" s="352">
        <v>-0.29375442390678397</v>
      </c>
    </row>
    <row r="43" spans="1:38" ht="12" customHeight="1" x14ac:dyDescent="0.25">
      <c r="A43" s="68" t="s">
        <v>25</v>
      </c>
      <c r="B43" s="58">
        <v>3.6565419419905223</v>
      </c>
      <c r="C43" s="51">
        <v>3.9075735989792379</v>
      </c>
      <c r="D43" s="51">
        <v>3.9486583014587238</v>
      </c>
      <c r="E43" s="58">
        <v>2.079830935498256</v>
      </c>
      <c r="F43" s="51">
        <v>2.0063309780260061</v>
      </c>
      <c r="G43" s="238">
        <v>1.89545084363941</v>
      </c>
      <c r="H43" s="51">
        <v>1.5488537760030114</v>
      </c>
      <c r="I43" s="51">
        <v>1.4512122161106926</v>
      </c>
      <c r="J43" s="51">
        <v>1.4355451203607716</v>
      </c>
      <c r="K43" s="58">
        <v>4.4496370848650404</v>
      </c>
      <c r="L43" s="51">
        <v>4.3533012131555502</v>
      </c>
      <c r="M43" s="238">
        <v>3.9172053828704687</v>
      </c>
      <c r="N43" s="51">
        <v>6.2069001412893563</v>
      </c>
      <c r="O43" s="51">
        <v>6.1220186974546964</v>
      </c>
      <c r="P43" s="51">
        <v>5.832631541908734</v>
      </c>
      <c r="Q43" s="58">
        <v>1.2632702377790685</v>
      </c>
      <c r="R43" s="51">
        <v>2.6042871425430754</v>
      </c>
      <c r="S43" s="238">
        <v>3.2624387254038871</v>
      </c>
      <c r="T43" s="51">
        <v>0.79576959824390092</v>
      </c>
      <c r="U43" s="51">
        <v>0.69864388802777722</v>
      </c>
      <c r="V43" s="51">
        <v>0.62192668933278217</v>
      </c>
      <c r="W43" s="58">
        <v>3.7764343383128991</v>
      </c>
      <c r="X43" s="51">
        <v>3.5247277665240553</v>
      </c>
      <c r="Y43" s="238">
        <v>3.5155828773608309</v>
      </c>
      <c r="Z43" s="51">
        <v>3.0559361044907614</v>
      </c>
      <c r="AA43" s="51">
        <v>3.0769784020437791</v>
      </c>
      <c r="AB43" s="238">
        <v>2.9948892514732375</v>
      </c>
      <c r="AC43" s="51"/>
      <c r="AD43" s="351">
        <v>4.1084702479485813E-2</v>
      </c>
      <c r="AE43" s="327">
        <v>-0.11088013438659616</v>
      </c>
      <c r="AF43" s="327">
        <v>-1.5667095749920978E-2</v>
      </c>
      <c r="AG43" s="327">
        <v>-0.43609583028508148</v>
      </c>
      <c r="AH43" s="327">
        <v>-0.28938715554596239</v>
      </c>
      <c r="AI43" s="327">
        <v>0.65815158286081177</v>
      </c>
      <c r="AJ43" s="327">
        <v>-7.6717198694995048E-2</v>
      </c>
      <c r="AK43" s="327">
        <v>-9.1448891632244234E-3</v>
      </c>
      <c r="AL43" s="352">
        <v>-8.2089150570541669E-2</v>
      </c>
    </row>
    <row r="44" spans="1:38" ht="12" customHeight="1" x14ac:dyDescent="0.25">
      <c r="A44" s="70" t="s">
        <v>26</v>
      </c>
      <c r="B44" s="322">
        <v>4.3546850890193864</v>
      </c>
      <c r="C44" s="323">
        <v>4.2612316586966843</v>
      </c>
      <c r="D44" s="323">
        <v>4.4046878555429752</v>
      </c>
      <c r="E44" s="322">
        <v>0.90923625434090971</v>
      </c>
      <c r="F44" s="323">
        <v>0.92575966807671339</v>
      </c>
      <c r="G44" s="324">
        <v>0.9294178130605627</v>
      </c>
      <c r="H44" s="323">
        <v>2.8496300021708563</v>
      </c>
      <c r="I44" s="323">
        <v>3.0988942675783551</v>
      </c>
      <c r="J44" s="323">
        <v>2.7847622639507401</v>
      </c>
      <c r="K44" s="322">
        <v>3.9173337833110473</v>
      </c>
      <c r="L44" s="323">
        <v>4.988023292921226</v>
      </c>
      <c r="M44" s="324">
        <v>5.3573651709612768</v>
      </c>
      <c r="N44" s="323">
        <v>5.1794893465701879</v>
      </c>
      <c r="O44" s="323">
        <v>5.4531657282951915</v>
      </c>
      <c r="P44" s="323">
        <v>5.1450136292924435</v>
      </c>
      <c r="Q44" s="322">
        <v>3.1695955109251086</v>
      </c>
      <c r="R44" s="323">
        <v>2.8166857961376901</v>
      </c>
      <c r="S44" s="324">
        <v>3.6316542061963761</v>
      </c>
      <c r="T44" s="323">
        <v>4.4017769783284235</v>
      </c>
      <c r="U44" s="323">
        <v>4.3866056628728121</v>
      </c>
      <c r="V44" s="323">
        <v>4.5862672102405186</v>
      </c>
      <c r="W44" s="322">
        <v>0.28208447152338639</v>
      </c>
      <c r="X44" s="323">
        <v>1.6947683072807994E-2</v>
      </c>
      <c r="Y44" s="324">
        <v>8.7220977799842656E-2</v>
      </c>
      <c r="Z44" s="323">
        <v>3.1470424296733199</v>
      </c>
      <c r="AA44" s="323">
        <v>3.2635445750642922</v>
      </c>
      <c r="AB44" s="324">
        <v>3.242510255151692</v>
      </c>
      <c r="AC44" s="51"/>
      <c r="AD44" s="351">
        <v>0.14345619684629085</v>
      </c>
      <c r="AE44" s="327">
        <v>3.6581449838493096E-3</v>
      </c>
      <c r="AF44" s="327">
        <v>-0.31413200362761495</v>
      </c>
      <c r="AG44" s="327">
        <v>0.36934187804005081</v>
      </c>
      <c r="AH44" s="327">
        <v>-0.30815209900274798</v>
      </c>
      <c r="AI44" s="327">
        <v>0.81496841005868603</v>
      </c>
      <c r="AJ44" s="327">
        <v>0.19966154736770658</v>
      </c>
      <c r="AK44" s="327">
        <v>7.0273294727034669E-2</v>
      </c>
      <c r="AL44" s="352">
        <v>-2.1034319912600186E-2</v>
      </c>
    </row>
    <row r="45" spans="1:38" ht="12" customHeight="1" x14ac:dyDescent="0.25">
      <c r="AD45" s="239"/>
      <c r="AE45" s="239"/>
      <c r="AF45" s="239"/>
      <c r="AG45" s="239"/>
      <c r="AH45" s="239"/>
      <c r="AI45" s="239"/>
      <c r="AJ45" s="239"/>
      <c r="AK45" s="239"/>
      <c r="AL45" s="239"/>
    </row>
  </sheetData>
  <mergeCells count="16">
    <mergeCell ref="A3:A5"/>
    <mergeCell ref="AD3:AL3"/>
    <mergeCell ref="AD27:AL27"/>
    <mergeCell ref="AD5:AL5"/>
    <mergeCell ref="AD25:AL25"/>
    <mergeCell ref="B3:AB3"/>
    <mergeCell ref="B25:AB25"/>
    <mergeCell ref="N4:P4"/>
    <mergeCell ref="K4:M4"/>
    <mergeCell ref="H4:J4"/>
    <mergeCell ref="E4:G4"/>
    <mergeCell ref="B4:D4"/>
    <mergeCell ref="Z4:AB4"/>
    <mergeCell ref="W4:Y4"/>
    <mergeCell ref="T4:V4"/>
    <mergeCell ref="Q4:S4"/>
  </mergeCells>
  <conditionalFormatting sqref="B3">
    <cfRule type="expression" dxfId="394" priority="7">
      <formula>(B1+1)&lt;=(9*rounds_bucket)</formula>
    </cfRule>
  </conditionalFormatting>
  <conditionalFormatting sqref="C27:AB27">
    <cfRule type="expression" dxfId="393" priority="5">
      <formula>(C1+1)&lt;=(9*rounds_bucket)</formula>
    </cfRule>
  </conditionalFormatting>
  <conditionalFormatting sqref="B1:AB1">
    <cfRule type="expression" dxfId="392" priority="3">
      <formula>(B1+1)&gt;(9*rounds_bucket)</formula>
    </cfRule>
  </conditionalFormatting>
  <pageMargins left="0.39370078740157483" right="0.39370078740157483" top="0.51181102362204722" bottom="0.39370078740157483" header="0.31496062992125984" footer="0.31496062992125984"/>
  <pageSetup paperSize="9" scale="37" pageOrder="overThenDown"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L51"/>
  <sheetViews>
    <sheetView showGridLines="0" zoomScale="70" zoomScaleNormal="70" zoomScaleSheetLayoutView="80" workbookViewId="0"/>
  </sheetViews>
  <sheetFormatPr defaultColWidth="9.1796875" defaultRowHeight="12" customHeight="1" x14ac:dyDescent="0.25"/>
  <cols>
    <col min="1" max="1" width="29" style="234" bestFit="1" customWidth="1"/>
    <col min="2" max="28" width="9.54296875" style="234" customWidth="1"/>
    <col min="29" max="29" width="9.54296875" style="231" customWidth="1"/>
    <col min="30" max="38" width="9.54296875" style="234" customWidth="1"/>
    <col min="39" max="16384" width="9.1796875" style="234"/>
  </cols>
  <sheetData>
    <row r="1" spans="1:38" s="359" customFormat="1" ht="12" customHeight="1" x14ac:dyDescent="0.25">
      <c r="B1" s="359">
        <v>0</v>
      </c>
      <c r="C1" s="359">
        <v>1</v>
      </c>
      <c r="D1" s="359">
        <v>2</v>
      </c>
      <c r="E1" s="359">
        <v>3</v>
      </c>
      <c r="F1" s="359">
        <v>4</v>
      </c>
      <c r="G1" s="359">
        <v>5</v>
      </c>
      <c r="H1" s="359">
        <v>6</v>
      </c>
      <c r="I1" s="359">
        <v>7</v>
      </c>
      <c r="J1" s="359">
        <v>8</v>
      </c>
      <c r="K1" s="359">
        <v>9</v>
      </c>
      <c r="L1" s="359">
        <v>10</v>
      </c>
      <c r="M1" s="359">
        <v>11</v>
      </c>
      <c r="N1" s="359">
        <v>12</v>
      </c>
      <c r="O1" s="359">
        <v>13</v>
      </c>
      <c r="P1" s="359">
        <v>14</v>
      </c>
      <c r="Q1" s="359">
        <v>15</v>
      </c>
      <c r="R1" s="359">
        <v>16</v>
      </c>
      <c r="S1" s="359">
        <v>17</v>
      </c>
      <c r="T1" s="359">
        <v>18</v>
      </c>
      <c r="U1" s="359">
        <v>19</v>
      </c>
      <c r="V1" s="359">
        <v>20</v>
      </c>
      <c r="W1" s="359">
        <v>21</v>
      </c>
      <c r="X1" s="359">
        <v>22</v>
      </c>
      <c r="Y1" s="359">
        <v>23</v>
      </c>
      <c r="Z1" s="359">
        <v>24</v>
      </c>
      <c r="AA1" s="359">
        <v>25</v>
      </c>
      <c r="AB1" s="359">
        <v>26</v>
      </c>
      <c r="AC1" s="774"/>
      <c r="AD1" s="359">
        <v>0</v>
      </c>
      <c r="AE1" s="359">
        <v>1</v>
      </c>
      <c r="AF1" s="359">
        <v>2</v>
      </c>
      <c r="AG1" s="359">
        <v>3</v>
      </c>
      <c r="AH1" s="359">
        <v>4</v>
      </c>
      <c r="AI1" s="359">
        <v>5</v>
      </c>
      <c r="AJ1" s="359">
        <v>6</v>
      </c>
      <c r="AK1" s="359">
        <v>7</v>
      </c>
      <c r="AL1" s="359">
        <v>8</v>
      </c>
    </row>
    <row r="2" spans="1:38" ht="12" customHeight="1" x14ac:dyDescent="0.25">
      <c r="A2" s="660">
        <v>7</v>
      </c>
      <c r="B2" s="232" t="s">
        <v>2822</v>
      </c>
      <c r="C2" s="232"/>
      <c r="E2" s="232"/>
      <c r="G2" s="232"/>
      <c r="I2" s="232"/>
      <c r="K2" s="232"/>
      <c r="M2" s="232"/>
      <c r="O2" s="232"/>
      <c r="Q2" s="232"/>
      <c r="S2" s="232"/>
      <c r="T2" s="232"/>
      <c r="U2" s="232"/>
      <c r="V2" s="232"/>
      <c r="W2" s="232"/>
      <c r="X2" s="232"/>
      <c r="Y2" s="232"/>
      <c r="Z2" s="232"/>
      <c r="AA2" s="232"/>
      <c r="AB2" s="232"/>
      <c r="AC2" s="6"/>
      <c r="AD2" s="232"/>
    </row>
    <row r="3" spans="1:38" ht="12" customHeight="1" x14ac:dyDescent="0.25">
      <c r="A3" s="232"/>
      <c r="B3" s="232"/>
      <c r="C3" s="232"/>
      <c r="E3" s="232"/>
      <c r="G3" s="232"/>
      <c r="I3" s="232"/>
      <c r="K3" s="232"/>
      <c r="M3" s="232"/>
      <c r="O3" s="232"/>
      <c r="Q3" s="232"/>
      <c r="S3" s="232"/>
      <c r="T3" s="232"/>
      <c r="U3" s="232"/>
      <c r="V3" s="232"/>
      <c r="W3" s="232"/>
      <c r="X3" s="232"/>
      <c r="Y3" s="232"/>
      <c r="Z3" s="232"/>
      <c r="AA3" s="232"/>
      <c r="AB3" s="232"/>
      <c r="AC3" s="6"/>
    </row>
    <row r="4" spans="1:38" s="313" customFormat="1" ht="15" customHeight="1" x14ac:dyDescent="0.25">
      <c r="A4" s="956" t="s">
        <v>1794</v>
      </c>
      <c r="B4" s="950" t="s">
        <v>469</v>
      </c>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2"/>
      <c r="AC4" s="6"/>
      <c r="AD4" s="938" t="s">
        <v>467</v>
      </c>
      <c r="AE4" s="939"/>
      <c r="AF4" s="939"/>
      <c r="AG4" s="939"/>
      <c r="AH4" s="939"/>
      <c r="AI4" s="939"/>
      <c r="AJ4" s="939"/>
      <c r="AK4" s="939"/>
      <c r="AL4" s="940"/>
    </row>
    <row r="5" spans="1:38" s="314" customFormat="1" ht="12" customHeight="1" x14ac:dyDescent="0.25">
      <c r="A5" s="957"/>
      <c r="B5" s="954" t="s">
        <v>2</v>
      </c>
      <c r="C5" s="953"/>
      <c r="D5" s="955"/>
      <c r="E5" s="954" t="s">
        <v>3</v>
      </c>
      <c r="F5" s="953"/>
      <c r="G5" s="955"/>
      <c r="H5" s="954" t="s">
        <v>10</v>
      </c>
      <c r="I5" s="953"/>
      <c r="J5" s="955"/>
      <c r="K5" s="954" t="s">
        <v>4</v>
      </c>
      <c r="L5" s="953"/>
      <c r="M5" s="955"/>
      <c r="N5" s="954" t="s">
        <v>5</v>
      </c>
      <c r="O5" s="953"/>
      <c r="P5" s="955"/>
      <c r="Q5" s="954" t="s">
        <v>6</v>
      </c>
      <c r="R5" s="953"/>
      <c r="S5" s="955"/>
      <c r="T5" s="954" t="s">
        <v>7</v>
      </c>
      <c r="U5" s="953"/>
      <c r="V5" s="955"/>
      <c r="W5" s="954" t="s">
        <v>8</v>
      </c>
      <c r="X5" s="953"/>
      <c r="Y5" s="955"/>
      <c r="Z5" s="954" t="s">
        <v>9</v>
      </c>
      <c r="AA5" s="953"/>
      <c r="AB5" s="955"/>
      <c r="AC5" s="6"/>
      <c r="AD5" s="490" t="s">
        <v>2</v>
      </c>
      <c r="AE5" s="369" t="s">
        <v>3</v>
      </c>
      <c r="AF5" s="369" t="s">
        <v>10</v>
      </c>
      <c r="AG5" s="369" t="s">
        <v>4</v>
      </c>
      <c r="AH5" s="369" t="s">
        <v>5</v>
      </c>
      <c r="AI5" s="369" t="s">
        <v>6</v>
      </c>
      <c r="AJ5" s="369" t="s">
        <v>7</v>
      </c>
      <c r="AK5" s="369" t="s">
        <v>8</v>
      </c>
      <c r="AL5" s="491" t="s">
        <v>9</v>
      </c>
    </row>
    <row r="6" spans="1:38" ht="15" customHeight="1" x14ac:dyDescent="0.25">
      <c r="A6" s="957"/>
      <c r="B6" s="316" t="s">
        <v>29</v>
      </c>
      <c r="C6" s="316" t="s">
        <v>30</v>
      </c>
      <c r="D6" s="316" t="s">
        <v>31</v>
      </c>
      <c r="E6" s="472" t="s">
        <v>29</v>
      </c>
      <c r="F6" s="316" t="s">
        <v>30</v>
      </c>
      <c r="G6" s="317" t="s">
        <v>31</v>
      </c>
      <c r="H6" s="316" t="s">
        <v>29</v>
      </c>
      <c r="I6" s="316" t="s">
        <v>30</v>
      </c>
      <c r="J6" s="316" t="s">
        <v>31</v>
      </c>
      <c r="K6" s="472" t="s">
        <v>29</v>
      </c>
      <c r="L6" s="316" t="s">
        <v>30</v>
      </c>
      <c r="M6" s="317" t="s">
        <v>31</v>
      </c>
      <c r="N6" s="316" t="s">
        <v>29</v>
      </c>
      <c r="O6" s="316" t="s">
        <v>30</v>
      </c>
      <c r="P6" s="316" t="s">
        <v>31</v>
      </c>
      <c r="Q6" s="472" t="s">
        <v>29</v>
      </c>
      <c r="R6" s="316" t="s">
        <v>30</v>
      </c>
      <c r="S6" s="317" t="s">
        <v>31</v>
      </c>
      <c r="T6" s="316" t="s">
        <v>29</v>
      </c>
      <c r="U6" s="316" t="s">
        <v>30</v>
      </c>
      <c r="V6" s="316" t="s">
        <v>31</v>
      </c>
      <c r="W6" s="472" t="s">
        <v>29</v>
      </c>
      <c r="X6" s="316" t="s">
        <v>30</v>
      </c>
      <c r="Y6" s="317" t="s">
        <v>31</v>
      </c>
      <c r="Z6" s="316" t="s">
        <v>29</v>
      </c>
      <c r="AA6" s="316" t="s">
        <v>30</v>
      </c>
      <c r="AB6" s="317" t="s">
        <v>31</v>
      </c>
      <c r="AC6" s="6"/>
      <c r="AD6" s="958" t="s">
        <v>2841</v>
      </c>
      <c r="AE6" s="959"/>
      <c r="AF6" s="959"/>
      <c r="AG6" s="959"/>
      <c r="AH6" s="959"/>
      <c r="AI6" s="959"/>
      <c r="AJ6" s="959"/>
      <c r="AK6" s="959"/>
      <c r="AL6" s="960"/>
    </row>
    <row r="7" spans="1:38" ht="12" customHeight="1" x14ac:dyDescent="0.25">
      <c r="A7" s="111" t="s">
        <v>60</v>
      </c>
      <c r="B7" s="319">
        <v>1440.0490408999999</v>
      </c>
      <c r="C7" s="319">
        <v>1478.5498336999999</v>
      </c>
      <c r="D7" s="319">
        <v>1522.1981719</v>
      </c>
      <c r="E7" s="318">
        <v>1094.7507728</v>
      </c>
      <c r="F7" s="319">
        <v>1105.6407810000001</v>
      </c>
      <c r="G7" s="320">
        <v>1141.7862828</v>
      </c>
      <c r="H7" s="319">
        <v>1358.9584666999999</v>
      </c>
      <c r="I7" s="319">
        <v>1346.7752594000001</v>
      </c>
      <c r="J7" s="319">
        <v>1436.0371367</v>
      </c>
      <c r="K7" s="318">
        <v>1674.3832895999999</v>
      </c>
      <c r="L7" s="319">
        <v>1772.4413764999999</v>
      </c>
      <c r="M7" s="320">
        <v>1801.4933133</v>
      </c>
      <c r="N7" s="319">
        <v>1368.0758172000001</v>
      </c>
      <c r="O7" s="319">
        <v>1341.4949632</v>
      </c>
      <c r="P7" s="319">
        <v>1339.4210783999999</v>
      </c>
      <c r="Q7" s="318">
        <v>1518.5972769</v>
      </c>
      <c r="R7" s="319">
        <v>1595.2950954</v>
      </c>
      <c r="S7" s="320">
        <v>1669.4285789999999</v>
      </c>
      <c r="T7" s="319">
        <v>955.08683265000002</v>
      </c>
      <c r="U7" s="319">
        <v>967.52820617999998</v>
      </c>
      <c r="V7" s="319">
        <v>983.55565421999995</v>
      </c>
      <c r="W7" s="318">
        <v>1579.5212097000001</v>
      </c>
      <c r="X7" s="319">
        <v>1525.9764267999999</v>
      </c>
      <c r="Y7" s="320">
        <v>1700.7865796999999</v>
      </c>
      <c r="Z7" s="319">
        <v>1325.5459298000001</v>
      </c>
      <c r="AA7" s="319">
        <v>1339.6787511</v>
      </c>
      <c r="AB7" s="320">
        <v>1388.4997003999999</v>
      </c>
      <c r="AC7" s="51"/>
      <c r="AD7" s="326">
        <v>43.648338200000126</v>
      </c>
      <c r="AE7" s="349">
        <v>36.14550179999992</v>
      </c>
      <c r="AF7" s="349">
        <v>89.261877299999924</v>
      </c>
      <c r="AG7" s="349">
        <v>29.051936800000021</v>
      </c>
      <c r="AH7" s="349">
        <v>-2.0738848000000871</v>
      </c>
      <c r="AI7" s="349">
        <v>74.133483599999863</v>
      </c>
      <c r="AJ7" s="349">
        <v>16.027448039999967</v>
      </c>
      <c r="AK7" s="349">
        <v>174.81015290000005</v>
      </c>
      <c r="AL7" s="350">
        <v>48.820949299999938</v>
      </c>
    </row>
    <row r="8" spans="1:38" ht="12" customHeight="1" x14ac:dyDescent="0.25">
      <c r="A8" s="112" t="s">
        <v>61</v>
      </c>
      <c r="B8" s="51">
        <v>621.15587391999998</v>
      </c>
      <c r="C8" s="51">
        <v>643.24140918000001</v>
      </c>
      <c r="D8" s="51">
        <v>670.30893046999995</v>
      </c>
      <c r="E8" s="58">
        <v>555.18180730999995</v>
      </c>
      <c r="F8" s="51">
        <v>532.66883747999998</v>
      </c>
      <c r="G8" s="238">
        <v>570.90893425000002</v>
      </c>
      <c r="H8" s="51">
        <v>841.61677503999999</v>
      </c>
      <c r="I8" s="51">
        <v>839.75099016000001</v>
      </c>
      <c r="J8" s="51">
        <v>889.33112114999994</v>
      </c>
      <c r="K8" s="58">
        <v>965.18673560000002</v>
      </c>
      <c r="L8" s="51">
        <v>1011.6366923</v>
      </c>
      <c r="M8" s="238">
        <v>1107.7453264999999</v>
      </c>
      <c r="N8" s="51">
        <v>985.06842076999999</v>
      </c>
      <c r="O8" s="51">
        <v>970.99259706999999</v>
      </c>
      <c r="P8" s="51">
        <v>991.18709352999997</v>
      </c>
      <c r="Q8" s="58">
        <v>715.07332704999999</v>
      </c>
      <c r="R8" s="51">
        <v>1031.8968460000001</v>
      </c>
      <c r="S8" s="238">
        <v>1035.1368121</v>
      </c>
      <c r="T8" s="51">
        <v>489.48069509999999</v>
      </c>
      <c r="U8" s="51">
        <v>543.95123176000004</v>
      </c>
      <c r="V8" s="51">
        <v>539.07479632000002</v>
      </c>
      <c r="W8" s="58">
        <v>819.84249875</v>
      </c>
      <c r="X8" s="51">
        <v>822.56956833000004</v>
      </c>
      <c r="Y8" s="238">
        <v>897.34892617000003</v>
      </c>
      <c r="Z8" s="51">
        <v>709.32859627000005</v>
      </c>
      <c r="AA8" s="51">
        <v>718.73128741000005</v>
      </c>
      <c r="AB8" s="238">
        <v>758.25276768000003</v>
      </c>
      <c r="AC8" s="51"/>
      <c r="AD8" s="351">
        <v>27.067521289999945</v>
      </c>
      <c r="AE8" s="327">
        <v>38.240096770000036</v>
      </c>
      <c r="AF8" s="327">
        <v>49.58013098999993</v>
      </c>
      <c r="AG8" s="327">
        <v>96.108634199999869</v>
      </c>
      <c r="AH8" s="327">
        <v>20.194496459999982</v>
      </c>
      <c r="AI8" s="327">
        <v>3.2399660999999469</v>
      </c>
      <c r="AJ8" s="327">
        <v>-4.8764354400000229</v>
      </c>
      <c r="AK8" s="327">
        <v>74.779357839999989</v>
      </c>
      <c r="AL8" s="352">
        <v>39.521480269999984</v>
      </c>
    </row>
    <row r="9" spans="1:38" ht="12" customHeight="1" x14ac:dyDescent="0.25">
      <c r="A9" s="112" t="s">
        <v>62</v>
      </c>
      <c r="B9" s="51">
        <v>307.42439589000003</v>
      </c>
      <c r="C9" s="51">
        <v>318.10562451999999</v>
      </c>
      <c r="D9" s="51">
        <v>325.63713566000001</v>
      </c>
      <c r="E9" s="58">
        <v>264.11983515999998</v>
      </c>
      <c r="F9" s="51">
        <v>269.30432968000002</v>
      </c>
      <c r="G9" s="238">
        <v>285.11977421</v>
      </c>
      <c r="H9" s="51">
        <v>39.571152425000001</v>
      </c>
      <c r="I9" s="51">
        <v>42.152715272999998</v>
      </c>
      <c r="J9" s="51">
        <v>44.404600790000003</v>
      </c>
      <c r="K9" s="58">
        <v>145.86265612</v>
      </c>
      <c r="L9" s="51">
        <v>136.75444590000001</v>
      </c>
      <c r="M9" s="238">
        <v>149.53881154000001</v>
      </c>
      <c r="N9" s="51">
        <v>201.35292093999999</v>
      </c>
      <c r="O9" s="51">
        <v>149.27687385999999</v>
      </c>
      <c r="P9" s="51">
        <v>165.04344180999999</v>
      </c>
      <c r="Q9" s="58">
        <v>1.1750062E-2</v>
      </c>
      <c r="R9" s="51">
        <v>3.9585183199999999E-2</v>
      </c>
      <c r="S9" s="238">
        <v>7.1728439899999996E-2</v>
      </c>
      <c r="T9" s="51">
        <v>57.469292533999997</v>
      </c>
      <c r="U9" s="51">
        <v>40.404987732999999</v>
      </c>
      <c r="V9" s="51">
        <v>39.497821795</v>
      </c>
      <c r="W9" s="58">
        <v>360.47302610000003</v>
      </c>
      <c r="X9" s="51">
        <v>358.61913936000002</v>
      </c>
      <c r="Y9" s="238">
        <v>341.79667777999998</v>
      </c>
      <c r="Z9" s="51">
        <v>202.75770066999999</v>
      </c>
      <c r="AA9" s="51">
        <v>200.6334789</v>
      </c>
      <c r="AB9" s="238">
        <v>207.86163159</v>
      </c>
      <c r="AC9" s="51"/>
      <c r="AD9" s="351">
        <v>7.5315111400000205</v>
      </c>
      <c r="AE9" s="327">
        <v>15.815444529999979</v>
      </c>
      <c r="AF9" s="327">
        <v>2.2518855170000052</v>
      </c>
      <c r="AG9" s="327">
        <v>12.784365640000004</v>
      </c>
      <c r="AH9" s="327">
        <v>15.766567949999995</v>
      </c>
      <c r="AI9" s="327">
        <v>3.2143256699999997E-2</v>
      </c>
      <c r="AJ9" s="327">
        <v>-0.90716593799999856</v>
      </c>
      <c r="AK9" s="327">
        <v>-16.822461580000038</v>
      </c>
      <c r="AL9" s="352">
        <v>7.2281526900000017</v>
      </c>
    </row>
    <row r="10" spans="1:38" ht="12" customHeight="1" x14ac:dyDescent="0.25">
      <c r="A10" s="112" t="s">
        <v>63</v>
      </c>
      <c r="B10" s="51">
        <v>246.4385375</v>
      </c>
      <c r="C10" s="51">
        <v>242.08261625</v>
      </c>
      <c r="D10" s="51">
        <v>244.86558678</v>
      </c>
      <c r="E10" s="58">
        <v>235.53278323999999</v>
      </c>
      <c r="F10" s="51">
        <v>85.680820686000004</v>
      </c>
      <c r="G10" s="238">
        <v>87.480513477000002</v>
      </c>
      <c r="H10" s="51">
        <v>223.16879766</v>
      </c>
      <c r="I10" s="51">
        <v>225.90358194999999</v>
      </c>
      <c r="J10" s="51">
        <v>238.5614812</v>
      </c>
      <c r="K10" s="58">
        <v>172.58812574000001</v>
      </c>
      <c r="L10" s="51">
        <v>177.87526213000001</v>
      </c>
      <c r="M10" s="238">
        <v>178.89557404000001</v>
      </c>
      <c r="N10" s="51">
        <v>280.42206556999997</v>
      </c>
      <c r="O10" s="51">
        <v>270.13926550000002</v>
      </c>
      <c r="P10" s="51">
        <v>271.82838263000002</v>
      </c>
      <c r="Q10" s="58">
        <v>176.20114447</v>
      </c>
      <c r="R10" s="51">
        <v>199.74770404</v>
      </c>
      <c r="S10" s="238">
        <v>190.21599072000001</v>
      </c>
      <c r="T10" s="51">
        <v>90.558617824999999</v>
      </c>
      <c r="U10" s="51">
        <v>101.07291130999999</v>
      </c>
      <c r="V10" s="51">
        <v>113.28516879</v>
      </c>
      <c r="W10" s="58">
        <v>235.00353676</v>
      </c>
      <c r="X10" s="51">
        <v>252.14538385</v>
      </c>
      <c r="Y10" s="238">
        <v>281.37279883000002</v>
      </c>
      <c r="Z10" s="51">
        <v>230.42695516000001</v>
      </c>
      <c r="AA10" s="51">
        <v>188.65529427999999</v>
      </c>
      <c r="AB10" s="238">
        <v>193.76264599000001</v>
      </c>
      <c r="AC10" s="51"/>
      <c r="AD10" s="351">
        <v>2.7829705300000001</v>
      </c>
      <c r="AE10" s="327">
        <v>1.7996927909999982</v>
      </c>
      <c r="AF10" s="327">
        <v>12.657899250000014</v>
      </c>
      <c r="AG10" s="327">
        <v>1.0203119100000038</v>
      </c>
      <c r="AH10" s="327">
        <v>1.6891171299999996</v>
      </c>
      <c r="AI10" s="327">
        <v>-9.5317133199999944</v>
      </c>
      <c r="AJ10" s="327">
        <v>12.212257480000005</v>
      </c>
      <c r="AK10" s="327">
        <v>29.22741498000002</v>
      </c>
      <c r="AL10" s="352">
        <v>5.1073517100000174</v>
      </c>
    </row>
    <row r="11" spans="1:38" ht="12" customHeight="1" x14ac:dyDescent="0.25">
      <c r="A11" s="112" t="s">
        <v>64</v>
      </c>
      <c r="B11" s="51">
        <v>491.24988344000002</v>
      </c>
      <c r="C11" s="51">
        <v>505.77423124000001</v>
      </c>
      <c r="D11" s="51">
        <v>507.37730577000002</v>
      </c>
      <c r="E11" s="58">
        <v>334.92991964999999</v>
      </c>
      <c r="F11" s="51">
        <v>562.19779954000001</v>
      </c>
      <c r="G11" s="238">
        <v>575.98848217</v>
      </c>
      <c r="H11" s="51">
        <v>475.34133433</v>
      </c>
      <c r="I11" s="51">
        <v>509.91328286999999</v>
      </c>
      <c r="J11" s="51">
        <v>536.67222069000002</v>
      </c>
      <c r="K11" s="58">
        <v>384.66153362</v>
      </c>
      <c r="L11" s="51">
        <v>383.81069534</v>
      </c>
      <c r="M11" s="238">
        <v>382.56383661000001</v>
      </c>
      <c r="N11" s="51">
        <v>490.79343957999998</v>
      </c>
      <c r="O11" s="51">
        <v>444.40984030999999</v>
      </c>
      <c r="P11" s="51">
        <v>451.85643102</v>
      </c>
      <c r="Q11" s="58">
        <v>599.95471631999999</v>
      </c>
      <c r="R11" s="51">
        <v>544.82836099999997</v>
      </c>
      <c r="S11" s="238">
        <v>558.21229381000001</v>
      </c>
      <c r="T11" s="51">
        <v>558.27699084999995</v>
      </c>
      <c r="U11" s="51">
        <v>509.62350684</v>
      </c>
      <c r="V11" s="51">
        <v>530.77493339</v>
      </c>
      <c r="W11" s="58">
        <v>439.38313839</v>
      </c>
      <c r="X11" s="51">
        <v>438.36872668000001</v>
      </c>
      <c r="Y11" s="238">
        <v>457.18600995000003</v>
      </c>
      <c r="Z11" s="51">
        <v>440.18187789000001</v>
      </c>
      <c r="AA11" s="51">
        <v>509.00178103000002</v>
      </c>
      <c r="AB11" s="238">
        <v>521.53691590999995</v>
      </c>
      <c r="AC11" s="51"/>
      <c r="AD11" s="351">
        <v>1.6030745300000149</v>
      </c>
      <c r="AE11" s="327">
        <v>13.790682629999992</v>
      </c>
      <c r="AF11" s="327">
        <v>26.758937820000028</v>
      </c>
      <c r="AG11" s="327">
        <v>-1.2468587299999854</v>
      </c>
      <c r="AH11" s="327">
        <v>7.4465907100000095</v>
      </c>
      <c r="AI11" s="327">
        <v>13.383932810000033</v>
      </c>
      <c r="AJ11" s="327">
        <v>21.151426549999996</v>
      </c>
      <c r="AK11" s="327">
        <v>18.817283270000019</v>
      </c>
      <c r="AL11" s="352">
        <v>12.53513487999993</v>
      </c>
    </row>
    <row r="12" spans="1:38" ht="12" customHeight="1" x14ac:dyDescent="0.25">
      <c r="A12" s="112" t="s">
        <v>65</v>
      </c>
      <c r="B12" s="51">
        <v>294.89828843999999</v>
      </c>
      <c r="C12" s="51">
        <v>307.71905046000001</v>
      </c>
      <c r="D12" s="51">
        <v>312.16143209000001</v>
      </c>
      <c r="E12" s="58">
        <v>494.07096417000002</v>
      </c>
      <c r="F12" s="51">
        <v>506.62419927000002</v>
      </c>
      <c r="G12" s="238">
        <v>559.59315402000004</v>
      </c>
      <c r="H12" s="51">
        <v>281.05796887999998</v>
      </c>
      <c r="I12" s="51">
        <v>258.87975865999999</v>
      </c>
      <c r="J12" s="51">
        <v>117.48981980000001</v>
      </c>
      <c r="K12" s="58">
        <v>394.91654213999999</v>
      </c>
      <c r="L12" s="51">
        <v>496.41785764000002</v>
      </c>
      <c r="M12" s="238">
        <v>625.11531991000004</v>
      </c>
      <c r="N12" s="51">
        <v>377.11015942</v>
      </c>
      <c r="O12" s="51">
        <v>362.34956205999998</v>
      </c>
      <c r="P12" s="51">
        <v>369.26436684999999</v>
      </c>
      <c r="Q12" s="58">
        <v>440.44060474000003</v>
      </c>
      <c r="R12" s="51">
        <v>459.67731190000001</v>
      </c>
      <c r="S12" s="238">
        <v>489.54467030000001</v>
      </c>
      <c r="T12" s="51">
        <v>210.24703517</v>
      </c>
      <c r="U12" s="51">
        <v>196.11942683000001</v>
      </c>
      <c r="V12" s="51">
        <v>194.74403185</v>
      </c>
      <c r="W12" s="58">
        <v>501.73889063000001</v>
      </c>
      <c r="X12" s="51">
        <v>521.36089545000004</v>
      </c>
      <c r="Y12" s="238">
        <v>653.63343509000003</v>
      </c>
      <c r="Z12" s="51">
        <v>365.53982008999998</v>
      </c>
      <c r="AA12" s="51">
        <v>372.317927</v>
      </c>
      <c r="AB12" s="238">
        <v>365.40772679999998</v>
      </c>
      <c r="AC12" s="51"/>
      <c r="AD12" s="351">
        <v>4.4423816299999999</v>
      </c>
      <c r="AE12" s="327">
        <v>52.968954750000023</v>
      </c>
      <c r="AF12" s="327">
        <v>-141.38993885999997</v>
      </c>
      <c r="AG12" s="327">
        <v>128.69746227000002</v>
      </c>
      <c r="AH12" s="327">
        <v>6.9148047900000051</v>
      </c>
      <c r="AI12" s="327">
        <v>29.867358400000001</v>
      </c>
      <c r="AJ12" s="327">
        <v>-1.37539498000001</v>
      </c>
      <c r="AK12" s="327">
        <v>132.27253963999999</v>
      </c>
      <c r="AL12" s="352">
        <v>-6.9102002000000198</v>
      </c>
    </row>
    <row r="13" spans="1:38" ht="12" customHeight="1" x14ac:dyDescent="0.25">
      <c r="A13" s="112" t="s">
        <v>16</v>
      </c>
      <c r="B13" s="51">
        <v>132.73704168</v>
      </c>
      <c r="C13" s="51">
        <v>134.61767133999999</v>
      </c>
      <c r="D13" s="51">
        <v>148.30281171999999</v>
      </c>
      <c r="E13" s="58">
        <v>48.961021909999999</v>
      </c>
      <c r="F13" s="51">
        <v>49.012617450999997</v>
      </c>
      <c r="G13" s="238">
        <v>50.716964202</v>
      </c>
      <c r="H13" s="51">
        <v>104.67494956</v>
      </c>
      <c r="I13" s="51">
        <v>107.28565668</v>
      </c>
      <c r="J13" s="51">
        <v>110.35097367</v>
      </c>
      <c r="K13" s="58">
        <v>126.83273826</v>
      </c>
      <c r="L13" s="51">
        <v>114.51126377999999</v>
      </c>
      <c r="M13" s="238">
        <v>110.64150859999999</v>
      </c>
      <c r="N13" s="51">
        <v>164.94279950000001</v>
      </c>
      <c r="O13" s="51">
        <v>135.74502086999999</v>
      </c>
      <c r="P13" s="51">
        <v>135.52524768999999</v>
      </c>
      <c r="Q13" s="58">
        <v>31.148233242</v>
      </c>
      <c r="R13" s="51">
        <v>35.843119139000002</v>
      </c>
      <c r="S13" s="238">
        <v>34.768721939000002</v>
      </c>
      <c r="T13" s="51">
        <v>52.439765274999999</v>
      </c>
      <c r="U13" s="51">
        <v>55.637100490000002</v>
      </c>
      <c r="V13" s="51">
        <v>59.266010127000001</v>
      </c>
      <c r="W13" s="58">
        <v>54.815259978999997</v>
      </c>
      <c r="X13" s="51">
        <v>55.115479823000001</v>
      </c>
      <c r="Y13" s="238">
        <v>56.544755068000001</v>
      </c>
      <c r="Z13" s="51">
        <v>99.796799139000001</v>
      </c>
      <c r="AA13" s="51">
        <v>97.651178395000002</v>
      </c>
      <c r="AB13" s="238">
        <v>102.26846906</v>
      </c>
      <c r="AC13" s="51"/>
      <c r="AD13" s="351">
        <v>13.685140380000007</v>
      </c>
      <c r="AE13" s="327">
        <v>1.7043467510000028</v>
      </c>
      <c r="AF13" s="327">
        <v>3.0653169899999995</v>
      </c>
      <c r="AG13" s="327">
        <v>-3.8697551799999985</v>
      </c>
      <c r="AH13" s="327">
        <v>-0.21977318000000423</v>
      </c>
      <c r="AI13" s="327">
        <v>-1.0743971999999999</v>
      </c>
      <c r="AJ13" s="327">
        <v>3.6289096369999996</v>
      </c>
      <c r="AK13" s="327">
        <v>1.4292752449999995</v>
      </c>
      <c r="AL13" s="352">
        <v>4.6172906649999987</v>
      </c>
    </row>
    <row r="14" spans="1:38" ht="12" customHeight="1" x14ac:dyDescent="0.25">
      <c r="A14" s="112" t="s">
        <v>17</v>
      </c>
      <c r="B14" s="51">
        <v>36.947473539999997</v>
      </c>
      <c r="C14" s="51">
        <v>37.271373420000003</v>
      </c>
      <c r="D14" s="51">
        <v>40.528415127000002</v>
      </c>
      <c r="E14" s="58">
        <v>27.564731370000001</v>
      </c>
      <c r="F14" s="51">
        <v>26.951730075</v>
      </c>
      <c r="G14" s="238">
        <v>30.61642333</v>
      </c>
      <c r="H14" s="51">
        <v>15.135871438000001</v>
      </c>
      <c r="I14" s="51">
        <v>14.980381643999999</v>
      </c>
      <c r="J14" s="51">
        <v>14.221820729999999</v>
      </c>
      <c r="K14" s="58">
        <v>16.153787655999999</v>
      </c>
      <c r="L14" s="51">
        <v>29.435571488000001</v>
      </c>
      <c r="M14" s="238">
        <v>20.038039657999999</v>
      </c>
      <c r="N14" s="51">
        <v>10.837071269999999</v>
      </c>
      <c r="O14" s="51">
        <v>11.007346623</v>
      </c>
      <c r="P14" s="51">
        <v>11.887541070999999</v>
      </c>
      <c r="Q14" s="58" t="s">
        <v>353</v>
      </c>
      <c r="R14" s="51">
        <v>1.9956303000000001E-3</v>
      </c>
      <c r="S14" s="238">
        <v>6.6858239000000003E-3</v>
      </c>
      <c r="T14" s="51">
        <v>67.996257256999996</v>
      </c>
      <c r="U14" s="51">
        <v>58.398899118999999</v>
      </c>
      <c r="V14" s="51">
        <v>57.490882089999999</v>
      </c>
      <c r="W14" s="58">
        <v>10.314493017</v>
      </c>
      <c r="X14" s="51">
        <v>7.9477362373</v>
      </c>
      <c r="Y14" s="238">
        <v>8.4629919944999994</v>
      </c>
      <c r="Z14" s="51">
        <v>25.327403036</v>
      </c>
      <c r="AA14" s="51">
        <v>25.696632059999999</v>
      </c>
      <c r="AB14" s="238">
        <v>26.791172329999998</v>
      </c>
      <c r="AC14" s="51"/>
      <c r="AD14" s="351">
        <v>3.2570417069999991</v>
      </c>
      <c r="AE14" s="327">
        <v>3.6646932549999995</v>
      </c>
      <c r="AF14" s="327">
        <v>-0.75856091400000025</v>
      </c>
      <c r="AG14" s="327">
        <v>-9.3975318300000019</v>
      </c>
      <c r="AH14" s="327">
        <v>0.88019444799999924</v>
      </c>
      <c r="AI14" s="327">
        <v>4.6901935999999998E-3</v>
      </c>
      <c r="AJ14" s="327">
        <v>-0.90801702899999981</v>
      </c>
      <c r="AK14" s="327">
        <v>0.51525575719999939</v>
      </c>
      <c r="AL14" s="352">
        <v>1.0945402699999995</v>
      </c>
    </row>
    <row r="15" spans="1:38" ht="12" customHeight="1" x14ac:dyDescent="0.25">
      <c r="A15" s="112" t="s">
        <v>54</v>
      </c>
      <c r="B15" s="51">
        <v>193.53726996</v>
      </c>
      <c r="C15" s="51">
        <v>205.86356359999999</v>
      </c>
      <c r="D15" s="51">
        <v>193.66822440000001</v>
      </c>
      <c r="E15" s="58">
        <v>132.53129349</v>
      </c>
      <c r="F15" s="51">
        <v>136.36976326000001</v>
      </c>
      <c r="G15" s="238">
        <v>132.09632185000001</v>
      </c>
      <c r="H15" s="51">
        <v>126.94609978</v>
      </c>
      <c r="I15" s="51">
        <v>117.52375816</v>
      </c>
      <c r="J15" s="51">
        <v>114.21490043999999</v>
      </c>
      <c r="K15" s="58">
        <v>173.95758085</v>
      </c>
      <c r="L15" s="51">
        <v>189.02250422</v>
      </c>
      <c r="M15" s="238">
        <v>187.34607790999999</v>
      </c>
      <c r="N15" s="51">
        <v>177.24060495000001</v>
      </c>
      <c r="O15" s="51">
        <v>172.88057817000001</v>
      </c>
      <c r="P15" s="51">
        <v>169.60977191000001</v>
      </c>
      <c r="Q15" s="58">
        <v>170.04951990999999</v>
      </c>
      <c r="R15" s="51">
        <v>164.52393576</v>
      </c>
      <c r="S15" s="238">
        <v>151.47263989999999</v>
      </c>
      <c r="T15" s="51">
        <v>25.065692699</v>
      </c>
      <c r="U15" s="51">
        <v>25.504928176</v>
      </c>
      <c r="V15" s="51">
        <v>34.128349212000003</v>
      </c>
      <c r="W15" s="58">
        <v>57.976062396000003</v>
      </c>
      <c r="X15" s="51">
        <v>168.58983067</v>
      </c>
      <c r="Y15" s="238">
        <v>91.823590003000007</v>
      </c>
      <c r="Z15" s="51">
        <v>151.14837856</v>
      </c>
      <c r="AA15" s="51">
        <v>155.51443559000001</v>
      </c>
      <c r="AB15" s="238">
        <v>148.03449325</v>
      </c>
      <c r="AC15" s="51"/>
      <c r="AD15" s="351">
        <v>-12.195339199999978</v>
      </c>
      <c r="AE15" s="327">
        <v>-4.2734414100000038</v>
      </c>
      <c r="AF15" s="327">
        <v>-3.308857720000006</v>
      </c>
      <c r="AG15" s="327">
        <v>-1.6764263100000107</v>
      </c>
      <c r="AH15" s="327">
        <v>-3.2708062600000005</v>
      </c>
      <c r="AI15" s="327">
        <v>-13.05129586000001</v>
      </c>
      <c r="AJ15" s="327">
        <v>8.6234210360000034</v>
      </c>
      <c r="AK15" s="327">
        <v>-76.766240666999991</v>
      </c>
      <c r="AL15" s="352">
        <v>-7.479942340000008</v>
      </c>
    </row>
    <row r="16" spans="1:38" ht="12" customHeight="1" x14ac:dyDescent="0.25">
      <c r="A16" s="112" t="s">
        <v>55</v>
      </c>
      <c r="B16" s="51">
        <v>269.53849114000002</v>
      </c>
      <c r="C16" s="51">
        <v>265.75640736999998</v>
      </c>
      <c r="D16" s="51">
        <v>282.25646333999998</v>
      </c>
      <c r="E16" s="58">
        <v>243.63578032000001</v>
      </c>
      <c r="F16" s="51">
        <v>243.23437182000001</v>
      </c>
      <c r="G16" s="238">
        <v>244.87783623000001</v>
      </c>
      <c r="H16" s="51">
        <v>278.57104304000001</v>
      </c>
      <c r="I16" s="51">
        <v>223.43019018999999</v>
      </c>
      <c r="J16" s="51">
        <v>221.95484865</v>
      </c>
      <c r="K16" s="58">
        <v>302.15374185000002</v>
      </c>
      <c r="L16" s="51">
        <v>287.62866716000002</v>
      </c>
      <c r="M16" s="238">
        <v>301.88470255999999</v>
      </c>
      <c r="N16" s="51">
        <v>277.77595263000001</v>
      </c>
      <c r="O16" s="51">
        <v>259.05090890999998</v>
      </c>
      <c r="P16" s="51">
        <v>261.26791738999998</v>
      </c>
      <c r="Q16" s="58">
        <v>319.33208027000001</v>
      </c>
      <c r="R16" s="51">
        <v>337.33712050000003</v>
      </c>
      <c r="S16" s="238">
        <v>326.69796664</v>
      </c>
      <c r="T16" s="51">
        <v>206.67231877</v>
      </c>
      <c r="U16" s="51">
        <v>203.09645707000001</v>
      </c>
      <c r="V16" s="51">
        <v>192.62670825999999</v>
      </c>
      <c r="W16" s="58">
        <v>255.2060243</v>
      </c>
      <c r="X16" s="51">
        <v>256.9381075</v>
      </c>
      <c r="Y16" s="238">
        <v>305.49537371999998</v>
      </c>
      <c r="Z16" s="51">
        <v>266.26243285999999</v>
      </c>
      <c r="AA16" s="51">
        <v>249.98646292999999</v>
      </c>
      <c r="AB16" s="238">
        <v>255.71460153999999</v>
      </c>
      <c r="AC16" s="51"/>
      <c r="AD16" s="351">
        <v>16.500055970000005</v>
      </c>
      <c r="AE16" s="327">
        <v>1.6434644100000071</v>
      </c>
      <c r="AF16" s="327">
        <v>-1.4753415399999881</v>
      </c>
      <c r="AG16" s="327">
        <v>14.256035399999973</v>
      </c>
      <c r="AH16" s="327">
        <v>2.2170084800000041</v>
      </c>
      <c r="AI16" s="327">
        <v>-10.639153860000022</v>
      </c>
      <c r="AJ16" s="327">
        <v>-10.469748810000027</v>
      </c>
      <c r="AK16" s="327">
        <v>48.557266219999974</v>
      </c>
      <c r="AL16" s="352">
        <v>5.728138610000002</v>
      </c>
    </row>
    <row r="17" spans="1:38" ht="12" customHeight="1" x14ac:dyDescent="0.25">
      <c r="A17" s="112" t="s">
        <v>56</v>
      </c>
      <c r="B17" s="51">
        <v>474.73578609999998</v>
      </c>
      <c r="C17" s="51">
        <v>481.86098977</v>
      </c>
      <c r="D17" s="51">
        <v>510.99121842</v>
      </c>
      <c r="E17" s="58">
        <v>308.59864764999998</v>
      </c>
      <c r="F17" s="51">
        <v>327.70553919999998</v>
      </c>
      <c r="G17" s="238">
        <v>354.68231273999999</v>
      </c>
      <c r="H17" s="51">
        <v>375.17506076000001</v>
      </c>
      <c r="I17" s="51">
        <v>360.52164771000002</v>
      </c>
      <c r="J17" s="51">
        <v>357.71848772999999</v>
      </c>
      <c r="K17" s="58">
        <v>558.28876498</v>
      </c>
      <c r="L17" s="51">
        <v>632.47003123000002</v>
      </c>
      <c r="M17" s="238">
        <v>631.94077517000005</v>
      </c>
      <c r="N17" s="51">
        <v>503.50929507000001</v>
      </c>
      <c r="O17" s="51">
        <v>585.75909402000002</v>
      </c>
      <c r="P17" s="51">
        <v>547.53692731000001</v>
      </c>
      <c r="Q17" s="58">
        <v>910.08099790000006</v>
      </c>
      <c r="R17" s="51">
        <v>878.68680792999999</v>
      </c>
      <c r="S17" s="238">
        <v>857.46810577999997</v>
      </c>
      <c r="T17" s="51">
        <v>498.29647786999999</v>
      </c>
      <c r="U17" s="51">
        <v>568.68714037999996</v>
      </c>
      <c r="V17" s="51">
        <v>519.86386757000002</v>
      </c>
      <c r="W17" s="58">
        <v>669.29519409</v>
      </c>
      <c r="X17" s="51">
        <v>596.41769624000005</v>
      </c>
      <c r="Y17" s="238">
        <v>531.84181493000006</v>
      </c>
      <c r="Z17" s="51">
        <v>427.07056155999999</v>
      </c>
      <c r="AA17" s="51">
        <v>441.86984919999998</v>
      </c>
      <c r="AB17" s="238">
        <v>449.63666985999998</v>
      </c>
      <c r="AC17" s="51"/>
      <c r="AD17" s="351">
        <v>29.130228649999992</v>
      </c>
      <c r="AE17" s="327">
        <v>26.976773540000011</v>
      </c>
      <c r="AF17" s="327">
        <v>-2.8031599800000322</v>
      </c>
      <c r="AG17" s="327">
        <v>-0.52925605999996606</v>
      </c>
      <c r="AH17" s="327">
        <v>-38.22216671000001</v>
      </c>
      <c r="AI17" s="327">
        <v>-21.218702150000013</v>
      </c>
      <c r="AJ17" s="327">
        <v>-48.823272809999935</v>
      </c>
      <c r="AK17" s="327">
        <v>-64.57588131</v>
      </c>
      <c r="AL17" s="352">
        <v>7.7668206600000076</v>
      </c>
    </row>
    <row r="18" spans="1:38" ht="12" customHeight="1" x14ac:dyDescent="0.25">
      <c r="A18" s="112" t="s">
        <v>66</v>
      </c>
      <c r="B18" s="51" t="s">
        <v>353</v>
      </c>
      <c r="C18" s="51" t="s">
        <v>353</v>
      </c>
      <c r="D18" s="51" t="s">
        <v>353</v>
      </c>
      <c r="E18" s="58">
        <v>121.07439911</v>
      </c>
      <c r="F18" s="51">
        <v>130.16858209</v>
      </c>
      <c r="G18" s="238">
        <v>162.19421761999999</v>
      </c>
      <c r="H18" s="51" t="s">
        <v>353</v>
      </c>
      <c r="I18" s="51" t="s">
        <v>353</v>
      </c>
      <c r="J18" s="51" t="s">
        <v>353</v>
      </c>
      <c r="K18" s="58">
        <v>38.576302550999998</v>
      </c>
      <c r="L18" s="51">
        <v>32.265725859</v>
      </c>
      <c r="M18" s="238">
        <v>35.176957901000002</v>
      </c>
      <c r="N18" s="51">
        <v>114.51527751</v>
      </c>
      <c r="O18" s="51">
        <v>144.87929535999999</v>
      </c>
      <c r="P18" s="51">
        <v>170.66156931</v>
      </c>
      <c r="Q18" s="58">
        <v>77.069595254000006</v>
      </c>
      <c r="R18" s="51">
        <v>74.856945472999996</v>
      </c>
      <c r="S18" s="238">
        <v>18.458753344000002</v>
      </c>
      <c r="T18" s="51">
        <v>26.435002201</v>
      </c>
      <c r="U18" s="51">
        <v>24.226765573000002</v>
      </c>
      <c r="V18" s="51">
        <v>23.745758751</v>
      </c>
      <c r="W18" s="58">
        <v>21.147171675999999</v>
      </c>
      <c r="X18" s="51">
        <v>17.987253404000001</v>
      </c>
      <c r="Y18" s="238">
        <v>17.968537805</v>
      </c>
      <c r="Z18" s="51">
        <v>49.001813859999999</v>
      </c>
      <c r="AA18" s="51">
        <v>53.563495803000002</v>
      </c>
      <c r="AB18" s="238">
        <v>63.616736625000001</v>
      </c>
      <c r="AC18" s="51"/>
      <c r="AD18" s="351" t="s">
        <v>353</v>
      </c>
      <c r="AE18" s="327">
        <v>32.025635529999988</v>
      </c>
      <c r="AF18" s="327" t="s">
        <v>353</v>
      </c>
      <c r="AG18" s="327">
        <v>2.9112320420000017</v>
      </c>
      <c r="AH18" s="327">
        <v>25.782273950000018</v>
      </c>
      <c r="AI18" s="327">
        <v>-56.398192128999995</v>
      </c>
      <c r="AJ18" s="327">
        <v>-0.48100682200000122</v>
      </c>
      <c r="AK18" s="327">
        <v>-1.8715599000000083E-2</v>
      </c>
      <c r="AL18" s="352">
        <v>10.053240821999999</v>
      </c>
    </row>
    <row r="19" spans="1:38" ht="12" customHeight="1" x14ac:dyDescent="0.25">
      <c r="A19" s="112" t="s">
        <v>67</v>
      </c>
      <c r="B19" s="51">
        <v>141.80826820999999</v>
      </c>
      <c r="C19" s="51">
        <v>135.04645298</v>
      </c>
      <c r="D19" s="51">
        <v>137.88783752000001</v>
      </c>
      <c r="E19" s="58">
        <v>106.32589326</v>
      </c>
      <c r="F19" s="51">
        <v>99.398395386999994</v>
      </c>
      <c r="G19" s="238">
        <v>97.480064365999993</v>
      </c>
      <c r="H19" s="51">
        <v>189.47338436000001</v>
      </c>
      <c r="I19" s="51">
        <v>193.59752913</v>
      </c>
      <c r="J19" s="51">
        <v>210.68636853000001</v>
      </c>
      <c r="K19" s="58">
        <v>128.65947446000001</v>
      </c>
      <c r="L19" s="51">
        <v>127.38722602999999</v>
      </c>
      <c r="M19" s="238">
        <v>123.87531663</v>
      </c>
      <c r="N19" s="51">
        <v>147.83745578</v>
      </c>
      <c r="O19" s="51">
        <v>105.99772944</v>
      </c>
      <c r="P19" s="51">
        <v>103.68155132</v>
      </c>
      <c r="Q19" s="58">
        <v>64.458083999999999</v>
      </c>
      <c r="R19" s="51">
        <v>96.195847287000007</v>
      </c>
      <c r="S19" s="238">
        <v>157.9167534</v>
      </c>
      <c r="T19" s="51">
        <v>103.5254578</v>
      </c>
      <c r="U19" s="51">
        <v>104.67803829</v>
      </c>
      <c r="V19" s="51">
        <v>112.62590444999999</v>
      </c>
      <c r="W19" s="58">
        <v>59.629327727000003</v>
      </c>
      <c r="X19" s="51">
        <v>79.342126199000006</v>
      </c>
      <c r="Y19" s="238">
        <v>86.329905066999999</v>
      </c>
      <c r="Z19" s="51">
        <v>138.24078072</v>
      </c>
      <c r="AA19" s="51">
        <v>133.06967986999999</v>
      </c>
      <c r="AB19" s="238">
        <v>138.91729253</v>
      </c>
      <c r="AC19" s="51"/>
      <c r="AD19" s="351">
        <v>2.8413845400000071</v>
      </c>
      <c r="AE19" s="327">
        <v>-1.9183310210000002</v>
      </c>
      <c r="AF19" s="327">
        <v>17.088839400000012</v>
      </c>
      <c r="AG19" s="327">
        <v>-3.5119093999999933</v>
      </c>
      <c r="AH19" s="327">
        <v>-2.3161781200000036</v>
      </c>
      <c r="AI19" s="327">
        <v>61.720906112999998</v>
      </c>
      <c r="AJ19" s="327">
        <v>7.9478661599999896</v>
      </c>
      <c r="AK19" s="327">
        <v>6.9877788679999924</v>
      </c>
      <c r="AL19" s="352">
        <v>5.84761266000001</v>
      </c>
    </row>
    <row r="20" spans="1:38" ht="12" customHeight="1" x14ac:dyDescent="0.25">
      <c r="A20" s="112" t="s">
        <v>57</v>
      </c>
      <c r="B20" s="51">
        <v>37.108021870999998</v>
      </c>
      <c r="C20" s="51">
        <v>36.087067449000003</v>
      </c>
      <c r="D20" s="51">
        <v>41.418128525999997</v>
      </c>
      <c r="E20" s="58">
        <v>64.288701119999999</v>
      </c>
      <c r="F20" s="51">
        <v>68.018933051000005</v>
      </c>
      <c r="G20" s="238">
        <v>69.650979018000001</v>
      </c>
      <c r="H20" s="51">
        <v>24.967236320000001</v>
      </c>
      <c r="I20" s="51">
        <v>25.629528949000001</v>
      </c>
      <c r="J20" s="51">
        <v>24.791181599000002</v>
      </c>
      <c r="K20" s="58" t="s">
        <v>353</v>
      </c>
      <c r="L20" s="51" t="s">
        <v>353</v>
      </c>
      <c r="M20" s="238" t="s">
        <v>353</v>
      </c>
      <c r="N20" s="51" t="s">
        <v>353</v>
      </c>
      <c r="O20" s="51" t="s">
        <v>353</v>
      </c>
      <c r="P20" s="51" t="s">
        <v>353</v>
      </c>
      <c r="Q20" s="58">
        <v>37.621374916000001</v>
      </c>
      <c r="R20" s="51">
        <v>21.745077671000001</v>
      </c>
      <c r="S20" s="238">
        <v>17.546653716000002</v>
      </c>
      <c r="T20" s="51">
        <v>4.1411176652000004</v>
      </c>
      <c r="U20" s="51">
        <v>13.130369566000001</v>
      </c>
      <c r="V20" s="51">
        <v>12.844078604</v>
      </c>
      <c r="W20" s="58">
        <v>44.361172858000003</v>
      </c>
      <c r="X20" s="51">
        <v>30.238621696999999</v>
      </c>
      <c r="Y20" s="238">
        <v>54.447403889</v>
      </c>
      <c r="Z20" s="51">
        <v>35.483337472000002</v>
      </c>
      <c r="AA20" s="51">
        <v>36.051521866999998</v>
      </c>
      <c r="AB20" s="238">
        <v>37.997523981000001</v>
      </c>
      <c r="AC20" s="51"/>
      <c r="AD20" s="351">
        <v>5.331061076999994</v>
      </c>
      <c r="AE20" s="327">
        <v>1.6320459669999963</v>
      </c>
      <c r="AF20" s="327">
        <v>-0.83834734999999938</v>
      </c>
      <c r="AG20" s="327" t="s">
        <v>353</v>
      </c>
      <c r="AH20" s="327" t="s">
        <v>353</v>
      </c>
      <c r="AI20" s="327">
        <v>-4.1984239549999991</v>
      </c>
      <c r="AJ20" s="327">
        <v>-0.2862909620000007</v>
      </c>
      <c r="AK20" s="327">
        <v>24.208782192000001</v>
      </c>
      <c r="AL20" s="352">
        <v>1.9460021140000023</v>
      </c>
    </row>
    <row r="21" spans="1:38" ht="12" customHeight="1" x14ac:dyDescent="0.25">
      <c r="A21" s="112" t="s">
        <v>68</v>
      </c>
      <c r="B21" s="51">
        <v>175.31480740000001</v>
      </c>
      <c r="C21" s="51">
        <v>175.29199034000001</v>
      </c>
      <c r="D21" s="51">
        <v>188.77548530000001</v>
      </c>
      <c r="E21" s="58" t="s">
        <v>353</v>
      </c>
      <c r="F21" s="51" t="s">
        <v>353</v>
      </c>
      <c r="G21" s="238" t="s">
        <v>353</v>
      </c>
      <c r="H21" s="51">
        <v>76.683203470999999</v>
      </c>
      <c r="I21" s="51">
        <v>90.076999478000005</v>
      </c>
      <c r="J21" s="51">
        <v>74.257474748000007</v>
      </c>
      <c r="K21" s="58">
        <v>175.44535948999999</v>
      </c>
      <c r="L21" s="51">
        <v>207.07683034999999</v>
      </c>
      <c r="M21" s="238">
        <v>218.69898642999999</v>
      </c>
      <c r="N21" s="51">
        <v>152.41390698000001</v>
      </c>
      <c r="O21" s="51">
        <v>169.35036879</v>
      </c>
      <c r="P21" s="51">
        <v>155.56624539000001</v>
      </c>
      <c r="Q21" s="58">
        <v>101.90256888</v>
      </c>
      <c r="R21" s="51">
        <v>100.44309928</v>
      </c>
      <c r="S21" s="238">
        <v>125.26033106</v>
      </c>
      <c r="T21" s="51">
        <v>131.15835253</v>
      </c>
      <c r="U21" s="51">
        <v>134.69171358</v>
      </c>
      <c r="V21" s="51">
        <v>135.36208601999999</v>
      </c>
      <c r="W21" s="58" t="s">
        <v>353</v>
      </c>
      <c r="X21" s="51" t="s">
        <v>353</v>
      </c>
      <c r="Y21" s="238" t="s">
        <v>353</v>
      </c>
      <c r="Z21" s="51">
        <v>96.163702942</v>
      </c>
      <c r="AA21" s="51">
        <v>102.34512805</v>
      </c>
      <c r="AB21" s="238">
        <v>101.9531456</v>
      </c>
      <c r="AC21" s="51"/>
      <c r="AD21" s="351">
        <v>13.483494960000002</v>
      </c>
      <c r="AE21" s="327" t="s">
        <v>353</v>
      </c>
      <c r="AF21" s="327">
        <v>-15.819524729999998</v>
      </c>
      <c r="AG21" s="327">
        <v>11.622156079999996</v>
      </c>
      <c r="AH21" s="327">
        <v>-13.784123399999999</v>
      </c>
      <c r="AI21" s="327">
        <v>24.81723178</v>
      </c>
      <c r="AJ21" s="327">
        <v>0.67037243999999419</v>
      </c>
      <c r="AK21" s="327" t="s">
        <v>353</v>
      </c>
      <c r="AL21" s="352">
        <v>-0.39198245000000043</v>
      </c>
    </row>
    <row r="22" spans="1:38" ht="12" customHeight="1" x14ac:dyDescent="0.25">
      <c r="A22" s="112" t="s">
        <v>69</v>
      </c>
      <c r="B22" s="51">
        <v>46.593456367000002</v>
      </c>
      <c r="C22" s="51">
        <v>49.145717857999998</v>
      </c>
      <c r="D22" s="51">
        <v>50.982250759999999</v>
      </c>
      <c r="E22" s="58" t="s">
        <v>353</v>
      </c>
      <c r="F22" s="51" t="s">
        <v>353</v>
      </c>
      <c r="G22" s="238" t="s">
        <v>353</v>
      </c>
      <c r="H22" s="51">
        <v>52.521097918999999</v>
      </c>
      <c r="I22" s="51">
        <v>50.093769801000001</v>
      </c>
      <c r="J22" s="51">
        <v>52.223844290000002</v>
      </c>
      <c r="K22" s="58">
        <v>38.370895932000003</v>
      </c>
      <c r="L22" s="51">
        <v>86.233206049000003</v>
      </c>
      <c r="M22" s="238">
        <v>112.84506428</v>
      </c>
      <c r="N22" s="51">
        <v>145.73815346000001</v>
      </c>
      <c r="O22" s="51">
        <v>123.30914247</v>
      </c>
      <c r="P22" s="51">
        <v>124.2843118</v>
      </c>
      <c r="Q22" s="58">
        <v>44.609419193999997</v>
      </c>
      <c r="R22" s="51">
        <v>46.177102752000003</v>
      </c>
      <c r="S22" s="238">
        <v>42.973485103000002</v>
      </c>
      <c r="T22" s="51">
        <v>18.186294067999999</v>
      </c>
      <c r="U22" s="51">
        <v>17.875525768999999</v>
      </c>
      <c r="V22" s="51">
        <v>22.016252101999999</v>
      </c>
      <c r="W22" s="58" t="s">
        <v>353</v>
      </c>
      <c r="X22" s="51" t="s">
        <v>353</v>
      </c>
      <c r="Y22" s="238" t="s">
        <v>353</v>
      </c>
      <c r="Z22" s="51">
        <v>41.476559846999997</v>
      </c>
      <c r="AA22" s="51">
        <v>42.762504194000002</v>
      </c>
      <c r="AB22" s="238">
        <v>45.581358379999998</v>
      </c>
      <c r="AC22" s="51"/>
      <c r="AD22" s="351">
        <v>1.8365329020000019</v>
      </c>
      <c r="AE22" s="327" t="s">
        <v>353</v>
      </c>
      <c r="AF22" s="327">
        <v>2.1300744890000018</v>
      </c>
      <c r="AG22" s="327">
        <v>26.611858230999999</v>
      </c>
      <c r="AH22" s="327">
        <v>0.97516932999999995</v>
      </c>
      <c r="AI22" s="327">
        <v>-3.2036176490000017</v>
      </c>
      <c r="AJ22" s="327">
        <v>4.1407263329999999</v>
      </c>
      <c r="AK22" s="327" t="s">
        <v>353</v>
      </c>
      <c r="AL22" s="352">
        <v>2.8188541859999958</v>
      </c>
    </row>
    <row r="23" spans="1:38" ht="12" customHeight="1" x14ac:dyDescent="0.25">
      <c r="A23" s="112" t="s">
        <v>25</v>
      </c>
      <c r="B23" s="51">
        <v>186.33192922999999</v>
      </c>
      <c r="C23" s="51">
        <v>205.82770425000001</v>
      </c>
      <c r="D23" s="51">
        <v>214.93495246000001</v>
      </c>
      <c r="E23" s="58">
        <v>86.434542625999995</v>
      </c>
      <c r="F23" s="51">
        <v>85.918183248999995</v>
      </c>
      <c r="G23" s="238">
        <v>85.398027529999993</v>
      </c>
      <c r="H23" s="51">
        <v>70.226101331999999</v>
      </c>
      <c r="I23" s="51">
        <v>65.642297442</v>
      </c>
      <c r="J23" s="51">
        <v>65.200494796000001</v>
      </c>
      <c r="K23" s="58">
        <v>250.36126902999999</v>
      </c>
      <c r="L23" s="51">
        <v>262.64488384999999</v>
      </c>
      <c r="M23" s="238">
        <v>248.5558001</v>
      </c>
      <c r="N23" s="51">
        <v>374.29889136999998</v>
      </c>
      <c r="O23" s="51">
        <v>356.81895581999999</v>
      </c>
      <c r="P23" s="51">
        <v>342.04104861000002</v>
      </c>
      <c r="Q23" s="58">
        <v>67.263807627999995</v>
      </c>
      <c r="R23" s="51">
        <v>150.35491586000001</v>
      </c>
      <c r="S23" s="238">
        <v>193.80003482999999</v>
      </c>
      <c r="T23" s="51">
        <v>29.174233942000001</v>
      </c>
      <c r="U23" s="51">
        <v>25.825148872</v>
      </c>
      <c r="V23" s="51">
        <v>22.978277411000001</v>
      </c>
      <c r="W23" s="58">
        <v>201.08816669999999</v>
      </c>
      <c r="X23" s="51">
        <v>187.51550836999999</v>
      </c>
      <c r="Y23" s="238">
        <v>200.03806395000001</v>
      </c>
      <c r="Z23" s="51">
        <v>146.55393187999999</v>
      </c>
      <c r="AA23" s="51">
        <v>150.34025217000001</v>
      </c>
      <c r="AB23" s="238">
        <v>150.56345593</v>
      </c>
      <c r="AC23" s="51"/>
      <c r="AD23" s="351">
        <v>9.1072482099999945</v>
      </c>
      <c r="AE23" s="327">
        <v>-0.52015571900000168</v>
      </c>
      <c r="AF23" s="327">
        <v>-0.4418026459999993</v>
      </c>
      <c r="AG23" s="327">
        <v>-14.089083749999986</v>
      </c>
      <c r="AH23" s="327">
        <v>-14.777907209999967</v>
      </c>
      <c r="AI23" s="327">
        <v>43.445118969999982</v>
      </c>
      <c r="AJ23" s="327">
        <v>-2.8468714609999992</v>
      </c>
      <c r="AK23" s="327">
        <v>12.522555580000017</v>
      </c>
      <c r="AL23" s="352">
        <v>0.22320375999998987</v>
      </c>
    </row>
    <row r="24" spans="1:38" ht="12" customHeight="1" x14ac:dyDescent="0.25">
      <c r="A24" s="112" t="s">
        <v>58</v>
      </c>
      <c r="B24" s="51" t="s">
        <v>353</v>
      </c>
      <c r="C24" s="51" t="s">
        <v>353</v>
      </c>
      <c r="D24" s="51" t="s">
        <v>353</v>
      </c>
      <c r="E24" s="58" t="s">
        <v>353</v>
      </c>
      <c r="F24" s="51" t="s">
        <v>353</v>
      </c>
      <c r="G24" s="238" t="s">
        <v>353</v>
      </c>
      <c r="H24" s="51" t="s">
        <v>353</v>
      </c>
      <c r="I24" s="51" t="s">
        <v>353</v>
      </c>
      <c r="J24" s="51" t="s">
        <v>353</v>
      </c>
      <c r="K24" s="58">
        <v>73.561326543000007</v>
      </c>
      <c r="L24" s="51">
        <v>78.871145120999998</v>
      </c>
      <c r="M24" s="238">
        <v>70.738366012</v>
      </c>
      <c r="N24" s="51">
        <v>255.33054894</v>
      </c>
      <c r="O24" s="51">
        <v>192.02332637999999</v>
      </c>
      <c r="P24" s="51">
        <v>223.90341914999999</v>
      </c>
      <c r="Q24" s="58">
        <v>28.083953545</v>
      </c>
      <c r="R24" s="51">
        <v>0.43600655700000002</v>
      </c>
      <c r="S24" s="238" t="s">
        <v>353</v>
      </c>
      <c r="T24" s="51">
        <v>129.67918281999999</v>
      </c>
      <c r="U24" s="51">
        <v>1.8947295563</v>
      </c>
      <c r="V24" s="51" t="s">
        <v>353</v>
      </c>
      <c r="W24" s="58" t="s">
        <v>353</v>
      </c>
      <c r="X24" s="51" t="s">
        <v>353</v>
      </c>
      <c r="Y24" s="238" t="s">
        <v>353</v>
      </c>
      <c r="Z24" s="51">
        <v>31.400311554000002</v>
      </c>
      <c r="AA24" s="51">
        <v>21.990835108999999</v>
      </c>
      <c r="AB24" s="238">
        <v>24.146530378000001</v>
      </c>
      <c r="AC24" s="51"/>
      <c r="AD24" s="351" t="s">
        <v>353</v>
      </c>
      <c r="AE24" s="327" t="s">
        <v>353</v>
      </c>
      <c r="AF24" s="327" t="s">
        <v>353</v>
      </c>
      <c r="AG24" s="327">
        <v>-8.1327791089999977</v>
      </c>
      <c r="AH24" s="327">
        <v>31.880092770000005</v>
      </c>
      <c r="AI24" s="327" t="s">
        <v>353</v>
      </c>
      <c r="AJ24" s="327" t="s">
        <v>353</v>
      </c>
      <c r="AK24" s="327" t="s">
        <v>353</v>
      </c>
      <c r="AL24" s="352">
        <v>2.1556952690000024</v>
      </c>
    </row>
    <row r="25" spans="1:38" ht="12" customHeight="1" x14ac:dyDescent="0.25">
      <c r="A25" s="112" t="s">
        <v>59</v>
      </c>
      <c r="B25" s="51" t="s">
        <v>353</v>
      </c>
      <c r="C25" s="51" t="s">
        <v>353</v>
      </c>
      <c r="D25" s="51" t="s">
        <v>353</v>
      </c>
      <c r="E25" s="58">
        <v>37.785139940000001</v>
      </c>
      <c r="F25" s="51">
        <v>39.642621558000002</v>
      </c>
      <c r="G25" s="238">
        <v>41.872939868000003</v>
      </c>
      <c r="H25" s="51">
        <v>2.01891E-5</v>
      </c>
      <c r="I25" s="51" t="s">
        <v>353</v>
      </c>
      <c r="J25" s="51" t="s">
        <v>353</v>
      </c>
      <c r="K25" s="58">
        <v>6.5946766369000001</v>
      </c>
      <c r="L25" s="51">
        <v>7.6325080841000004</v>
      </c>
      <c r="M25" s="238">
        <v>8.3932403808</v>
      </c>
      <c r="N25" s="51">
        <v>13.452333112</v>
      </c>
      <c r="O25" s="51">
        <v>25.164963158999999</v>
      </c>
      <c r="P25" s="51">
        <v>21.866745586</v>
      </c>
      <c r="Q25" s="58">
        <v>22.246095986</v>
      </c>
      <c r="R25" s="51">
        <v>16.009407929000002</v>
      </c>
      <c r="S25" s="238">
        <v>47.498882864999999</v>
      </c>
      <c r="T25" s="51">
        <v>12.019050125</v>
      </c>
      <c r="U25" s="51">
        <v>9.6079872474000005</v>
      </c>
      <c r="V25" s="51">
        <v>12.070122685999999</v>
      </c>
      <c r="W25" s="58">
        <v>15.020478088999999</v>
      </c>
      <c r="X25" s="51">
        <v>0.90159066840000002</v>
      </c>
      <c r="Y25" s="238">
        <v>4.9629083266</v>
      </c>
      <c r="Z25" s="51">
        <v>13.197174785</v>
      </c>
      <c r="AA25" s="51">
        <v>14.341892613000001</v>
      </c>
      <c r="AB25" s="238">
        <v>15.477439248</v>
      </c>
      <c r="AC25" s="51"/>
      <c r="AD25" s="351" t="s">
        <v>353</v>
      </c>
      <c r="AE25" s="327">
        <v>2.2303183100000012</v>
      </c>
      <c r="AF25" s="327" t="s">
        <v>353</v>
      </c>
      <c r="AG25" s="327">
        <v>0.76073229669999964</v>
      </c>
      <c r="AH25" s="327">
        <v>-3.2982175729999987</v>
      </c>
      <c r="AI25" s="327">
        <v>31.489474935999997</v>
      </c>
      <c r="AJ25" s="327">
        <v>2.4621354385999989</v>
      </c>
      <c r="AK25" s="327">
        <v>4.0613176582000001</v>
      </c>
      <c r="AL25" s="352">
        <v>1.135546634999999</v>
      </c>
    </row>
    <row r="26" spans="1:38" ht="12" customHeight="1" x14ac:dyDescent="0.25">
      <c r="A26" s="113" t="s">
        <v>1517</v>
      </c>
      <c r="B26" s="323" t="s">
        <v>353</v>
      </c>
      <c r="C26" s="323">
        <v>45.230906050999998</v>
      </c>
      <c r="D26" s="323">
        <v>50.945759473000003</v>
      </c>
      <c r="E26" s="322" t="s">
        <v>353</v>
      </c>
      <c r="F26" s="323">
        <v>13.791386816999999</v>
      </c>
      <c r="G26" s="324">
        <v>14.905036339</v>
      </c>
      <c r="H26" s="323" t="s">
        <v>353</v>
      </c>
      <c r="I26" s="323">
        <v>51.047617226</v>
      </c>
      <c r="J26" s="323">
        <v>33.748850040999997</v>
      </c>
      <c r="K26" s="322" t="s">
        <v>353</v>
      </c>
      <c r="L26" s="323" t="s">
        <v>353</v>
      </c>
      <c r="M26" s="324">
        <v>29.745764664999999</v>
      </c>
      <c r="N26" s="323" t="s">
        <v>353</v>
      </c>
      <c r="O26" s="323">
        <v>8.0675469192999998</v>
      </c>
      <c r="P26" s="323">
        <v>7.8332554149</v>
      </c>
      <c r="Q26" s="322" t="s">
        <v>353</v>
      </c>
      <c r="R26" s="323">
        <v>19.831051658</v>
      </c>
      <c r="S26" s="324">
        <v>23.863432271000001</v>
      </c>
      <c r="T26" s="323" t="s">
        <v>353</v>
      </c>
      <c r="U26" s="323">
        <v>94.616582657999999</v>
      </c>
      <c r="V26" s="323">
        <v>88.741581621999998</v>
      </c>
      <c r="W26" s="322" t="s">
        <v>353</v>
      </c>
      <c r="X26" s="323" t="s">
        <v>353</v>
      </c>
      <c r="Y26" s="324" t="s">
        <v>353</v>
      </c>
      <c r="Z26" s="323" t="s">
        <v>353</v>
      </c>
      <c r="AA26" s="323">
        <v>31.725005417999999</v>
      </c>
      <c r="AB26" s="324">
        <v>31.334701452000001</v>
      </c>
      <c r="AC26" s="51"/>
      <c r="AD26" s="354">
        <v>5.7148534220000045</v>
      </c>
      <c r="AE26" s="355">
        <v>1.1136495220000011</v>
      </c>
      <c r="AF26" s="355">
        <v>-17.298767185000003</v>
      </c>
      <c r="AG26" s="355" t="s">
        <v>353</v>
      </c>
      <c r="AH26" s="355">
        <v>-0.23429150439999979</v>
      </c>
      <c r="AI26" s="355">
        <v>4.0323806130000008</v>
      </c>
      <c r="AJ26" s="355">
        <v>-5.8750010360000005</v>
      </c>
      <c r="AK26" s="355" t="s">
        <v>353</v>
      </c>
      <c r="AL26" s="356">
        <v>-0.39030396599999762</v>
      </c>
    </row>
    <row r="27" spans="1:38" ht="12" customHeight="1" x14ac:dyDescent="0.25">
      <c r="A27" s="562" t="s">
        <v>39</v>
      </c>
      <c r="B27" s="421">
        <v>5095.8685655879999</v>
      </c>
      <c r="C27" s="421">
        <v>5267.4726097779994</v>
      </c>
      <c r="D27" s="421">
        <v>5443.2401097160009</v>
      </c>
      <c r="E27" s="420">
        <v>4155.7862331259994</v>
      </c>
      <c r="F27" s="421">
        <v>4282.3288916140018</v>
      </c>
      <c r="G27" s="422">
        <v>4505.3682640199995</v>
      </c>
      <c r="H27" s="421">
        <v>4534.088563204099</v>
      </c>
      <c r="I27" s="421">
        <v>4523.2049647229996</v>
      </c>
      <c r="J27" s="421">
        <v>4541.8656255540009</v>
      </c>
      <c r="K27" s="420">
        <v>5626.5548010588973</v>
      </c>
      <c r="L27" s="421">
        <v>6034.1158930311003</v>
      </c>
      <c r="M27" s="422">
        <v>6345.2327821968011</v>
      </c>
      <c r="N27" s="421">
        <v>6040.7151140519991</v>
      </c>
      <c r="O27" s="421">
        <v>5828.7173789312992</v>
      </c>
      <c r="P27" s="421">
        <v>5864.266346191901</v>
      </c>
      <c r="Q27" s="420">
        <v>5324.1445502670003</v>
      </c>
      <c r="R27" s="421">
        <v>5773.9273369495013</v>
      </c>
      <c r="S27" s="422">
        <v>5940.3425210418</v>
      </c>
      <c r="T27" s="421">
        <v>3665.9086671511991</v>
      </c>
      <c r="U27" s="421">
        <v>3696.5716569996998</v>
      </c>
      <c r="V27" s="421">
        <v>3694.692285269999</v>
      </c>
      <c r="W27" s="420">
        <v>5324.815651162</v>
      </c>
      <c r="X27" s="421">
        <v>5320.0340912786987</v>
      </c>
      <c r="Y27" s="422">
        <v>5690.0397722731013</v>
      </c>
      <c r="Z27" s="421">
        <v>4794.9040680950002</v>
      </c>
      <c r="AA27" s="421">
        <v>4885.9273929890005</v>
      </c>
      <c r="AB27" s="422">
        <v>5027.3549785340001</v>
      </c>
      <c r="AC27" s="51"/>
      <c r="AD27" s="327"/>
      <c r="AE27" s="327"/>
      <c r="AF27" s="327"/>
      <c r="AG27" s="327"/>
      <c r="AH27" s="327"/>
      <c r="AI27" s="327"/>
      <c r="AJ27" s="327"/>
      <c r="AK27" s="327"/>
      <c r="AL27" s="327"/>
    </row>
    <row r="28" spans="1:38" s="287" customFormat="1" ht="12" customHeight="1" x14ac:dyDescent="0.25">
      <c r="B28" s="367"/>
      <c r="C28" s="367"/>
      <c r="D28" s="367"/>
      <c r="E28" s="367"/>
      <c r="F28" s="367"/>
      <c r="G28" s="367"/>
      <c r="H28" s="367"/>
      <c r="I28" s="367"/>
      <c r="J28" s="367"/>
      <c r="K28" s="367"/>
      <c r="L28" s="367"/>
      <c r="M28" s="367"/>
      <c r="N28" s="367"/>
      <c r="O28" s="367"/>
      <c r="P28" s="367"/>
      <c r="Q28" s="367"/>
      <c r="R28" s="367"/>
      <c r="S28" s="367"/>
      <c r="T28" s="367"/>
      <c r="U28" s="367"/>
      <c r="V28" s="367"/>
      <c r="W28" s="367"/>
      <c r="X28" s="367"/>
      <c r="Y28" s="367"/>
      <c r="Z28" s="367"/>
      <c r="AA28" s="367"/>
      <c r="AB28" s="367"/>
      <c r="AC28" s="241"/>
      <c r="AE28" s="241"/>
      <c r="AG28" s="241"/>
      <c r="AI28" s="241"/>
      <c r="AK28" s="241"/>
    </row>
    <row r="29" spans="1:38" s="287" customFormat="1" ht="14" x14ac:dyDescent="0.3">
      <c r="A29" s="374"/>
      <c r="B29" s="961" t="s">
        <v>468</v>
      </c>
      <c r="C29" s="962"/>
      <c r="D29" s="962"/>
      <c r="E29" s="962"/>
      <c r="F29" s="962"/>
      <c r="G29" s="962"/>
      <c r="H29" s="962"/>
      <c r="I29" s="962"/>
      <c r="J29" s="962"/>
      <c r="K29" s="962"/>
      <c r="L29" s="962"/>
      <c r="M29" s="962"/>
      <c r="N29" s="962"/>
      <c r="O29" s="962"/>
      <c r="P29" s="962"/>
      <c r="Q29" s="962"/>
      <c r="R29" s="962"/>
      <c r="S29" s="962"/>
      <c r="T29" s="962"/>
      <c r="U29" s="962"/>
      <c r="V29" s="962"/>
      <c r="W29" s="962"/>
      <c r="X29" s="962"/>
      <c r="Y29" s="962"/>
      <c r="Z29" s="962"/>
      <c r="AA29" s="962"/>
      <c r="AB29" s="963"/>
      <c r="AC29" s="241"/>
      <c r="AD29" s="947" t="s">
        <v>2846</v>
      </c>
      <c r="AE29" s="939"/>
      <c r="AF29" s="948"/>
      <c r="AG29" s="948"/>
      <c r="AH29" s="948"/>
      <c r="AI29" s="948"/>
      <c r="AJ29" s="948"/>
      <c r="AK29" s="948"/>
      <c r="AL29" s="949"/>
    </row>
    <row r="30" spans="1:38" s="287" customFormat="1" ht="12" customHeight="1" x14ac:dyDescent="0.25">
      <c r="A30" s="368"/>
      <c r="B30" s="375" t="s">
        <v>2</v>
      </c>
      <c r="C30" s="376" t="s">
        <v>2840</v>
      </c>
      <c r="D30" s="376" t="s">
        <v>2840</v>
      </c>
      <c r="E30" s="563" t="s">
        <v>3</v>
      </c>
      <c r="F30" s="564" t="s">
        <v>2840</v>
      </c>
      <c r="G30" s="565" t="s">
        <v>2840</v>
      </c>
      <c r="H30" s="376" t="s">
        <v>10</v>
      </c>
      <c r="I30" s="376" t="s">
        <v>2840</v>
      </c>
      <c r="J30" s="376" t="s">
        <v>2840</v>
      </c>
      <c r="K30" s="563" t="s">
        <v>4</v>
      </c>
      <c r="L30" s="564" t="s">
        <v>2840</v>
      </c>
      <c r="M30" s="565" t="s">
        <v>2840</v>
      </c>
      <c r="N30" s="376" t="s">
        <v>5</v>
      </c>
      <c r="O30" s="376" t="s">
        <v>2840</v>
      </c>
      <c r="P30" s="376" t="s">
        <v>2840</v>
      </c>
      <c r="Q30" s="563" t="s">
        <v>6</v>
      </c>
      <c r="R30" s="564" t="s">
        <v>2840</v>
      </c>
      <c r="S30" s="565" t="s">
        <v>2840</v>
      </c>
      <c r="T30" s="376" t="s">
        <v>7</v>
      </c>
      <c r="U30" s="376" t="s">
        <v>2840</v>
      </c>
      <c r="V30" s="376" t="s">
        <v>2840</v>
      </c>
      <c r="W30" s="563" t="s">
        <v>8</v>
      </c>
      <c r="X30" s="564" t="s">
        <v>2840</v>
      </c>
      <c r="Y30" s="565" t="s">
        <v>2840</v>
      </c>
      <c r="Z30" s="376" t="s">
        <v>9</v>
      </c>
      <c r="AA30" s="376" t="s">
        <v>2840</v>
      </c>
      <c r="AB30" s="377" t="s">
        <v>2840</v>
      </c>
      <c r="AC30" s="241"/>
      <c r="AD30" s="490" t="s">
        <v>2</v>
      </c>
      <c r="AE30" s="369" t="s">
        <v>3</v>
      </c>
      <c r="AF30" s="369" t="s">
        <v>10</v>
      </c>
      <c r="AG30" s="369" t="s">
        <v>4</v>
      </c>
      <c r="AH30" s="369" t="s">
        <v>5</v>
      </c>
      <c r="AI30" s="369" t="s">
        <v>6</v>
      </c>
      <c r="AJ30" s="369" t="s">
        <v>7</v>
      </c>
      <c r="AK30" s="369" t="s">
        <v>8</v>
      </c>
      <c r="AL30" s="491" t="s">
        <v>9</v>
      </c>
    </row>
    <row r="31" spans="1:38" s="287" customFormat="1" ht="12" customHeight="1" x14ac:dyDescent="0.35">
      <c r="A31" s="372"/>
      <c r="B31" s="307" t="s">
        <v>29</v>
      </c>
      <c r="C31" s="287" t="s">
        <v>30</v>
      </c>
      <c r="D31" s="287" t="s">
        <v>31</v>
      </c>
      <c r="E31" s="307" t="s">
        <v>29</v>
      </c>
      <c r="F31" s="287" t="s">
        <v>30</v>
      </c>
      <c r="G31" s="373" t="s">
        <v>31</v>
      </c>
      <c r="H31" s="287" t="s">
        <v>29</v>
      </c>
      <c r="I31" s="287" t="s">
        <v>30</v>
      </c>
      <c r="J31" s="287" t="s">
        <v>31</v>
      </c>
      <c r="K31" s="307" t="s">
        <v>29</v>
      </c>
      <c r="L31" s="287" t="s">
        <v>30</v>
      </c>
      <c r="M31" s="373" t="s">
        <v>31</v>
      </c>
      <c r="N31" s="287" t="s">
        <v>29</v>
      </c>
      <c r="O31" s="287" t="s">
        <v>30</v>
      </c>
      <c r="P31" s="287" t="s">
        <v>31</v>
      </c>
      <c r="Q31" s="307" t="s">
        <v>29</v>
      </c>
      <c r="R31" s="287" t="s">
        <v>30</v>
      </c>
      <c r="S31" s="373" t="s">
        <v>31</v>
      </c>
      <c r="T31" s="287" t="s">
        <v>29</v>
      </c>
      <c r="U31" s="287" t="s">
        <v>30</v>
      </c>
      <c r="V31" s="287" t="s">
        <v>31</v>
      </c>
      <c r="W31" s="307" t="s">
        <v>29</v>
      </c>
      <c r="X31" s="287" t="s">
        <v>30</v>
      </c>
      <c r="Y31" s="373" t="s">
        <v>31</v>
      </c>
      <c r="Z31" s="287" t="s">
        <v>29</v>
      </c>
      <c r="AA31" s="287" t="s">
        <v>30</v>
      </c>
      <c r="AB31" s="373" t="s">
        <v>31</v>
      </c>
      <c r="AC31" s="241"/>
      <c r="AD31" s="941" t="s">
        <v>28</v>
      </c>
      <c r="AE31" s="942"/>
      <c r="AF31" s="943"/>
      <c r="AG31" s="943"/>
      <c r="AH31" s="943"/>
      <c r="AI31" s="943"/>
      <c r="AJ31" s="943"/>
      <c r="AK31" s="943"/>
      <c r="AL31" s="944"/>
    </row>
    <row r="32" spans="1:38" s="231" customFormat="1" ht="12" customHeight="1" x14ac:dyDescent="0.25">
      <c r="A32" s="7" t="s">
        <v>60</v>
      </c>
      <c r="B32" s="253">
        <v>28.259148020899481</v>
      </c>
      <c r="C32" s="254">
        <v>28.06943563323653</v>
      </c>
      <c r="D32" s="254">
        <v>27.964927896216214</v>
      </c>
      <c r="E32" s="253">
        <v>26.342807627439583</v>
      </c>
      <c r="F32" s="254">
        <v>25.818679718065422</v>
      </c>
      <c r="G32" s="255">
        <v>25.342795880157858</v>
      </c>
      <c r="H32" s="254">
        <v>29.972031815357095</v>
      </c>
      <c r="I32" s="254">
        <v>29.77480060938332</v>
      </c>
      <c r="J32" s="254">
        <v>31.617781217929299</v>
      </c>
      <c r="K32" s="253">
        <v>29.758588493350974</v>
      </c>
      <c r="L32" s="254">
        <v>29.373671436225173</v>
      </c>
      <c r="M32" s="255">
        <v>28.391287997416853</v>
      </c>
      <c r="N32" s="254">
        <v>22.647580482939219</v>
      </c>
      <c r="O32" s="254">
        <v>23.015268642961111</v>
      </c>
      <c r="P32" s="254">
        <v>22.840386151113076</v>
      </c>
      <c r="Q32" s="253">
        <v>28.522840853820242</v>
      </c>
      <c r="R32" s="254">
        <v>27.629289429936456</v>
      </c>
      <c r="S32" s="255">
        <v>28.103237701977168</v>
      </c>
      <c r="T32" s="254">
        <v>26.053208613956116</v>
      </c>
      <c r="U32" s="254">
        <v>26.173662949233574</v>
      </c>
      <c r="V32" s="254">
        <v>26.620773214084434</v>
      </c>
      <c r="W32" s="253">
        <v>29.663397067188825</v>
      </c>
      <c r="X32" s="254">
        <v>28.683583612773866</v>
      </c>
      <c r="Y32" s="255">
        <v>29.890592118314078</v>
      </c>
      <c r="Z32" s="254">
        <v>27.644889469637196</v>
      </c>
      <c r="AA32" s="254">
        <v>27.419129335044047</v>
      </c>
      <c r="AB32" s="255">
        <v>27.618891172966123</v>
      </c>
      <c r="AC32" s="51"/>
      <c r="AD32" s="326">
        <v>-0.10450773702031668</v>
      </c>
      <c r="AE32" s="349">
        <v>-0.47588383790756339</v>
      </c>
      <c r="AF32" s="349">
        <v>1.8429806085459788</v>
      </c>
      <c r="AG32" s="349">
        <v>-0.98238343880831991</v>
      </c>
      <c r="AH32" s="349">
        <v>-0.1748824918480345</v>
      </c>
      <c r="AI32" s="349">
        <v>0.47394827204071177</v>
      </c>
      <c r="AJ32" s="349">
        <v>0.44711026485085981</v>
      </c>
      <c r="AK32" s="349">
        <v>1.2070085055402124</v>
      </c>
      <c r="AL32" s="350">
        <v>0.19976183792207536</v>
      </c>
    </row>
    <row r="33" spans="1:38" ht="12" customHeight="1" x14ac:dyDescent="0.25">
      <c r="A33" s="10" t="s">
        <v>61</v>
      </c>
      <c r="B33" s="259">
        <v>12.189401393015055</v>
      </c>
      <c r="C33" s="260">
        <v>12.211575775182052</v>
      </c>
      <c r="D33" s="260">
        <v>12.314520707501419</v>
      </c>
      <c r="E33" s="259">
        <v>13.359248434980014</v>
      </c>
      <c r="F33" s="260">
        <v>12.438765236437458</v>
      </c>
      <c r="G33" s="261">
        <v>12.671748474132407</v>
      </c>
      <c r="H33" s="260">
        <v>18.56198358960275</v>
      </c>
      <c r="I33" s="260">
        <v>18.565397692771288</v>
      </c>
      <c r="J33" s="260">
        <v>19.580744884796598</v>
      </c>
      <c r="K33" s="259">
        <v>17.15413374127904</v>
      </c>
      <c r="L33" s="260">
        <v>16.765284429958594</v>
      </c>
      <c r="M33" s="261">
        <v>17.457914697914113</v>
      </c>
      <c r="N33" s="260">
        <v>16.307149106875102</v>
      </c>
      <c r="O33" s="260">
        <v>16.65876957046822</v>
      </c>
      <c r="P33" s="260">
        <v>16.902149988014283</v>
      </c>
      <c r="Q33" s="259">
        <v>13.430764704052592</v>
      </c>
      <c r="R33" s="260">
        <v>17.871663181427824</v>
      </c>
      <c r="S33" s="261">
        <v>17.425540841009632</v>
      </c>
      <c r="T33" s="260">
        <v>13.352233771835309</v>
      </c>
      <c r="U33" s="260">
        <v>14.715019272790041</v>
      </c>
      <c r="V33" s="260">
        <v>14.590519445128994</v>
      </c>
      <c r="W33" s="259">
        <v>15.396636286762172</v>
      </c>
      <c r="X33" s="260">
        <v>15.461734910279326</v>
      </c>
      <c r="Y33" s="261">
        <v>15.770521157737358</v>
      </c>
      <c r="Z33" s="260">
        <v>14.793384522327136</v>
      </c>
      <c r="AA33" s="260">
        <v>14.71023266619423</v>
      </c>
      <c r="AB33" s="261">
        <v>15.082538848313236</v>
      </c>
      <c r="AD33" s="351">
        <v>0.10294493231936741</v>
      </c>
      <c r="AE33" s="327">
        <v>0.232983237694949</v>
      </c>
      <c r="AF33" s="327">
        <v>1.0153471920253097</v>
      </c>
      <c r="AG33" s="327">
        <v>0.69263026795551852</v>
      </c>
      <c r="AH33" s="327">
        <v>0.24338041754606365</v>
      </c>
      <c r="AI33" s="327">
        <v>-0.44612234041819221</v>
      </c>
      <c r="AJ33" s="327">
        <v>-0.12449982766104739</v>
      </c>
      <c r="AK33" s="327">
        <v>0.30878624745803229</v>
      </c>
      <c r="AL33" s="352">
        <v>0.37230618211900612</v>
      </c>
    </row>
    <row r="34" spans="1:38" ht="12" customHeight="1" x14ac:dyDescent="0.25">
      <c r="A34" s="10" t="s">
        <v>62</v>
      </c>
      <c r="B34" s="259">
        <v>6.0328164263500206</v>
      </c>
      <c r="C34" s="260">
        <v>6.0390560727264369</v>
      </c>
      <c r="D34" s="260">
        <v>5.9824135826517857</v>
      </c>
      <c r="E34" s="259">
        <v>6.3554721139091876</v>
      </c>
      <c r="F34" s="260">
        <v>6.2887353236079848</v>
      </c>
      <c r="G34" s="261">
        <v>6.3284454788518554</v>
      </c>
      <c r="H34" s="260">
        <v>0.8727476729531789</v>
      </c>
      <c r="I34" s="260">
        <v>0.93192140532551393</v>
      </c>
      <c r="J34" s="260">
        <v>0.97767315131837895</v>
      </c>
      <c r="K34" s="259">
        <v>2.5923973244257601</v>
      </c>
      <c r="L34" s="260">
        <v>2.266354314771116</v>
      </c>
      <c r="M34" s="261">
        <v>2.3567111983593412</v>
      </c>
      <c r="N34" s="260">
        <v>3.3332629852318298</v>
      </c>
      <c r="O34" s="260">
        <v>2.5610587056353391</v>
      </c>
      <c r="P34" s="260">
        <v>2.8143919813119478</v>
      </c>
      <c r="Q34" s="259">
        <v>2.206938953115153E-4</v>
      </c>
      <c r="R34" s="260">
        <v>6.8558506004534798E-4</v>
      </c>
      <c r="S34" s="261">
        <v>1.2074798657808789E-3</v>
      </c>
      <c r="T34" s="260">
        <v>1.56766842144651</v>
      </c>
      <c r="U34" s="260">
        <v>1.0930394831246004</v>
      </c>
      <c r="V34" s="260">
        <v>1.0690422569822644</v>
      </c>
      <c r="W34" s="259">
        <v>6.7696808624977729</v>
      </c>
      <c r="X34" s="260">
        <v>6.7409180694517694</v>
      </c>
      <c r="Y34" s="261">
        <v>6.006929502418159</v>
      </c>
      <c r="Z34" s="260">
        <v>4.2286080762102705</v>
      </c>
      <c r="AA34" s="260">
        <v>4.1063540810675265</v>
      </c>
      <c r="AB34" s="261">
        <v>4.1346121862795817</v>
      </c>
      <c r="AD34" s="351">
        <v>-5.6642490074651164E-2</v>
      </c>
      <c r="AE34" s="327">
        <v>3.971015524387056E-2</v>
      </c>
      <c r="AF34" s="327">
        <v>4.5751745992865023E-2</v>
      </c>
      <c r="AG34" s="327">
        <v>9.0356883588225134E-2</v>
      </c>
      <c r="AH34" s="327">
        <v>0.25333327567660868</v>
      </c>
      <c r="AI34" s="327">
        <v>5.2189480573553088E-4</v>
      </c>
      <c r="AJ34" s="327">
        <v>-2.3997226142336014E-2</v>
      </c>
      <c r="AK34" s="327">
        <v>-0.73398856703361037</v>
      </c>
      <c r="AL34" s="352">
        <v>2.8258105212055185E-2</v>
      </c>
    </row>
    <row r="35" spans="1:38" ht="12" customHeight="1" x14ac:dyDescent="0.25">
      <c r="A35" s="10" t="s">
        <v>63</v>
      </c>
      <c r="B35" s="259">
        <v>4.8360457952973919</v>
      </c>
      <c r="C35" s="260">
        <v>4.595802089233886</v>
      </c>
      <c r="D35" s="260">
        <v>4.4985262792821352</v>
      </c>
      <c r="E35" s="259">
        <v>5.6675865895737196</v>
      </c>
      <c r="F35" s="260">
        <v>2.0007996315693322</v>
      </c>
      <c r="G35" s="261">
        <v>1.9416950702037368</v>
      </c>
      <c r="H35" s="260">
        <v>4.9220211416049962</v>
      </c>
      <c r="I35" s="260">
        <v>4.9943255658730532</v>
      </c>
      <c r="J35" s="260">
        <v>5.2524997626036356</v>
      </c>
      <c r="K35" s="259">
        <v>3.0673854932954625</v>
      </c>
      <c r="L35" s="260">
        <v>2.9478264137324754</v>
      </c>
      <c r="M35" s="261">
        <v>2.8193697564877058</v>
      </c>
      <c r="N35" s="260">
        <v>4.642199810378048</v>
      </c>
      <c r="O35" s="260">
        <v>4.6346262468730357</v>
      </c>
      <c r="P35" s="260">
        <v>4.6353348668502781</v>
      </c>
      <c r="Q35" s="259">
        <v>3.3094733399220666</v>
      </c>
      <c r="R35" s="260">
        <v>3.459477274016602</v>
      </c>
      <c r="S35" s="261">
        <v>3.2021047615725782</v>
      </c>
      <c r="T35" s="260">
        <v>2.4702911623647643</v>
      </c>
      <c r="U35" s="260">
        <v>2.7342337898039077</v>
      </c>
      <c r="V35" s="260">
        <v>3.0661597784921191</v>
      </c>
      <c r="W35" s="259">
        <v>4.4133647464155255</v>
      </c>
      <c r="X35" s="260">
        <v>4.739544512756976</v>
      </c>
      <c r="Y35" s="261">
        <v>4.9450058363580656</v>
      </c>
      <c r="Z35" s="260">
        <v>4.8056635104182153</v>
      </c>
      <c r="AA35" s="260">
        <v>3.8611972529659058</v>
      </c>
      <c r="AB35" s="261">
        <v>3.8541667898394971</v>
      </c>
      <c r="AD35" s="351">
        <v>-9.727580995175078E-2</v>
      </c>
      <c r="AE35" s="327">
        <v>-5.9104561365595387E-2</v>
      </c>
      <c r="AF35" s="327">
        <v>0.25817419673058239</v>
      </c>
      <c r="AG35" s="327">
        <v>-0.12845665724476962</v>
      </c>
      <c r="AH35" s="327">
        <v>7.0861997724236403E-4</v>
      </c>
      <c r="AI35" s="327">
        <v>-0.25737251244402382</v>
      </c>
      <c r="AJ35" s="327">
        <v>0.33192598868821133</v>
      </c>
      <c r="AK35" s="327">
        <v>0.2054613236010896</v>
      </c>
      <c r="AL35" s="352">
        <v>-7.0304631264086481E-3</v>
      </c>
    </row>
    <row r="36" spans="1:38" ht="12" customHeight="1" x14ac:dyDescent="0.25">
      <c r="A36" s="10" t="s">
        <v>64</v>
      </c>
      <c r="B36" s="259">
        <v>9.640160006428971</v>
      </c>
      <c r="C36" s="260">
        <v>9.6018388458467214</v>
      </c>
      <c r="D36" s="260">
        <v>9.3212369019758761</v>
      </c>
      <c r="E36" s="259">
        <v>8.0593635201987848</v>
      </c>
      <c r="F36" s="260">
        <v>13.128319047164746</v>
      </c>
      <c r="G36" s="261">
        <v>12.784492818708308</v>
      </c>
      <c r="H36" s="260">
        <v>10.483724076048729</v>
      </c>
      <c r="I36" s="260">
        <v>11.273273858842852</v>
      </c>
      <c r="J36" s="260">
        <v>11.816118417738055</v>
      </c>
      <c r="K36" s="259">
        <v>6.8365375833113378</v>
      </c>
      <c r="L36" s="260">
        <v>6.360678219377081</v>
      </c>
      <c r="M36" s="261">
        <v>6.0291536928855036</v>
      </c>
      <c r="N36" s="260">
        <v>8.1247572566087278</v>
      </c>
      <c r="O36" s="260">
        <v>7.6244877117628054</v>
      </c>
      <c r="P36" s="260">
        <v>7.7052508249974627</v>
      </c>
      <c r="Q36" s="259">
        <v>11.26856550673315</v>
      </c>
      <c r="R36" s="260">
        <v>9.4360100016056894</v>
      </c>
      <c r="S36" s="261">
        <v>9.3969715017729705</v>
      </c>
      <c r="T36" s="260">
        <v>15.228884337804317</v>
      </c>
      <c r="U36" s="260">
        <v>13.7863824680632</v>
      </c>
      <c r="V36" s="260">
        <v>14.365876571266673</v>
      </c>
      <c r="W36" s="259">
        <v>8.2516122092248629</v>
      </c>
      <c r="X36" s="260">
        <v>8.2399608566161611</v>
      </c>
      <c r="Y36" s="261">
        <v>8.0348473516444301</v>
      </c>
      <c r="Z36" s="260">
        <v>9.1802019735690532</v>
      </c>
      <c r="AA36" s="260">
        <v>10.417710704428101</v>
      </c>
      <c r="AB36" s="261">
        <v>10.373982305543949</v>
      </c>
      <c r="AD36" s="351">
        <v>-0.28060194387084536</v>
      </c>
      <c r="AE36" s="327">
        <v>-0.34382622845643773</v>
      </c>
      <c r="AF36" s="327">
        <v>0.54284455889520267</v>
      </c>
      <c r="AG36" s="327">
        <v>-0.33152452649157738</v>
      </c>
      <c r="AH36" s="327">
        <v>8.0763113234657347E-2</v>
      </c>
      <c r="AI36" s="327">
        <v>-3.9038499832718898E-2</v>
      </c>
      <c r="AJ36" s="327">
        <v>0.57949410320347283</v>
      </c>
      <c r="AK36" s="327">
        <v>-0.20511350497173098</v>
      </c>
      <c r="AL36" s="352">
        <v>-4.3728398884152142E-2</v>
      </c>
    </row>
    <row r="37" spans="1:38" ht="12" customHeight="1" x14ac:dyDescent="0.25">
      <c r="A37" s="10" t="s">
        <v>65</v>
      </c>
      <c r="B37" s="259">
        <v>5.787007350060497</v>
      </c>
      <c r="C37" s="260">
        <v>5.8418728156038577</v>
      </c>
      <c r="D37" s="260">
        <v>5.7348458968914917</v>
      </c>
      <c r="E37" s="259">
        <v>11.888748276601268</v>
      </c>
      <c r="F37" s="260">
        <v>11.830576587942883</v>
      </c>
      <c r="G37" s="261">
        <v>12.420586314528983</v>
      </c>
      <c r="H37" s="260">
        <v>6.1987754531505015</v>
      </c>
      <c r="I37" s="260">
        <v>5.7233700590407306</v>
      </c>
      <c r="J37" s="260">
        <v>2.586818490158854</v>
      </c>
      <c r="K37" s="259">
        <v>7.0187984673263673</v>
      </c>
      <c r="L37" s="260">
        <v>8.2268532199277296</v>
      </c>
      <c r="M37" s="261">
        <v>9.8517318649667747</v>
      </c>
      <c r="N37" s="260">
        <v>6.2428065601498215</v>
      </c>
      <c r="O37" s="260">
        <v>6.2166260345674385</v>
      </c>
      <c r="P37" s="260">
        <v>6.2968553106355838</v>
      </c>
      <c r="Q37" s="259">
        <v>8.2725140270264159</v>
      </c>
      <c r="R37" s="260">
        <v>7.9612590369531402</v>
      </c>
      <c r="S37" s="261">
        <v>8.2410175602827884</v>
      </c>
      <c r="T37" s="260">
        <v>5.7351956706925904</v>
      </c>
      <c r="U37" s="260">
        <v>5.3054409606434945</v>
      </c>
      <c r="V37" s="260">
        <v>5.2709134296895463</v>
      </c>
      <c r="W37" s="259">
        <v>9.4226527921301617</v>
      </c>
      <c r="X37" s="260">
        <v>9.7999540323375669</v>
      </c>
      <c r="Y37" s="261">
        <v>11.487326297349965</v>
      </c>
      <c r="Z37" s="260">
        <v>7.6235064330542022</v>
      </c>
      <c r="AA37" s="260">
        <v>7.6202099837638366</v>
      </c>
      <c r="AB37" s="261">
        <v>7.2683892098376255</v>
      </c>
      <c r="AD37" s="351">
        <v>-0.10702691871236603</v>
      </c>
      <c r="AE37" s="327">
        <v>0.59000972658609996</v>
      </c>
      <c r="AF37" s="327">
        <v>-3.1365515688818766</v>
      </c>
      <c r="AG37" s="327">
        <v>1.6248786450390451</v>
      </c>
      <c r="AH37" s="327">
        <v>8.0229276068145339E-2</v>
      </c>
      <c r="AI37" s="327">
        <v>0.27975852332964823</v>
      </c>
      <c r="AJ37" s="327">
        <v>-3.4527530953948116E-2</v>
      </c>
      <c r="AK37" s="327">
        <v>1.6873722650123977</v>
      </c>
      <c r="AL37" s="352">
        <v>-0.35182077392621114</v>
      </c>
    </row>
    <row r="38" spans="1:38" ht="12" customHeight="1" x14ac:dyDescent="0.25">
      <c r="A38" s="10" t="s">
        <v>16</v>
      </c>
      <c r="B38" s="259">
        <v>2.6047971993697563</v>
      </c>
      <c r="C38" s="260">
        <v>2.5556406518395454</v>
      </c>
      <c r="D38" s="260">
        <v>2.7245318731261632</v>
      </c>
      <c r="E38" s="259">
        <v>1.1781410102312053</v>
      </c>
      <c r="F38" s="260">
        <v>1.1445318351652163</v>
      </c>
      <c r="G38" s="261">
        <v>1.1257007469739406</v>
      </c>
      <c r="H38" s="260">
        <v>2.308621635878005</v>
      </c>
      <c r="I38" s="260">
        <v>2.3718946525026676</v>
      </c>
      <c r="J38" s="260">
        <v>2.4296397728970631</v>
      </c>
      <c r="K38" s="259">
        <v>2.2541811595993084</v>
      </c>
      <c r="L38" s="260">
        <v>1.897730600637799</v>
      </c>
      <c r="M38" s="261">
        <v>1.7436950289740905</v>
      </c>
      <c r="N38" s="260">
        <v>2.730517767942866</v>
      </c>
      <c r="O38" s="260">
        <v>2.3289003745604315</v>
      </c>
      <c r="P38" s="260">
        <v>2.3110349989134868</v>
      </c>
      <c r="Q38" s="259">
        <v>0.58503733224970289</v>
      </c>
      <c r="R38" s="260">
        <v>0.62077537605342892</v>
      </c>
      <c r="S38" s="261">
        <v>0.58529826884296166</v>
      </c>
      <c r="T38" s="260">
        <v>1.4304711337980844</v>
      </c>
      <c r="U38" s="260">
        <v>1.5051000129984635</v>
      </c>
      <c r="V38" s="260">
        <v>1.6040851456907996</v>
      </c>
      <c r="W38" s="259">
        <v>1.029430191954871</v>
      </c>
      <c r="X38" s="260">
        <v>1.0359986210117067</v>
      </c>
      <c r="Y38" s="261">
        <v>0.99374973341198747</v>
      </c>
      <c r="Z38" s="260">
        <v>2.0813096095715831</v>
      </c>
      <c r="AA38" s="260">
        <v>1.9986211529693079</v>
      </c>
      <c r="AB38" s="261">
        <v>2.0342400625511821</v>
      </c>
      <c r="AD38" s="351">
        <v>0.16889122128661782</v>
      </c>
      <c r="AE38" s="327">
        <v>-1.8831088191275658E-2</v>
      </c>
      <c r="AF38" s="327">
        <v>5.7745120394395499E-2</v>
      </c>
      <c r="AG38" s="327">
        <v>-0.15403557166370851</v>
      </c>
      <c r="AH38" s="327">
        <v>-1.7865375646944681E-2</v>
      </c>
      <c r="AI38" s="327">
        <v>-3.5477107210467262E-2</v>
      </c>
      <c r="AJ38" s="327">
        <v>9.8985132692336109E-2</v>
      </c>
      <c r="AK38" s="327">
        <v>-4.2248887599719231E-2</v>
      </c>
      <c r="AL38" s="352">
        <v>3.5618909581874192E-2</v>
      </c>
    </row>
    <row r="39" spans="1:38" ht="12" customHeight="1" x14ac:dyDescent="0.25">
      <c r="A39" s="10" t="s">
        <v>17</v>
      </c>
      <c r="B39" s="259">
        <v>0.72504761581771127</v>
      </c>
      <c r="C39" s="260">
        <v>0.70757602708390399</v>
      </c>
      <c r="D39" s="260">
        <v>0.74456416233886402</v>
      </c>
      <c r="E39" s="259">
        <v>0.66328559323576408</v>
      </c>
      <c r="F39" s="260">
        <v>0.6293708577073337</v>
      </c>
      <c r="G39" s="261">
        <v>0.67955429025643999</v>
      </c>
      <c r="H39" s="260">
        <v>0.33382390368008058</v>
      </c>
      <c r="I39" s="260">
        <v>0.33118953840990478</v>
      </c>
      <c r="J39" s="260">
        <v>0.31312728958742087</v>
      </c>
      <c r="K39" s="259">
        <v>0.28709909042314696</v>
      </c>
      <c r="L39" s="260">
        <v>0.48781912727257404</v>
      </c>
      <c r="M39" s="261">
        <v>0.31579676184965072</v>
      </c>
      <c r="N39" s="260">
        <v>0.17940046940453536</v>
      </c>
      <c r="O39" s="260">
        <v>0.18884680637952303</v>
      </c>
      <c r="P39" s="260">
        <v>0.20271147947977247</v>
      </c>
      <c r="Q39" s="259" t="s">
        <v>353</v>
      </c>
      <c r="R39" s="260">
        <v>3.4562788610608624E-5</v>
      </c>
      <c r="S39" s="261">
        <v>1.1254946791902263E-4</v>
      </c>
      <c r="T39" s="260">
        <v>1.8548268227817122</v>
      </c>
      <c r="U39" s="260">
        <v>1.5798124461734122</v>
      </c>
      <c r="V39" s="260">
        <v>1.5560397903556047</v>
      </c>
      <c r="W39" s="259">
        <v>0.19370610538881539</v>
      </c>
      <c r="X39" s="260">
        <v>0.14939258096727195</v>
      </c>
      <c r="Y39" s="261">
        <v>0.14873344182476844</v>
      </c>
      <c r="Z39" s="260">
        <v>0.52821501069285204</v>
      </c>
      <c r="AA39" s="260">
        <v>0.52593151705187136</v>
      </c>
      <c r="AB39" s="261">
        <v>0.53290790971383584</v>
      </c>
      <c r="AD39" s="351">
        <v>3.6988135254960031E-2</v>
      </c>
      <c r="AE39" s="327">
        <v>5.0183432549106288E-2</v>
      </c>
      <c r="AF39" s="327">
        <v>-1.8062248822483917E-2</v>
      </c>
      <c r="AG39" s="327">
        <v>-0.17202236542292332</v>
      </c>
      <c r="AH39" s="327">
        <v>1.3864673100249442E-2</v>
      </c>
      <c r="AI39" s="327">
        <v>7.7986679308414013E-5</v>
      </c>
      <c r="AJ39" s="327">
        <v>-2.377265581780752E-2</v>
      </c>
      <c r="AK39" s="327">
        <v>-6.5913914250351202E-4</v>
      </c>
      <c r="AL39" s="352">
        <v>6.9763926619644812E-3</v>
      </c>
    </row>
    <row r="40" spans="1:38" ht="12" customHeight="1" x14ac:dyDescent="0.25">
      <c r="A40" s="10" t="s">
        <v>54</v>
      </c>
      <c r="B40" s="259">
        <v>3.7979250734004797</v>
      </c>
      <c r="C40" s="260">
        <v>3.9082037791303526</v>
      </c>
      <c r="D40" s="260">
        <v>3.5579585044265953</v>
      </c>
      <c r="E40" s="259">
        <v>3.1890786978787742</v>
      </c>
      <c r="F40" s="260">
        <v>3.1844766413679757</v>
      </c>
      <c r="G40" s="261">
        <v>2.9319761251244438</v>
      </c>
      <c r="H40" s="260">
        <v>2.7998151780760794</v>
      </c>
      <c r="I40" s="260">
        <v>2.5982408287172793</v>
      </c>
      <c r="J40" s="260">
        <v>2.5147133327192717</v>
      </c>
      <c r="K40" s="259">
        <v>3.0917246343581657</v>
      </c>
      <c r="L40" s="260">
        <v>3.1325633708544647</v>
      </c>
      <c r="M40" s="261">
        <v>2.9525485406248304</v>
      </c>
      <c r="N40" s="260">
        <v>2.9340997150767856</v>
      </c>
      <c r="O40" s="260">
        <v>2.9660140804716426</v>
      </c>
      <c r="P40" s="260">
        <v>2.8922590124191769</v>
      </c>
      <c r="Q40" s="259">
        <v>3.1939313124297533</v>
      </c>
      <c r="R40" s="260">
        <v>2.8494285805633601</v>
      </c>
      <c r="S40" s="261">
        <v>2.5498974068154436</v>
      </c>
      <c r="T40" s="260">
        <v>0.68375115080209325</v>
      </c>
      <c r="U40" s="260">
        <v>0.68996168727595886</v>
      </c>
      <c r="V40" s="260">
        <v>0.92371289885392949</v>
      </c>
      <c r="W40" s="259">
        <v>1.0887900388316405</v>
      </c>
      <c r="X40" s="260">
        <v>3.1689614723780566</v>
      </c>
      <c r="Y40" s="261">
        <v>1.6137600733556492</v>
      </c>
      <c r="Z40" s="260">
        <v>3.1522711698390822</v>
      </c>
      <c r="AA40" s="260">
        <v>3.1829051699203199</v>
      </c>
      <c r="AB40" s="261">
        <v>2.9445800800238606</v>
      </c>
      <c r="AD40" s="351">
        <v>-0.35024527470375721</v>
      </c>
      <c r="AE40" s="327">
        <v>-0.25250051624353187</v>
      </c>
      <c r="AF40" s="327">
        <v>-8.3527495998007684E-2</v>
      </c>
      <c r="AG40" s="327">
        <v>-0.18001483022963427</v>
      </c>
      <c r="AH40" s="327">
        <v>-7.3755068052465678E-2</v>
      </c>
      <c r="AI40" s="327">
        <v>-0.29953117374791649</v>
      </c>
      <c r="AJ40" s="327">
        <v>0.23375121157797063</v>
      </c>
      <c r="AK40" s="327">
        <v>-1.5552013990224074</v>
      </c>
      <c r="AL40" s="352">
        <v>-0.23832508989645929</v>
      </c>
    </row>
    <row r="41" spans="1:38" ht="12" customHeight="1" x14ac:dyDescent="0.25">
      <c r="A41" s="10" t="s">
        <v>55</v>
      </c>
      <c r="B41" s="259">
        <v>5.2893532804235228</v>
      </c>
      <c r="C41" s="260">
        <v>5.0452356767204991</v>
      </c>
      <c r="D41" s="260">
        <v>5.1854494317857052</v>
      </c>
      <c r="E41" s="259">
        <v>5.862567674390128</v>
      </c>
      <c r="F41" s="260">
        <v>5.6799554162297285</v>
      </c>
      <c r="G41" s="261">
        <v>5.4352457308673623</v>
      </c>
      <c r="H41" s="260">
        <v>6.1439259325614612</v>
      </c>
      <c r="I41" s="260">
        <v>4.9396432824193903</v>
      </c>
      <c r="J41" s="260">
        <v>4.886865155173469</v>
      </c>
      <c r="K41" s="259">
        <v>5.3701377225213509</v>
      </c>
      <c r="L41" s="260">
        <v>4.7667077043082164</v>
      </c>
      <c r="M41" s="261">
        <v>4.7576615850409141</v>
      </c>
      <c r="N41" s="260">
        <v>4.5983951797997156</v>
      </c>
      <c r="O41" s="260">
        <v>4.4443895984110515</v>
      </c>
      <c r="P41" s="260">
        <v>4.4552532570363281</v>
      </c>
      <c r="Q41" s="259">
        <v>5.997810113062874</v>
      </c>
      <c r="R41" s="260">
        <v>5.842420605837118</v>
      </c>
      <c r="S41" s="261">
        <v>5.4996486394980586</v>
      </c>
      <c r="T41" s="260">
        <v>5.6376832467734772</v>
      </c>
      <c r="U41" s="260">
        <v>5.4941842310948736</v>
      </c>
      <c r="V41" s="260">
        <v>5.2136062596596808</v>
      </c>
      <c r="W41" s="259">
        <v>4.7927673185137971</v>
      </c>
      <c r="X41" s="260">
        <v>4.8296327258730694</v>
      </c>
      <c r="Y41" s="261">
        <v>5.3689497076741581</v>
      </c>
      <c r="Z41" s="260">
        <v>5.5530294053575338</v>
      </c>
      <c r="AA41" s="260">
        <v>5.116458817802223</v>
      </c>
      <c r="AB41" s="261">
        <v>5.0864640080491705</v>
      </c>
      <c r="AD41" s="351">
        <v>0.14021375506520606</v>
      </c>
      <c r="AE41" s="327">
        <v>-0.24470968536236626</v>
      </c>
      <c r="AF41" s="327">
        <v>-5.2778127245921347E-2</v>
      </c>
      <c r="AG41" s="327">
        <v>-9.046119267302366E-3</v>
      </c>
      <c r="AH41" s="327">
        <v>1.0863658625276607E-2</v>
      </c>
      <c r="AI41" s="327">
        <v>-0.34277196633905938</v>
      </c>
      <c r="AJ41" s="327">
        <v>-0.28057797143519281</v>
      </c>
      <c r="AK41" s="327">
        <v>0.53931698180108878</v>
      </c>
      <c r="AL41" s="352">
        <v>-2.9994809753052465E-2</v>
      </c>
    </row>
    <row r="42" spans="1:38" ht="12" customHeight="1" x14ac:dyDescent="0.25">
      <c r="A42" s="10" t="s">
        <v>56</v>
      </c>
      <c r="B42" s="259">
        <v>9.3160916532630651</v>
      </c>
      <c r="C42" s="260">
        <v>9.1478594283627093</v>
      </c>
      <c r="D42" s="260">
        <v>9.3876295757723014</v>
      </c>
      <c r="E42" s="259">
        <v>7.425758456730601</v>
      </c>
      <c r="F42" s="260">
        <v>7.6525074905325257</v>
      </c>
      <c r="G42" s="261">
        <v>7.8724377665751124</v>
      </c>
      <c r="H42" s="260">
        <v>8.2745419620757357</v>
      </c>
      <c r="I42" s="260">
        <v>7.9704910682082772</v>
      </c>
      <c r="J42" s="260">
        <v>7.8760253433602347</v>
      </c>
      <c r="K42" s="259">
        <v>9.9223909607159975</v>
      </c>
      <c r="L42" s="260">
        <v>10.481569171723235</v>
      </c>
      <c r="M42" s="261">
        <v>9.9593001054756272</v>
      </c>
      <c r="N42" s="260">
        <v>8.3352597426541344</v>
      </c>
      <c r="O42" s="260">
        <v>10.049536732340238</v>
      </c>
      <c r="P42" s="260">
        <v>9.3368359311571165</v>
      </c>
      <c r="Q42" s="259">
        <v>17.093468994082073</v>
      </c>
      <c r="R42" s="260">
        <v>15.218182645059583</v>
      </c>
      <c r="S42" s="261">
        <v>14.434657643775394</v>
      </c>
      <c r="T42" s="260">
        <v>13.592713924791514</v>
      </c>
      <c r="U42" s="260">
        <v>15.384177371569512</v>
      </c>
      <c r="V42" s="260">
        <v>14.070559262610137</v>
      </c>
      <c r="W42" s="259">
        <v>12.569358977600361</v>
      </c>
      <c r="X42" s="260">
        <v>11.210787111641382</v>
      </c>
      <c r="Y42" s="261">
        <v>9.3468909922493513</v>
      </c>
      <c r="Z42" s="260">
        <v>8.9067592488805261</v>
      </c>
      <c r="AA42" s="260">
        <v>9.0437252472080427</v>
      </c>
      <c r="AB42" s="261">
        <v>8.9438018954276455</v>
      </c>
      <c r="AD42" s="351">
        <v>0.23977014740959213</v>
      </c>
      <c r="AE42" s="327">
        <v>0.21993027604258675</v>
      </c>
      <c r="AF42" s="327">
        <v>-9.4465724848042498E-2</v>
      </c>
      <c r="AG42" s="327">
        <v>-0.52226906624760794</v>
      </c>
      <c r="AH42" s="327">
        <v>-0.71270080118312151</v>
      </c>
      <c r="AI42" s="327">
        <v>-0.78352500128418967</v>
      </c>
      <c r="AJ42" s="327">
        <v>-1.3136181089593748</v>
      </c>
      <c r="AK42" s="327">
        <v>-1.8638961193920309</v>
      </c>
      <c r="AL42" s="352">
        <v>-9.992335178039724E-2</v>
      </c>
    </row>
    <row r="43" spans="1:38" ht="12" customHeight="1" x14ac:dyDescent="0.25">
      <c r="A43" s="10" t="s">
        <v>66</v>
      </c>
      <c r="B43" s="259" t="s">
        <v>353</v>
      </c>
      <c r="C43" s="260" t="s">
        <v>353</v>
      </c>
      <c r="D43" s="260" t="s">
        <v>353</v>
      </c>
      <c r="E43" s="259">
        <v>2.9133933344528007</v>
      </c>
      <c r="F43" s="260">
        <v>3.0396680260805402</v>
      </c>
      <c r="G43" s="261">
        <v>3.6000213104728345</v>
      </c>
      <c r="H43" s="260" t="s">
        <v>353</v>
      </c>
      <c r="I43" s="260" t="s">
        <v>353</v>
      </c>
      <c r="J43" s="260" t="s">
        <v>353</v>
      </c>
      <c r="K43" s="259">
        <v>0.68561142501873573</v>
      </c>
      <c r="L43" s="260">
        <v>0.53472167971225437</v>
      </c>
      <c r="M43" s="261">
        <v>0.55438404087708326</v>
      </c>
      <c r="N43" s="260">
        <v>1.8957238563297398</v>
      </c>
      <c r="O43" s="260">
        <v>2.4856119441248965</v>
      </c>
      <c r="P43" s="260">
        <v>2.9101947155047472</v>
      </c>
      <c r="Q43" s="259">
        <v>1.4475488883962597</v>
      </c>
      <c r="R43" s="260">
        <v>1.2964649727051925</v>
      </c>
      <c r="S43" s="261">
        <v>0.31073550521061133</v>
      </c>
      <c r="T43" s="260">
        <v>0.72110367718306534</v>
      </c>
      <c r="U43" s="260">
        <v>0.65538471375565088</v>
      </c>
      <c r="V43" s="260">
        <v>0.64269922682518377</v>
      </c>
      <c r="W43" s="259">
        <v>0.39714373344333881</v>
      </c>
      <c r="X43" s="260">
        <v>0.33810410037573024</v>
      </c>
      <c r="Y43" s="261">
        <v>0.315789318249735</v>
      </c>
      <c r="Z43" s="260">
        <v>1.0219560842948889</v>
      </c>
      <c r="AA43" s="260">
        <v>1.096281043387183</v>
      </c>
      <c r="AB43" s="261">
        <v>1.2654116706823622</v>
      </c>
      <c r="AD43" s="351" t="s">
        <v>353</v>
      </c>
      <c r="AE43" s="327">
        <v>0.56035328439229426</v>
      </c>
      <c r="AF43" s="327" t="s">
        <v>353</v>
      </c>
      <c r="AG43" s="327">
        <v>1.966236116482889E-2</v>
      </c>
      <c r="AH43" s="327">
        <v>0.42458277137985068</v>
      </c>
      <c r="AI43" s="327">
        <v>-0.98572946749458112</v>
      </c>
      <c r="AJ43" s="327">
        <v>-1.2685486930467116E-2</v>
      </c>
      <c r="AK43" s="327">
        <v>-2.2314782125995247E-2</v>
      </c>
      <c r="AL43" s="352">
        <v>0.16913062729517914</v>
      </c>
    </row>
    <row r="44" spans="1:38" ht="12" customHeight="1" x14ac:dyDescent="0.25">
      <c r="A44" s="10" t="s">
        <v>67</v>
      </c>
      <c r="B44" s="259">
        <v>2.7828085906222166</v>
      </c>
      <c r="C44" s="260">
        <v>2.5637808297154412</v>
      </c>
      <c r="D44" s="260">
        <v>2.5331941038918133</v>
      </c>
      <c r="E44" s="259">
        <v>2.5585024660910247</v>
      </c>
      <c r="F44" s="260">
        <v>2.3211294111867464</v>
      </c>
      <c r="G44" s="261">
        <v>2.1636425404883899</v>
      </c>
      <c r="H44" s="260">
        <v>4.1788637720412121</v>
      </c>
      <c r="I44" s="260">
        <v>4.2800963175423092</v>
      </c>
      <c r="J44" s="260">
        <v>4.638762700169079</v>
      </c>
      <c r="K44" s="259">
        <v>2.2866474958314948</v>
      </c>
      <c r="L44" s="260">
        <v>2.1111166621297679</v>
      </c>
      <c r="M44" s="261">
        <v>1.9522580318497436</v>
      </c>
      <c r="N44" s="260">
        <v>2.4473502389824406</v>
      </c>
      <c r="O44" s="260">
        <v>1.8185429580638679</v>
      </c>
      <c r="P44" s="260">
        <v>1.7680225487597105</v>
      </c>
      <c r="Q44" s="259">
        <v>1.2106749430153525</v>
      </c>
      <c r="R44" s="260">
        <v>1.666038411522901</v>
      </c>
      <c r="S44" s="261">
        <v>2.6583779107118728</v>
      </c>
      <c r="T44" s="260">
        <v>2.824005374919782</v>
      </c>
      <c r="U44" s="260">
        <v>2.8317600199034505</v>
      </c>
      <c r="V44" s="260">
        <v>3.0483162264694412</v>
      </c>
      <c r="W44" s="259">
        <v>1.1198383499715616</v>
      </c>
      <c r="X44" s="260">
        <v>1.4913837926164435</v>
      </c>
      <c r="Y44" s="261">
        <v>1.5172109250918691</v>
      </c>
      <c r="Z44" s="260">
        <v>2.8830770909442327</v>
      </c>
      <c r="AA44" s="260">
        <v>2.7235296222564958</v>
      </c>
      <c r="AB44" s="261">
        <v>2.763228240757905</v>
      </c>
      <c r="AD44" s="351">
        <v>-3.0586725823627869E-2</v>
      </c>
      <c r="AE44" s="327">
        <v>-0.15748687069835654</v>
      </c>
      <c r="AF44" s="327">
        <v>0.35866638262676975</v>
      </c>
      <c r="AG44" s="327">
        <v>-0.15885863028002434</v>
      </c>
      <c r="AH44" s="327">
        <v>-5.0520409304157354E-2</v>
      </c>
      <c r="AI44" s="327">
        <v>0.9923394991889718</v>
      </c>
      <c r="AJ44" s="327">
        <v>0.21655620656599073</v>
      </c>
      <c r="AK44" s="327">
        <v>2.5827132475425563E-2</v>
      </c>
      <c r="AL44" s="352">
        <v>3.9698618501409211E-2</v>
      </c>
    </row>
    <row r="45" spans="1:38" ht="12" customHeight="1" x14ac:dyDescent="0.25">
      <c r="A45" s="10" t="s">
        <v>57</v>
      </c>
      <c r="B45" s="259">
        <v>0.72819817452882429</v>
      </c>
      <c r="C45" s="260">
        <v>0.68509264541806347</v>
      </c>
      <c r="D45" s="260">
        <v>0.76090945266349785</v>
      </c>
      <c r="E45" s="259">
        <v>1.5469684318108388</v>
      </c>
      <c r="F45" s="260">
        <v>1.5883631260597499</v>
      </c>
      <c r="G45" s="261">
        <v>1.5459552901420894</v>
      </c>
      <c r="H45" s="260">
        <v>0.55065612353977567</v>
      </c>
      <c r="I45" s="260">
        <v>0.56662320520267528</v>
      </c>
      <c r="J45" s="260">
        <v>0.54583696751213462</v>
      </c>
      <c r="K45" s="259" t="s">
        <v>353</v>
      </c>
      <c r="L45" s="260" t="s">
        <v>353</v>
      </c>
      <c r="M45" s="261" t="s">
        <v>353</v>
      </c>
      <c r="N45" s="260" t="s">
        <v>353</v>
      </c>
      <c r="O45" s="260" t="s">
        <v>353</v>
      </c>
      <c r="P45" s="260" t="s">
        <v>353</v>
      </c>
      <c r="Q45" s="259">
        <v>0.70661820994535784</v>
      </c>
      <c r="R45" s="260">
        <v>0.37660809362537673</v>
      </c>
      <c r="S45" s="261">
        <v>0.29538117800188263</v>
      </c>
      <c r="T45" s="260">
        <v>0.11296292518978901</v>
      </c>
      <c r="U45" s="260">
        <v>0.35520397774886331</v>
      </c>
      <c r="V45" s="260">
        <v>0.34763594941875886</v>
      </c>
      <c r="W45" s="259">
        <v>0.83310251028726878</v>
      </c>
      <c r="X45" s="260">
        <v>0.56839150235091795</v>
      </c>
      <c r="Y45" s="261">
        <v>0.95688968914269867</v>
      </c>
      <c r="Z45" s="260">
        <v>0.74002184335874355</v>
      </c>
      <c r="AA45" s="260">
        <v>0.73786446189789212</v>
      </c>
      <c r="AB45" s="261">
        <v>0.75581541671999164</v>
      </c>
      <c r="AD45" s="351">
        <v>7.5816807245434381E-2</v>
      </c>
      <c r="AE45" s="327">
        <v>-4.2407835917660508E-2</v>
      </c>
      <c r="AF45" s="327">
        <v>-2.0786237690540665E-2</v>
      </c>
      <c r="AG45" s="327" t="s">
        <v>353</v>
      </c>
      <c r="AH45" s="327" t="s">
        <v>353</v>
      </c>
      <c r="AI45" s="327">
        <v>-8.12269156234941E-2</v>
      </c>
      <c r="AJ45" s="327">
        <v>-7.5680283301044482E-3</v>
      </c>
      <c r="AK45" s="327">
        <v>0.38849818679178072</v>
      </c>
      <c r="AL45" s="352">
        <v>1.7950954822099519E-2</v>
      </c>
    </row>
    <row r="46" spans="1:38" ht="12" customHeight="1" x14ac:dyDescent="0.25">
      <c r="A46" s="10" t="s">
        <v>68</v>
      </c>
      <c r="B46" s="259">
        <v>3.4403322052669707</v>
      </c>
      <c r="C46" s="260">
        <v>3.3278196836677578</v>
      </c>
      <c r="D46" s="260">
        <v>3.4680719846078825</v>
      </c>
      <c r="E46" s="259" t="s">
        <v>353</v>
      </c>
      <c r="F46" s="260" t="s">
        <v>353</v>
      </c>
      <c r="G46" s="261" t="s">
        <v>353</v>
      </c>
      <c r="H46" s="260">
        <v>1.6912594979576308</v>
      </c>
      <c r="I46" s="260">
        <v>1.9914419129913628</v>
      </c>
      <c r="J46" s="260">
        <v>1.6349553436852799</v>
      </c>
      <c r="K46" s="259">
        <v>3.118166723569133</v>
      </c>
      <c r="L46" s="260">
        <v>3.4317675368011478</v>
      </c>
      <c r="M46" s="261">
        <v>3.4466660867607066</v>
      </c>
      <c r="N46" s="260">
        <v>2.5231103288657426</v>
      </c>
      <c r="O46" s="260">
        <v>2.9054482792756464</v>
      </c>
      <c r="P46" s="260">
        <v>2.6527827388164353</v>
      </c>
      <c r="Q46" s="259">
        <v>1.9139707406120237</v>
      </c>
      <c r="R46" s="260">
        <v>1.7395975636414296</v>
      </c>
      <c r="S46" s="261">
        <v>2.1086381907491791</v>
      </c>
      <c r="T46" s="260">
        <v>3.5777856034783322</v>
      </c>
      <c r="U46" s="260">
        <v>3.6436927531203795</v>
      </c>
      <c r="V46" s="260">
        <v>3.6636903852497165</v>
      </c>
      <c r="W46" s="259" t="s">
        <v>353</v>
      </c>
      <c r="X46" s="260" t="s">
        <v>353</v>
      </c>
      <c r="Y46" s="261" t="s">
        <v>353</v>
      </c>
      <c r="Z46" s="260">
        <v>2.005539664116899</v>
      </c>
      <c r="AA46" s="260">
        <v>2.0946919554485981</v>
      </c>
      <c r="AB46" s="261">
        <v>2.0279679082802704</v>
      </c>
      <c r="AD46" s="351">
        <v>0.14025230094012464</v>
      </c>
      <c r="AE46" s="327" t="s">
        <v>353</v>
      </c>
      <c r="AF46" s="327">
        <v>-0.3564865693060828</v>
      </c>
      <c r="AG46" s="327">
        <v>1.489854995955886E-2</v>
      </c>
      <c r="AH46" s="327">
        <v>-0.25266554045921108</v>
      </c>
      <c r="AI46" s="327">
        <v>0.36904062710774954</v>
      </c>
      <c r="AJ46" s="327">
        <v>1.9997632129336917E-2</v>
      </c>
      <c r="AK46" s="327" t="s">
        <v>353</v>
      </c>
      <c r="AL46" s="352">
        <v>-6.6724047168327694E-2</v>
      </c>
    </row>
    <row r="47" spans="1:38" ht="12" customHeight="1" x14ac:dyDescent="0.25">
      <c r="A47" s="10" t="s">
        <v>69</v>
      </c>
      <c r="B47" s="259">
        <v>0.91433787522782572</v>
      </c>
      <c r="C47" s="260">
        <v>0.9330037666787464</v>
      </c>
      <c r="D47" s="260">
        <v>0.93661587092214416</v>
      </c>
      <c r="E47" s="259" t="s">
        <v>353</v>
      </c>
      <c r="F47" s="260" t="s">
        <v>353</v>
      </c>
      <c r="G47" s="261" t="s">
        <v>353</v>
      </c>
      <c r="H47" s="260">
        <v>1.1583606536764466</v>
      </c>
      <c r="I47" s="260">
        <v>1.1074839674895813</v>
      </c>
      <c r="J47" s="260">
        <v>1.14983243881483</v>
      </c>
      <c r="K47" s="259">
        <v>0.68196076086877777</v>
      </c>
      <c r="L47" s="260">
        <v>1.4290942961269959</v>
      </c>
      <c r="M47" s="261">
        <v>1.7784227648293085</v>
      </c>
      <c r="N47" s="260">
        <v>2.4125976926304933</v>
      </c>
      <c r="O47" s="260">
        <v>2.1155450582613229</v>
      </c>
      <c r="P47" s="260">
        <v>2.1193497099719374</v>
      </c>
      <c r="Q47" s="259">
        <v>0.83787017374956296</v>
      </c>
      <c r="R47" s="260">
        <v>0.79975205881957678</v>
      </c>
      <c r="S47" s="261">
        <v>0.72341763039386886</v>
      </c>
      <c r="T47" s="260">
        <v>0.49609239398025384</v>
      </c>
      <c r="U47" s="260">
        <v>0.483570384335754</v>
      </c>
      <c r="V47" s="260">
        <v>0.59588865329257334</v>
      </c>
      <c r="W47" s="259" t="s">
        <v>353</v>
      </c>
      <c r="X47" s="260" t="s">
        <v>353</v>
      </c>
      <c r="Y47" s="261" t="s">
        <v>353</v>
      </c>
      <c r="Z47" s="260">
        <v>0.86501334037071775</v>
      </c>
      <c r="AA47" s="260">
        <v>0.87521775815501301</v>
      </c>
      <c r="AB47" s="261">
        <v>0.9066667974436875</v>
      </c>
      <c r="AD47" s="351">
        <v>3.6121042433977513E-3</v>
      </c>
      <c r="AE47" s="327" t="s">
        <v>353</v>
      </c>
      <c r="AF47" s="327">
        <v>4.234847132524866E-2</v>
      </c>
      <c r="AG47" s="327">
        <v>0.3493284687023126</v>
      </c>
      <c r="AH47" s="327">
        <v>3.8046517106145039E-3</v>
      </c>
      <c r="AI47" s="327">
        <v>-7.6334428425707923E-2</v>
      </c>
      <c r="AJ47" s="327">
        <v>0.11231826895681934</v>
      </c>
      <c r="AK47" s="327" t="s">
        <v>353</v>
      </c>
      <c r="AL47" s="352">
        <v>3.1449039288674485E-2</v>
      </c>
    </row>
    <row r="48" spans="1:38" ht="12" customHeight="1" x14ac:dyDescent="0.25">
      <c r="A48" s="10" t="s">
        <v>25</v>
      </c>
      <c r="B48" s="259">
        <v>3.6565293400282117</v>
      </c>
      <c r="C48" s="260">
        <v>3.9075230095724169</v>
      </c>
      <c r="D48" s="260">
        <v>3.948658301447117</v>
      </c>
      <c r="E48" s="259">
        <v>2.0798601703096646</v>
      </c>
      <c r="F48" s="260">
        <v>2.0063424698007628</v>
      </c>
      <c r="G48" s="261">
        <v>1.8954727455242917</v>
      </c>
      <c r="H48" s="260">
        <v>1.5488471465227269</v>
      </c>
      <c r="I48" s="260">
        <v>1.4512342012787811</v>
      </c>
      <c r="J48" s="260">
        <v>1.4355443373128651</v>
      </c>
      <c r="K48" s="259">
        <v>4.4496370848975451</v>
      </c>
      <c r="L48" s="260">
        <v>4.3526655521040434</v>
      </c>
      <c r="M48" s="261">
        <v>3.9172053828724436</v>
      </c>
      <c r="N48" s="260">
        <v>6.196267897145165</v>
      </c>
      <c r="O48" s="260">
        <v>6.121740558390619</v>
      </c>
      <c r="P48" s="260">
        <v>5.8326315419167889</v>
      </c>
      <c r="Q48" s="259">
        <v>1.2633730544492219</v>
      </c>
      <c r="R48" s="260">
        <v>2.6040320060459226</v>
      </c>
      <c r="S48" s="261">
        <v>3.2624387254358509</v>
      </c>
      <c r="T48" s="260">
        <v>0.79582544440943437</v>
      </c>
      <c r="U48" s="260">
        <v>0.69862432730333779</v>
      </c>
      <c r="V48" s="260">
        <v>0.62192668933783213</v>
      </c>
      <c r="W48" s="259">
        <v>3.7764343382689285</v>
      </c>
      <c r="X48" s="260">
        <v>3.5247050141539531</v>
      </c>
      <c r="Y48" s="261">
        <v>3.51558287737745</v>
      </c>
      <c r="Z48" s="260">
        <v>3.056451803804813</v>
      </c>
      <c r="AA48" s="260">
        <v>3.077005450095899</v>
      </c>
      <c r="AB48" s="261">
        <v>2.9948841204347381</v>
      </c>
      <c r="AD48" s="351">
        <v>4.1135291874700108E-2</v>
      </c>
      <c r="AE48" s="327">
        <v>-0.11086972427647113</v>
      </c>
      <c r="AF48" s="327">
        <v>-1.5689863965915984E-2</v>
      </c>
      <c r="AG48" s="327">
        <v>-0.4354601692315998</v>
      </c>
      <c r="AH48" s="327">
        <v>-0.28910901647383014</v>
      </c>
      <c r="AI48" s="327">
        <v>0.65840671938992834</v>
      </c>
      <c r="AJ48" s="327">
        <v>-7.6697637965505661E-2</v>
      </c>
      <c r="AK48" s="327">
        <v>-9.122136776503087E-3</v>
      </c>
      <c r="AL48" s="352">
        <v>-8.2121329661160924E-2</v>
      </c>
    </row>
    <row r="49" spans="1:38" ht="12" customHeight="1" x14ac:dyDescent="0.25">
      <c r="A49" s="10" t="s">
        <v>58</v>
      </c>
      <c r="B49" s="259" t="s">
        <v>353</v>
      </c>
      <c r="C49" s="260" t="s">
        <v>353</v>
      </c>
      <c r="D49" s="260" t="s">
        <v>353</v>
      </c>
      <c r="E49" s="259" t="s">
        <v>353</v>
      </c>
      <c r="F49" s="260" t="s">
        <v>353</v>
      </c>
      <c r="G49" s="261" t="s">
        <v>353</v>
      </c>
      <c r="H49" s="260" t="s">
        <v>353</v>
      </c>
      <c r="I49" s="260" t="s">
        <v>353</v>
      </c>
      <c r="J49" s="260" t="s">
        <v>353</v>
      </c>
      <c r="K49" s="259">
        <v>1.3073955403252453</v>
      </c>
      <c r="L49" s="260">
        <v>1.3070870119032614</v>
      </c>
      <c r="M49" s="261">
        <v>1.1148269644334383</v>
      </c>
      <c r="N49" s="260">
        <v>4.2268265283036834</v>
      </c>
      <c r="O49" s="260">
        <v>3.2944353602405689</v>
      </c>
      <c r="P49" s="260">
        <v>3.8180977113257639</v>
      </c>
      <c r="Q49" s="259">
        <v>0.5274829276299724</v>
      </c>
      <c r="R49" s="260">
        <v>7.5512996883392086E-3</v>
      </c>
      <c r="S49" s="261" t="s">
        <v>353</v>
      </c>
      <c r="T49" s="260">
        <v>3.5374362700851054</v>
      </c>
      <c r="U49" s="260">
        <v>5.1256400040621583E-2</v>
      </c>
      <c r="V49" s="260" t="s">
        <v>353</v>
      </c>
      <c r="W49" s="259" t="s">
        <v>353</v>
      </c>
      <c r="X49" s="260" t="s">
        <v>353</v>
      </c>
      <c r="Y49" s="261" t="s">
        <v>353</v>
      </c>
      <c r="Z49" s="260">
        <v>0.65486840003610836</v>
      </c>
      <c r="AA49" s="260">
        <v>0.45008518015546994</v>
      </c>
      <c r="AB49" s="261">
        <v>0.48030287260600885</v>
      </c>
      <c r="AD49" s="351" t="s">
        <v>353</v>
      </c>
      <c r="AE49" s="327" t="s">
        <v>353</v>
      </c>
      <c r="AF49" s="327" t="s">
        <v>353</v>
      </c>
      <c r="AG49" s="327">
        <v>-0.19226004746982306</v>
      </c>
      <c r="AH49" s="327">
        <v>0.52366235108519499</v>
      </c>
      <c r="AI49" s="327" t="s">
        <v>353</v>
      </c>
      <c r="AJ49" s="327" t="s">
        <v>353</v>
      </c>
      <c r="AK49" s="327" t="s">
        <v>353</v>
      </c>
      <c r="AL49" s="352">
        <v>3.0217692450538902E-2</v>
      </c>
    </row>
    <row r="50" spans="1:38" ht="12" customHeight="1" x14ac:dyDescent="0.25">
      <c r="A50" s="18" t="s">
        <v>59</v>
      </c>
      <c r="B50" s="378" t="s">
        <v>353</v>
      </c>
      <c r="C50" s="379" t="s">
        <v>353</v>
      </c>
      <c r="D50" s="379" t="s">
        <v>353</v>
      </c>
      <c r="E50" s="378">
        <v>0.90921760216665093</v>
      </c>
      <c r="F50" s="379">
        <v>0.92572575720728378</v>
      </c>
      <c r="G50" s="380">
        <v>0.92940104813181434</v>
      </c>
      <c r="H50" s="379">
        <v>4.452736138381248E-7</v>
      </c>
      <c r="I50" s="379" t="s">
        <v>353</v>
      </c>
      <c r="J50" s="379" t="s">
        <v>353</v>
      </c>
      <c r="K50" s="378">
        <v>0.11720629888220241</v>
      </c>
      <c r="L50" s="379">
        <v>0.12648925243406262</v>
      </c>
      <c r="M50" s="380">
        <v>0.13227631938657028</v>
      </c>
      <c r="N50" s="379">
        <v>0.22269438068196573</v>
      </c>
      <c r="O50" s="379">
        <v>0.43174100789244335</v>
      </c>
      <c r="P50" s="379">
        <v>0.37288118061349118</v>
      </c>
      <c r="Q50" s="378">
        <v>0.4178341849280629</v>
      </c>
      <c r="R50" s="379">
        <v>0.27727068587354514</v>
      </c>
      <c r="S50" s="380">
        <v>0.79959838505524061</v>
      </c>
      <c r="T50" s="379">
        <v>0.32786005370777771</v>
      </c>
      <c r="U50" s="379">
        <v>0.25991616391925337</v>
      </c>
      <c r="V50" s="379">
        <v>0.3266881719519964</v>
      </c>
      <c r="W50" s="378">
        <v>0.28208447152010185</v>
      </c>
      <c r="X50" s="379">
        <v>1.6947084415831214E-2</v>
      </c>
      <c r="Y50" s="380">
        <v>8.7220977800254965E-2</v>
      </c>
      <c r="Z50" s="379">
        <v>0.27523334351594636</v>
      </c>
      <c r="AA50" s="379">
        <v>0.29353470609448101</v>
      </c>
      <c r="AB50" s="380">
        <v>0.30786445982203736</v>
      </c>
      <c r="AD50" s="354" t="s">
        <v>353</v>
      </c>
      <c r="AE50" s="355">
        <v>3.6752909245305609E-3</v>
      </c>
      <c r="AF50" s="355" t="s">
        <v>353</v>
      </c>
      <c r="AG50" s="355">
        <v>5.7870669525076635E-3</v>
      </c>
      <c r="AH50" s="355">
        <v>-5.885982727895217E-2</v>
      </c>
      <c r="AI50" s="355">
        <v>0.52232769918169542</v>
      </c>
      <c r="AJ50" s="355">
        <v>6.6772008032743024E-2</v>
      </c>
      <c r="AK50" s="355">
        <v>7.0273893384423747E-2</v>
      </c>
      <c r="AL50" s="356">
        <v>1.4329753727556349E-2</v>
      </c>
    </row>
    <row r="51" spans="1:38" ht="12" customHeight="1" x14ac:dyDescent="0.25">
      <c r="AD51" s="239"/>
      <c r="AE51" s="239"/>
      <c r="AF51" s="239"/>
      <c r="AG51" s="239"/>
      <c r="AH51" s="239"/>
      <c r="AI51" s="239"/>
      <c r="AJ51" s="239"/>
      <c r="AK51" s="239"/>
      <c r="AL51" s="239"/>
    </row>
  </sheetData>
  <mergeCells count="16">
    <mergeCell ref="A4:A6"/>
    <mergeCell ref="AD4:AL4"/>
    <mergeCell ref="AD6:AL6"/>
    <mergeCell ref="AD29:AL29"/>
    <mergeCell ref="AD31:AL31"/>
    <mergeCell ref="B29:AB29"/>
    <mergeCell ref="B4:AB4"/>
    <mergeCell ref="Q5:S5"/>
    <mergeCell ref="N5:P5"/>
    <mergeCell ref="K5:M5"/>
    <mergeCell ref="H5:J5"/>
    <mergeCell ref="E5:G5"/>
    <mergeCell ref="B5:D5"/>
    <mergeCell ref="Z5:AB5"/>
    <mergeCell ref="W5:Y5"/>
    <mergeCell ref="T5:V5"/>
  </mergeCells>
  <conditionalFormatting sqref="B4">
    <cfRule type="expression" dxfId="391" priority="7">
      <formula>(B1+1)&lt;=(9*rounds_bucket)</formula>
    </cfRule>
  </conditionalFormatting>
  <conditionalFormatting sqref="B31:AB31">
    <cfRule type="expression" dxfId="390" priority="5">
      <formula>(B1+1)&lt;=(9*rounds_bucket)</formula>
    </cfRule>
  </conditionalFormatting>
  <conditionalFormatting sqref="B1:AB1">
    <cfRule type="expression" dxfId="389" priority="3">
      <formula>(B1+1)&gt;(9*rounds_bucket)</formula>
    </cfRule>
  </conditionalFormatting>
  <pageMargins left="0.39370078740157483" right="0.39370078740157483" top="0.51181102362204722" bottom="0.39370078740157483" header="0.31496062992125984" footer="0.31496062992125984"/>
  <pageSetup paperSize="9" scale="36" pageOrder="overThenDown"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D18"/>
  <sheetViews>
    <sheetView showGridLines="0" zoomScale="70" zoomScaleNormal="70" zoomScaleSheetLayoutView="80" workbookViewId="0">
      <pane xSplit="2" ySplit="6" topLeftCell="C7" activePane="bottomRight" state="frozen"/>
      <selection pane="topRight"/>
      <selection pane="bottomLeft"/>
      <selection pane="bottomRight"/>
    </sheetView>
  </sheetViews>
  <sheetFormatPr defaultColWidth="9.1796875" defaultRowHeight="12" customHeight="1" x14ac:dyDescent="0.25"/>
  <cols>
    <col min="1" max="2" width="20.1796875" style="234" customWidth="1"/>
    <col min="3" max="3" width="11.26953125" style="234" customWidth="1"/>
    <col min="4" max="4" width="10" style="234" bestFit="1" customWidth="1"/>
    <col min="5" max="6" width="10.26953125" style="234" bestFit="1" customWidth="1"/>
    <col min="7" max="7" width="10.54296875" style="234" bestFit="1" customWidth="1"/>
    <col min="8" max="9" width="9.7265625" style="234" bestFit="1" customWidth="1"/>
    <col min="10" max="10" width="12.54296875" style="234" bestFit="1" customWidth="1"/>
    <col min="11" max="11" width="13.1796875" style="234" bestFit="1" customWidth="1"/>
    <col min="12" max="14" width="12.54296875" style="234" bestFit="1" customWidth="1"/>
    <col min="15" max="15" width="12" style="234" bestFit="1" customWidth="1"/>
    <col min="16" max="16" width="11.453125" style="234" bestFit="1" customWidth="1"/>
    <col min="17" max="17" width="11.7265625" style="234" bestFit="1" customWidth="1"/>
    <col min="18" max="18" width="10.1796875" style="234" bestFit="1" customWidth="1"/>
    <col min="19" max="19" width="12.54296875" style="234" bestFit="1" customWidth="1"/>
    <col min="20" max="20" width="10" style="234" bestFit="1" customWidth="1"/>
    <col min="21" max="21" width="10.54296875" style="234" bestFit="1" customWidth="1"/>
    <col min="22" max="29" width="10" style="234" customWidth="1"/>
    <col min="30" max="30" width="9.54296875" style="231" customWidth="1"/>
    <col min="31" max="16384" width="9.1796875" style="234"/>
  </cols>
  <sheetData>
    <row r="1" spans="1:30" s="359" customFormat="1" ht="12" customHeight="1" x14ac:dyDescent="0.25">
      <c r="C1" s="359">
        <v>0</v>
      </c>
      <c r="D1" s="359">
        <v>1</v>
      </c>
      <c r="E1" s="359">
        <v>2</v>
      </c>
      <c r="F1" s="359">
        <v>3</v>
      </c>
      <c r="G1" s="359">
        <v>4</v>
      </c>
      <c r="H1" s="359">
        <v>5</v>
      </c>
      <c r="I1" s="359">
        <v>6</v>
      </c>
      <c r="J1" s="359">
        <v>7</v>
      </c>
      <c r="K1" s="359">
        <v>8</v>
      </c>
      <c r="L1" s="359">
        <v>9</v>
      </c>
      <c r="M1" s="359">
        <v>10</v>
      </c>
      <c r="N1" s="359">
        <v>11</v>
      </c>
      <c r="O1" s="359">
        <v>12</v>
      </c>
      <c r="P1" s="359">
        <v>13</v>
      </c>
      <c r="Q1" s="359">
        <v>14</v>
      </c>
      <c r="R1" s="359">
        <v>15</v>
      </c>
      <c r="S1" s="359">
        <v>16</v>
      </c>
      <c r="T1" s="359">
        <v>17</v>
      </c>
      <c r="U1" s="359">
        <v>18</v>
      </c>
      <c r="V1" s="359">
        <v>19</v>
      </c>
      <c r="W1" s="359">
        <v>20</v>
      </c>
      <c r="X1" s="359">
        <v>21</v>
      </c>
      <c r="Y1" s="359">
        <v>22</v>
      </c>
      <c r="Z1" s="359">
        <v>23</v>
      </c>
      <c r="AA1" s="359">
        <v>24</v>
      </c>
      <c r="AB1" s="359">
        <v>25</v>
      </c>
      <c r="AC1" s="359">
        <v>26</v>
      </c>
      <c r="AD1" s="774"/>
    </row>
    <row r="2" spans="1:30" ht="12" customHeight="1" x14ac:dyDescent="0.25">
      <c r="A2" s="660">
        <v>8</v>
      </c>
      <c r="B2" s="232"/>
      <c r="C2" s="232" t="s">
        <v>2823</v>
      </c>
      <c r="D2" s="232"/>
      <c r="F2" s="232"/>
      <c r="H2" s="232"/>
      <c r="J2" s="232"/>
      <c r="L2" s="232"/>
      <c r="N2" s="232"/>
      <c r="P2" s="232"/>
      <c r="R2" s="232"/>
      <c r="T2" s="232"/>
      <c r="U2" s="232"/>
      <c r="V2" s="232"/>
      <c r="W2" s="232"/>
      <c r="X2" s="232"/>
      <c r="Y2" s="232"/>
      <c r="Z2" s="232"/>
      <c r="AA2" s="232"/>
      <c r="AB2" s="232"/>
      <c r="AC2" s="232"/>
      <c r="AD2" s="6"/>
    </row>
    <row r="3" spans="1:30" ht="12" customHeight="1" x14ac:dyDescent="0.25">
      <c r="A3" s="232"/>
      <c r="B3" s="232"/>
      <c r="C3" s="232"/>
      <c r="D3" s="232"/>
      <c r="F3" s="232"/>
      <c r="H3" s="232"/>
      <c r="J3" s="232"/>
      <c r="L3" s="232"/>
      <c r="N3" s="232"/>
      <c r="P3" s="232"/>
      <c r="R3" s="232"/>
      <c r="T3" s="232"/>
      <c r="U3" s="232"/>
      <c r="V3" s="232"/>
      <c r="W3" s="232"/>
      <c r="X3" s="232"/>
      <c r="Y3" s="232"/>
      <c r="Z3" s="232"/>
      <c r="AA3" s="232"/>
      <c r="AB3" s="232"/>
      <c r="AC3" s="232"/>
      <c r="AD3" s="6"/>
    </row>
    <row r="4" spans="1:30" s="313" customFormat="1" ht="15" customHeight="1" x14ac:dyDescent="0.25">
      <c r="A4" s="934"/>
      <c r="B4" s="381"/>
      <c r="C4" s="970" t="s">
        <v>33</v>
      </c>
      <c r="D4" s="971"/>
      <c r="E4" s="971"/>
      <c r="F4" s="971"/>
      <c r="G4" s="971"/>
      <c r="H4" s="971"/>
      <c r="I4" s="971"/>
      <c r="J4" s="971"/>
      <c r="K4" s="971"/>
      <c r="L4" s="971"/>
      <c r="M4" s="971"/>
      <c r="N4" s="971"/>
      <c r="O4" s="971"/>
      <c r="P4" s="971"/>
      <c r="Q4" s="971"/>
      <c r="R4" s="971"/>
      <c r="S4" s="971"/>
      <c r="T4" s="971"/>
      <c r="U4" s="971"/>
      <c r="V4" s="971"/>
      <c r="W4" s="971"/>
      <c r="X4" s="971"/>
      <c r="Y4" s="971"/>
      <c r="Z4" s="971"/>
      <c r="AA4" s="971"/>
      <c r="AB4" s="971"/>
      <c r="AC4" s="972"/>
      <c r="AD4" s="6"/>
    </row>
    <row r="5" spans="1:30" s="314" customFormat="1" ht="12" customHeight="1" x14ac:dyDescent="0.25">
      <c r="A5" s="934"/>
      <c r="B5" s="381"/>
      <c r="C5" s="954" t="s">
        <v>2</v>
      </c>
      <c r="D5" s="953"/>
      <c r="E5" s="955"/>
      <c r="F5" s="954" t="s">
        <v>3</v>
      </c>
      <c r="G5" s="953"/>
      <c r="H5" s="955"/>
      <c r="I5" s="954" t="s">
        <v>10</v>
      </c>
      <c r="J5" s="953"/>
      <c r="K5" s="955"/>
      <c r="L5" s="954" t="s">
        <v>4</v>
      </c>
      <c r="M5" s="953"/>
      <c r="N5" s="955"/>
      <c r="O5" s="954" t="s">
        <v>5</v>
      </c>
      <c r="P5" s="953"/>
      <c r="Q5" s="955"/>
      <c r="R5" s="954" t="s">
        <v>6</v>
      </c>
      <c r="S5" s="953"/>
      <c r="T5" s="955"/>
      <c r="U5" s="954" t="s">
        <v>7</v>
      </c>
      <c r="V5" s="953"/>
      <c r="W5" s="955"/>
      <c r="X5" s="954" t="s">
        <v>8</v>
      </c>
      <c r="Y5" s="953"/>
      <c r="Z5" s="955"/>
      <c r="AA5" s="954" t="s">
        <v>9</v>
      </c>
      <c r="AB5" s="953"/>
      <c r="AC5" s="955"/>
      <c r="AD5" s="6"/>
    </row>
    <row r="6" spans="1:30" ht="15" customHeight="1" x14ac:dyDescent="0.25">
      <c r="A6" s="935"/>
      <c r="B6" s="382"/>
      <c r="C6" s="315" t="s">
        <v>29</v>
      </c>
      <c r="D6" s="316" t="s">
        <v>30</v>
      </c>
      <c r="E6" s="317" t="s">
        <v>31</v>
      </c>
      <c r="F6" s="315" t="s">
        <v>29</v>
      </c>
      <c r="G6" s="316" t="s">
        <v>30</v>
      </c>
      <c r="H6" s="317" t="s">
        <v>31</v>
      </c>
      <c r="I6" s="315" t="s">
        <v>29</v>
      </c>
      <c r="J6" s="316" t="s">
        <v>30</v>
      </c>
      <c r="K6" s="317" t="s">
        <v>31</v>
      </c>
      <c r="L6" s="315" t="s">
        <v>29</v>
      </c>
      <c r="M6" s="316" t="s">
        <v>30</v>
      </c>
      <c r="N6" s="317" t="s">
        <v>31</v>
      </c>
      <c r="O6" s="315" t="s">
        <v>29</v>
      </c>
      <c r="P6" s="316" t="s">
        <v>30</v>
      </c>
      <c r="Q6" s="317" t="s">
        <v>31</v>
      </c>
      <c r="R6" s="315" t="s">
        <v>29</v>
      </c>
      <c r="S6" s="316" t="s">
        <v>30</v>
      </c>
      <c r="T6" s="317" t="s">
        <v>31</v>
      </c>
      <c r="U6" s="315" t="s">
        <v>29</v>
      </c>
      <c r="V6" s="316" t="s">
        <v>30</v>
      </c>
      <c r="W6" s="317" t="s">
        <v>31</v>
      </c>
      <c r="X6" s="315" t="s">
        <v>29</v>
      </c>
      <c r="Y6" s="316" t="s">
        <v>30</v>
      </c>
      <c r="Z6" s="317" t="s">
        <v>31</v>
      </c>
      <c r="AA6" s="315" t="s">
        <v>29</v>
      </c>
      <c r="AB6" s="316" t="s">
        <v>30</v>
      </c>
      <c r="AC6" s="317" t="s">
        <v>31</v>
      </c>
      <c r="AD6" s="6"/>
    </row>
    <row r="7" spans="1:30" ht="12" customHeight="1" x14ac:dyDescent="0.25">
      <c r="A7" s="964" t="s">
        <v>78</v>
      </c>
      <c r="B7" s="325" t="s">
        <v>76</v>
      </c>
      <c r="C7" s="318">
        <v>831683</v>
      </c>
      <c r="D7" s="319">
        <v>851333</v>
      </c>
      <c r="E7" s="320">
        <v>858050</v>
      </c>
      <c r="F7" s="318">
        <v>628246</v>
      </c>
      <c r="G7" s="319">
        <v>648151</v>
      </c>
      <c r="H7" s="320">
        <v>666712</v>
      </c>
      <c r="I7" s="318">
        <v>548728</v>
      </c>
      <c r="J7" s="319">
        <v>576853</v>
      </c>
      <c r="K7" s="320">
        <v>586302</v>
      </c>
      <c r="L7" s="318">
        <v>187150</v>
      </c>
      <c r="M7" s="319">
        <v>185272</v>
      </c>
      <c r="N7" s="320">
        <v>186350</v>
      </c>
      <c r="O7" s="318">
        <v>211632</v>
      </c>
      <c r="P7" s="319">
        <v>216469</v>
      </c>
      <c r="Q7" s="320">
        <v>218968</v>
      </c>
      <c r="R7" s="318">
        <v>54630</v>
      </c>
      <c r="S7" s="319">
        <v>55806</v>
      </c>
      <c r="T7" s="320">
        <v>57905</v>
      </c>
      <c r="U7" s="318">
        <v>44946</v>
      </c>
      <c r="V7" s="319">
        <v>47163</v>
      </c>
      <c r="W7" s="320">
        <v>47019</v>
      </c>
      <c r="X7" s="318">
        <v>49160</v>
      </c>
      <c r="Y7" s="319">
        <v>50252</v>
      </c>
      <c r="Z7" s="320">
        <v>50953</v>
      </c>
      <c r="AA7" s="318">
        <v>2556175</v>
      </c>
      <c r="AB7" s="319">
        <v>2631299</v>
      </c>
      <c r="AC7" s="320">
        <v>2672259</v>
      </c>
      <c r="AD7" s="51"/>
    </row>
    <row r="8" spans="1:30" ht="12" customHeight="1" x14ac:dyDescent="0.25">
      <c r="A8" s="969"/>
      <c r="B8" s="240" t="s">
        <v>79</v>
      </c>
      <c r="C8" s="335">
        <v>4.5924468817999999</v>
      </c>
      <c r="D8" s="336">
        <v>4.5695268478999997</v>
      </c>
      <c r="E8" s="302">
        <v>4.6148627702000002</v>
      </c>
      <c r="F8" s="335">
        <v>4.1895786046000003</v>
      </c>
      <c r="G8" s="336">
        <v>4.1703785074999997</v>
      </c>
      <c r="H8" s="302">
        <v>4.1417298624000001</v>
      </c>
      <c r="I8" s="335">
        <v>3.7065978043999999</v>
      </c>
      <c r="J8" s="336">
        <v>3.6385040903000001</v>
      </c>
      <c r="K8" s="302">
        <v>3.6724077353000002</v>
      </c>
      <c r="L8" s="335">
        <v>4.4783916644000001</v>
      </c>
      <c r="M8" s="336">
        <v>4.4349766829000004</v>
      </c>
      <c r="N8" s="302">
        <v>4.4291440836999998</v>
      </c>
      <c r="O8" s="335">
        <v>3.9473047553999998</v>
      </c>
      <c r="P8" s="336">
        <v>3.8502464555999998</v>
      </c>
      <c r="Q8" s="302">
        <v>3.8864217603000002</v>
      </c>
      <c r="R8" s="335">
        <v>4.6675819147000004</v>
      </c>
      <c r="S8" s="336">
        <v>4.6250761566999996</v>
      </c>
      <c r="T8" s="302">
        <v>4.6034021241999996</v>
      </c>
      <c r="U8" s="335">
        <v>4.4005250745</v>
      </c>
      <c r="V8" s="336">
        <v>4.2577868244000001</v>
      </c>
      <c r="W8" s="302">
        <v>4.2728258789</v>
      </c>
      <c r="X8" s="335">
        <v>4.4597436941000002</v>
      </c>
      <c r="Y8" s="336">
        <v>4.4237443285999998</v>
      </c>
      <c r="Z8" s="302">
        <v>4.3768963554999996</v>
      </c>
      <c r="AA8" s="335">
        <v>4.2371840739</v>
      </c>
      <c r="AB8" s="336">
        <v>4.1912610464000002</v>
      </c>
      <c r="AC8" s="302">
        <v>4.2065971150000001</v>
      </c>
      <c r="AD8" s="51"/>
    </row>
    <row r="9" spans="1:30" ht="12" customHeight="1" x14ac:dyDescent="0.25">
      <c r="A9" s="969"/>
      <c r="B9" s="240" t="s">
        <v>82</v>
      </c>
      <c r="C9" s="58">
        <v>8695.1429631999999</v>
      </c>
      <c r="D9" s="51">
        <v>9007.8811564000007</v>
      </c>
      <c r="E9" s="238">
        <v>9360.7451899000007</v>
      </c>
      <c r="F9" s="58">
        <v>8659.7461375000003</v>
      </c>
      <c r="G9" s="51">
        <v>9018.9043146000004</v>
      </c>
      <c r="H9" s="238">
        <v>9434.5026847999998</v>
      </c>
      <c r="I9" s="58">
        <v>9067.0808851000002</v>
      </c>
      <c r="J9" s="51">
        <v>9197.9095073999997</v>
      </c>
      <c r="K9" s="238">
        <v>9472.5236041999997</v>
      </c>
      <c r="L9" s="58">
        <v>9907.3364636999995</v>
      </c>
      <c r="M9" s="51">
        <v>10868.369436999999</v>
      </c>
      <c r="N9" s="238">
        <v>11541.500442</v>
      </c>
      <c r="O9" s="58">
        <v>12222.437058</v>
      </c>
      <c r="P9" s="51">
        <v>11945.336942</v>
      </c>
      <c r="Q9" s="238">
        <v>12066.302963</v>
      </c>
      <c r="R9" s="58">
        <v>9545.3046873000003</v>
      </c>
      <c r="S9" s="51">
        <v>10550.490098</v>
      </c>
      <c r="T9" s="238">
        <v>11079.482878000001</v>
      </c>
      <c r="U9" s="58">
        <v>10659.430611</v>
      </c>
      <c r="V9" s="51">
        <v>10810.039645000001</v>
      </c>
      <c r="W9" s="238">
        <v>11273.536318</v>
      </c>
      <c r="X9" s="58">
        <v>10383.339911999999</v>
      </c>
      <c r="Y9" s="51">
        <v>10212.340715</v>
      </c>
      <c r="Z9" s="238">
        <v>10670.886616</v>
      </c>
      <c r="AA9" s="58">
        <v>9232.2455186999996</v>
      </c>
      <c r="AB9" s="51">
        <v>9512.9306142999994</v>
      </c>
      <c r="AC9" s="238">
        <v>9873.3234611000007</v>
      </c>
      <c r="AD9" s="51"/>
    </row>
    <row r="10" spans="1:30" ht="12" customHeight="1" x14ac:dyDescent="0.25">
      <c r="A10" s="965"/>
      <c r="B10" s="383" t="s">
        <v>77</v>
      </c>
      <c r="C10" s="58">
        <v>1893.3573292999999</v>
      </c>
      <c r="D10" s="51">
        <v>1971.2940653000001</v>
      </c>
      <c r="E10" s="238">
        <v>2028.3908008000001</v>
      </c>
      <c r="F10" s="58">
        <v>2066.9730669</v>
      </c>
      <c r="G10" s="51">
        <v>2162.6104916999998</v>
      </c>
      <c r="H10" s="238">
        <v>2277.9135768000001</v>
      </c>
      <c r="I10" s="58">
        <v>2446.2003605</v>
      </c>
      <c r="J10" s="51">
        <v>2527.9371080000001</v>
      </c>
      <c r="K10" s="238">
        <v>2579.3768793999998</v>
      </c>
      <c r="L10" s="58">
        <v>2212.2532387000001</v>
      </c>
      <c r="M10" s="51">
        <v>2450.6035124999999</v>
      </c>
      <c r="N10" s="238">
        <v>2605.8083059999999</v>
      </c>
      <c r="O10" s="58">
        <v>3096.400662</v>
      </c>
      <c r="P10" s="51">
        <v>3102.486316</v>
      </c>
      <c r="Q10" s="238">
        <v>3104.7332759000001</v>
      </c>
      <c r="R10" s="58">
        <v>2045.021354</v>
      </c>
      <c r="S10" s="51">
        <v>2281.1494859999998</v>
      </c>
      <c r="T10" s="238">
        <v>2406.8031814999999</v>
      </c>
      <c r="U10" s="58">
        <v>2422.3087995999999</v>
      </c>
      <c r="V10" s="51">
        <v>2538.8870065000001</v>
      </c>
      <c r="W10" s="238">
        <v>2638.4263337000002</v>
      </c>
      <c r="X10" s="58">
        <v>2328.2369177999999</v>
      </c>
      <c r="Y10" s="51">
        <v>2308.5286933000002</v>
      </c>
      <c r="Z10" s="238">
        <v>2438.0030391</v>
      </c>
      <c r="AA10" s="58">
        <v>2178.8634522000002</v>
      </c>
      <c r="AB10" s="51">
        <v>2269.7060643999998</v>
      </c>
      <c r="AC10" s="238">
        <v>2347.1046053</v>
      </c>
      <c r="AD10" s="51"/>
    </row>
    <row r="11" spans="1:30" ht="12" customHeight="1" x14ac:dyDescent="0.25">
      <c r="A11" s="964" t="s">
        <v>83</v>
      </c>
      <c r="B11" s="325" t="s">
        <v>76</v>
      </c>
      <c r="C11" s="318">
        <v>757903</v>
      </c>
      <c r="D11" s="319">
        <v>784240</v>
      </c>
      <c r="E11" s="320">
        <v>805365</v>
      </c>
      <c r="F11" s="318">
        <v>979013</v>
      </c>
      <c r="G11" s="319">
        <v>1027246</v>
      </c>
      <c r="H11" s="320">
        <v>1057865</v>
      </c>
      <c r="I11" s="318">
        <v>758955</v>
      </c>
      <c r="J11" s="319">
        <v>823683</v>
      </c>
      <c r="K11" s="320">
        <v>892667</v>
      </c>
      <c r="L11" s="318">
        <v>189735</v>
      </c>
      <c r="M11" s="319">
        <v>194500</v>
      </c>
      <c r="N11" s="320">
        <v>201557</v>
      </c>
      <c r="O11" s="318">
        <v>297176</v>
      </c>
      <c r="P11" s="319">
        <v>314940</v>
      </c>
      <c r="Q11" s="320">
        <v>328477</v>
      </c>
      <c r="R11" s="318">
        <v>62710</v>
      </c>
      <c r="S11" s="319">
        <v>65673</v>
      </c>
      <c r="T11" s="320">
        <v>70089</v>
      </c>
      <c r="U11" s="318">
        <v>111919</v>
      </c>
      <c r="V11" s="319">
        <v>118539</v>
      </c>
      <c r="W11" s="320">
        <v>126845</v>
      </c>
      <c r="X11" s="318">
        <v>59474</v>
      </c>
      <c r="Y11" s="319">
        <v>58883</v>
      </c>
      <c r="Z11" s="320">
        <v>57558</v>
      </c>
      <c r="AA11" s="318">
        <v>3216885</v>
      </c>
      <c r="AB11" s="319">
        <v>3387704</v>
      </c>
      <c r="AC11" s="320">
        <v>3540423</v>
      </c>
      <c r="AD11" s="51"/>
    </row>
    <row r="12" spans="1:30" ht="12" customHeight="1" x14ac:dyDescent="0.25">
      <c r="A12" s="965"/>
      <c r="B12" s="42" t="s">
        <v>82</v>
      </c>
      <c r="C12" s="322">
        <v>1146.1767835000001</v>
      </c>
      <c r="D12" s="323">
        <v>1205.7447529999999</v>
      </c>
      <c r="E12" s="324">
        <v>1269.4614701</v>
      </c>
      <c r="F12" s="322">
        <v>1265.3916158</v>
      </c>
      <c r="G12" s="323">
        <v>1293.455093</v>
      </c>
      <c r="H12" s="324">
        <v>1398.6771386</v>
      </c>
      <c r="I12" s="322">
        <v>1256.5884979</v>
      </c>
      <c r="J12" s="323">
        <v>1249.1666212</v>
      </c>
      <c r="K12" s="324">
        <v>1303.3010675999999</v>
      </c>
      <c r="L12" s="322">
        <v>1404.0956441000001</v>
      </c>
      <c r="M12" s="323">
        <v>1424.8609177999999</v>
      </c>
      <c r="N12" s="324">
        <v>1541.0112551</v>
      </c>
      <c r="O12" s="322">
        <v>1587.8866221000001</v>
      </c>
      <c r="P12" s="323">
        <v>1622.1399808000001</v>
      </c>
      <c r="Q12" s="324">
        <v>1729.8899544999999</v>
      </c>
      <c r="R12" s="322">
        <v>1645.8327139</v>
      </c>
      <c r="S12" s="323">
        <v>1711.2667074999999</v>
      </c>
      <c r="T12" s="324">
        <v>1694.5703974</v>
      </c>
      <c r="U12" s="322">
        <v>856.73586662000002</v>
      </c>
      <c r="V12" s="323">
        <v>866.06582957000001</v>
      </c>
      <c r="W12" s="324">
        <v>885.36067906999995</v>
      </c>
      <c r="X12" s="322">
        <v>1143.5422765999999</v>
      </c>
      <c r="Y12" s="323">
        <v>1143.8174527000001</v>
      </c>
      <c r="Z12" s="324">
        <v>1280.7640984</v>
      </c>
      <c r="AA12" s="322">
        <v>1264.1464940000001</v>
      </c>
      <c r="AB12" s="323">
        <v>1291.0270078000001</v>
      </c>
      <c r="AC12" s="324">
        <v>1369.6184016</v>
      </c>
      <c r="AD12" s="51"/>
    </row>
    <row r="13" spans="1:30" ht="12" customHeight="1" x14ac:dyDescent="0.25">
      <c r="A13" s="966" t="s">
        <v>39</v>
      </c>
      <c r="B13" s="240" t="s">
        <v>76</v>
      </c>
      <c r="C13" s="58">
        <v>1589586</v>
      </c>
      <c r="D13" s="51">
        <v>1635573</v>
      </c>
      <c r="E13" s="238">
        <v>1663415</v>
      </c>
      <c r="F13" s="58">
        <v>1607259</v>
      </c>
      <c r="G13" s="51">
        <v>1675397</v>
      </c>
      <c r="H13" s="238">
        <v>1724577</v>
      </c>
      <c r="I13" s="58">
        <v>1307683</v>
      </c>
      <c r="J13" s="51">
        <v>1400536</v>
      </c>
      <c r="K13" s="238">
        <v>1478969</v>
      </c>
      <c r="L13" s="58">
        <v>376885</v>
      </c>
      <c r="M13" s="51">
        <v>379772</v>
      </c>
      <c r="N13" s="238">
        <v>387907</v>
      </c>
      <c r="O13" s="58">
        <v>508808</v>
      </c>
      <c r="P13" s="51">
        <v>531409</v>
      </c>
      <c r="Q13" s="238">
        <v>547445</v>
      </c>
      <c r="R13" s="58">
        <v>117340</v>
      </c>
      <c r="S13" s="51">
        <v>121479</v>
      </c>
      <c r="T13" s="238">
        <v>127994</v>
      </c>
      <c r="U13" s="58">
        <v>156865</v>
      </c>
      <c r="V13" s="51">
        <v>165702</v>
      </c>
      <c r="W13" s="238">
        <v>173864</v>
      </c>
      <c r="X13" s="58">
        <v>108634</v>
      </c>
      <c r="Y13" s="51">
        <v>109135</v>
      </c>
      <c r="Z13" s="238">
        <v>108511</v>
      </c>
      <c r="AA13" s="58">
        <v>5773060</v>
      </c>
      <c r="AB13" s="51">
        <v>6019003</v>
      </c>
      <c r="AC13" s="238">
        <v>6212682</v>
      </c>
      <c r="AD13" s="51"/>
    </row>
    <row r="14" spans="1:30" ht="12" customHeight="1" x14ac:dyDescent="0.25">
      <c r="A14" s="967"/>
      <c r="B14" s="240" t="s">
        <v>79</v>
      </c>
      <c r="C14" s="335">
        <v>2.8795944353</v>
      </c>
      <c r="D14" s="336">
        <v>2.8579763789000001</v>
      </c>
      <c r="E14" s="302">
        <v>2.8646777864000001</v>
      </c>
      <c r="F14" s="335">
        <v>2.2467436797999998</v>
      </c>
      <c r="G14" s="336">
        <v>2.2265057176999998</v>
      </c>
      <c r="H14" s="302">
        <v>2.2145755162</v>
      </c>
      <c r="I14" s="335">
        <v>2.1357385544</v>
      </c>
      <c r="J14" s="336">
        <v>2.0867475024000002</v>
      </c>
      <c r="K14" s="302">
        <v>2.0594123339000001</v>
      </c>
      <c r="L14" s="335">
        <v>2.7272669382000001</v>
      </c>
      <c r="M14" s="336">
        <v>2.6757554532999999</v>
      </c>
      <c r="N14" s="302">
        <v>2.6473561962000001</v>
      </c>
      <c r="O14" s="335">
        <v>2.2258926745999998</v>
      </c>
      <c r="P14" s="336">
        <v>2.1610454470999998</v>
      </c>
      <c r="Q14" s="302">
        <v>2.1545159788000001</v>
      </c>
      <c r="R14" s="335">
        <v>2.7075166184000001</v>
      </c>
      <c r="S14" s="336">
        <v>2.6653166390999998</v>
      </c>
      <c r="T14" s="302">
        <v>2.6301936027999999</v>
      </c>
      <c r="U14" s="335">
        <v>1.9743409938000001</v>
      </c>
      <c r="V14" s="336">
        <v>1.9272489167</v>
      </c>
      <c r="W14" s="302">
        <v>1.8850883449</v>
      </c>
      <c r="X14" s="335">
        <v>2.5656332272000002</v>
      </c>
      <c r="Y14" s="336">
        <v>2.5764878362000001</v>
      </c>
      <c r="Z14" s="302">
        <v>2.5856733419000002</v>
      </c>
      <c r="AA14" s="335">
        <v>2.4333488652000002</v>
      </c>
      <c r="AB14" s="336">
        <v>2.3951084589999998</v>
      </c>
      <c r="AC14" s="302">
        <v>2.379252632</v>
      </c>
      <c r="AD14" s="51"/>
    </row>
    <row r="15" spans="1:30" ht="12" customHeight="1" x14ac:dyDescent="0.25">
      <c r="A15" s="967"/>
      <c r="B15" s="240" t="s">
        <v>82</v>
      </c>
      <c r="C15" s="58">
        <v>5095.8510001000004</v>
      </c>
      <c r="D15" s="51">
        <v>5266.8390548999996</v>
      </c>
      <c r="E15" s="238">
        <v>5443.2401097000002</v>
      </c>
      <c r="F15" s="58">
        <v>4155.6996811999998</v>
      </c>
      <c r="G15" s="51">
        <v>4282.1542719999998</v>
      </c>
      <c r="H15" s="238">
        <v>4505.2831767999996</v>
      </c>
      <c r="I15" s="58">
        <v>4534.0157234999997</v>
      </c>
      <c r="J15" s="51">
        <v>4523.0961596999996</v>
      </c>
      <c r="K15" s="238">
        <v>4541.7945799999998</v>
      </c>
      <c r="L15" s="58">
        <v>5626.5548011000001</v>
      </c>
      <c r="M15" s="51">
        <v>6031.8822632000001</v>
      </c>
      <c r="N15" s="238">
        <v>6345.2327821999997</v>
      </c>
      <c r="O15" s="58">
        <v>6011.188099</v>
      </c>
      <c r="P15" s="51">
        <v>5827.2854016000001</v>
      </c>
      <c r="Q15" s="238">
        <v>5864.2663462</v>
      </c>
      <c r="R15" s="58">
        <v>5323.5909711000004</v>
      </c>
      <c r="S15" s="51">
        <v>5771.9002369</v>
      </c>
      <c r="T15" s="238">
        <v>5940.3425211000003</v>
      </c>
      <c r="U15" s="58">
        <v>3665.4689681999998</v>
      </c>
      <c r="V15" s="51">
        <v>3696.3734725999998</v>
      </c>
      <c r="W15" s="238">
        <v>3694.6922853000001</v>
      </c>
      <c r="X15" s="58">
        <v>5324.8156510999997</v>
      </c>
      <c r="Y15" s="51">
        <v>5319.484571</v>
      </c>
      <c r="Z15" s="238">
        <v>5690.0397722999996</v>
      </c>
      <c r="AA15" s="58">
        <v>4792.2330763</v>
      </c>
      <c r="AB15" s="51">
        <v>4885.3576199999998</v>
      </c>
      <c r="AC15" s="238">
        <v>5027.3144462999999</v>
      </c>
      <c r="AD15" s="51"/>
    </row>
    <row r="16" spans="1:30" ht="12" customHeight="1" x14ac:dyDescent="0.25">
      <c r="A16" s="968"/>
      <c r="B16" s="384" t="s">
        <v>77</v>
      </c>
      <c r="C16" s="96">
        <v>1769.6419112999999</v>
      </c>
      <c r="D16" s="97">
        <v>1842.8560480000001</v>
      </c>
      <c r="E16" s="98">
        <v>1900.1229860999999</v>
      </c>
      <c r="F16" s="96">
        <v>1849.6545550000001</v>
      </c>
      <c r="G16" s="97">
        <v>1923.2621942000001</v>
      </c>
      <c r="H16" s="98">
        <v>2034.3777594999999</v>
      </c>
      <c r="I16" s="96">
        <v>2122.9263827</v>
      </c>
      <c r="J16" s="97">
        <v>2167.5339994999999</v>
      </c>
      <c r="K16" s="98">
        <v>2205.3837910000002</v>
      </c>
      <c r="L16" s="96">
        <v>2063.0744728999998</v>
      </c>
      <c r="M16" s="97">
        <v>2254.2726226</v>
      </c>
      <c r="N16" s="98">
        <v>2396.8186795000001</v>
      </c>
      <c r="O16" s="96">
        <v>2700.5740965999998</v>
      </c>
      <c r="P16" s="97">
        <v>2696.5121948000001</v>
      </c>
      <c r="Q16" s="98">
        <v>2721.8486211999998</v>
      </c>
      <c r="R16" s="96">
        <v>1966.2265173000001</v>
      </c>
      <c r="S16" s="97">
        <v>2165.5589254000001</v>
      </c>
      <c r="T16" s="98">
        <v>2258.5191123</v>
      </c>
      <c r="U16" s="96">
        <v>1856.5531383</v>
      </c>
      <c r="V16" s="97">
        <v>1917.9533274</v>
      </c>
      <c r="W16" s="98">
        <v>1959.9570997000001</v>
      </c>
      <c r="X16" s="96">
        <v>2075.4391526999998</v>
      </c>
      <c r="Y16" s="97">
        <v>2064.6263088999999</v>
      </c>
      <c r="Z16" s="98">
        <v>2200.6027134999999</v>
      </c>
      <c r="AA16" s="96">
        <v>1969.3982825999999</v>
      </c>
      <c r="AB16" s="97">
        <v>2039.7229201</v>
      </c>
      <c r="AC16" s="98">
        <v>2112.9805127999998</v>
      </c>
      <c r="AD16" s="51"/>
    </row>
    <row r="17" spans="1:30" ht="12" customHeight="1" x14ac:dyDescent="0.25">
      <c r="A17" s="10"/>
      <c r="B17" s="10"/>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row>
    <row r="18" spans="1:30" ht="12" customHeight="1" x14ac:dyDescent="0.25">
      <c r="A18" s="10"/>
      <c r="B18" s="10"/>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row>
  </sheetData>
  <mergeCells count="14">
    <mergeCell ref="A11:A12"/>
    <mergeCell ref="A13:A16"/>
    <mergeCell ref="A4:A6"/>
    <mergeCell ref="A7:A10"/>
    <mergeCell ref="C4:AC4"/>
    <mergeCell ref="L5:N5"/>
    <mergeCell ref="I5:K5"/>
    <mergeCell ref="F5:H5"/>
    <mergeCell ref="C5:E5"/>
    <mergeCell ref="AA5:AC5"/>
    <mergeCell ref="X5:Z5"/>
    <mergeCell ref="U5:W5"/>
    <mergeCell ref="R5:T5"/>
    <mergeCell ref="O5:Q5"/>
  </mergeCells>
  <conditionalFormatting sqref="C4">
    <cfRule type="expression" dxfId="388" priority="32">
      <formula>(C1+1)&lt;=(9*rounds_bucket)</formula>
    </cfRule>
  </conditionalFormatting>
  <conditionalFormatting sqref="C1:AC1">
    <cfRule type="expression" dxfId="387" priority="28">
      <formula>(C1+1)&gt;(9*rounds_bucket)</formula>
    </cfRule>
  </conditionalFormatting>
  <conditionalFormatting sqref="C16:E16">
    <cfRule type="expression" dxfId="386" priority="27">
      <formula>(C1+1)&lt;=(9*rounds_bucket)</formula>
    </cfRule>
  </conditionalFormatting>
  <conditionalFormatting sqref="C10:E10">
    <cfRule type="expression" dxfId="385" priority="26">
      <formula>(C1+1)&lt;=(9*rounds_bucket)</formula>
    </cfRule>
  </conditionalFormatting>
  <conditionalFormatting sqref="C12:E12">
    <cfRule type="expression" dxfId="384" priority="25">
      <formula>(C1+1)&lt;=(9*rounds_bucket)</formula>
    </cfRule>
  </conditionalFormatting>
  <conditionalFormatting sqref="F16:H16">
    <cfRule type="expression" dxfId="383" priority="24">
      <formula>(F1+1)&lt;=(9*rounds_bucket)</formula>
    </cfRule>
  </conditionalFormatting>
  <conditionalFormatting sqref="F10:H10">
    <cfRule type="expression" dxfId="382" priority="23">
      <formula>(F1+1)&lt;=(9*rounds_bucket)</formula>
    </cfRule>
  </conditionalFormatting>
  <conditionalFormatting sqref="F12:H12">
    <cfRule type="expression" dxfId="381" priority="22">
      <formula>(F1+1)&lt;=(9*rounds_bucket)</formula>
    </cfRule>
  </conditionalFormatting>
  <conditionalFormatting sqref="I16:K16">
    <cfRule type="expression" dxfId="380" priority="21">
      <formula>(I1+1)&lt;=(9*rounds_bucket)</formula>
    </cfRule>
  </conditionalFormatting>
  <conditionalFormatting sqref="I10:K10">
    <cfRule type="expression" dxfId="379" priority="20">
      <formula>(I1+1)&lt;=(9*rounds_bucket)</formula>
    </cfRule>
  </conditionalFormatting>
  <conditionalFormatting sqref="I12:K12">
    <cfRule type="expression" dxfId="378" priority="19">
      <formula>(I1+1)&lt;=(9*rounds_bucket)</formula>
    </cfRule>
  </conditionalFormatting>
  <conditionalFormatting sqref="L16:N16">
    <cfRule type="expression" dxfId="377" priority="18">
      <formula>(L1+1)&lt;=(9*rounds_bucket)</formula>
    </cfRule>
  </conditionalFormatting>
  <conditionalFormatting sqref="L10:N10">
    <cfRule type="expression" dxfId="376" priority="17">
      <formula>(L1+1)&lt;=(9*rounds_bucket)</formula>
    </cfRule>
  </conditionalFormatting>
  <conditionalFormatting sqref="L12:N12">
    <cfRule type="expression" dxfId="375" priority="16">
      <formula>(L1+1)&lt;=(9*rounds_bucket)</formula>
    </cfRule>
  </conditionalFormatting>
  <conditionalFormatting sqref="AA12:AC12">
    <cfRule type="expression" dxfId="374" priority="1">
      <formula>(AA1+1)&lt;=(9*rounds_bucket)</formula>
    </cfRule>
  </conditionalFormatting>
  <conditionalFormatting sqref="O16:Q16">
    <cfRule type="expression" dxfId="373" priority="15">
      <formula>(O1+1)&lt;=(9*rounds_bucket)</formula>
    </cfRule>
  </conditionalFormatting>
  <conditionalFormatting sqref="O10:Q10">
    <cfRule type="expression" dxfId="372" priority="14">
      <formula>(O1+1)&lt;=(9*rounds_bucket)</formula>
    </cfRule>
  </conditionalFormatting>
  <conditionalFormatting sqref="O12:Q12">
    <cfRule type="expression" dxfId="371" priority="13">
      <formula>(O1+1)&lt;=(9*rounds_bucket)</formula>
    </cfRule>
  </conditionalFormatting>
  <conditionalFormatting sqref="R16:T16">
    <cfRule type="expression" dxfId="370" priority="12">
      <formula>(R1+1)&lt;=(9*rounds_bucket)</formula>
    </cfRule>
  </conditionalFormatting>
  <conditionalFormatting sqref="R10:T10">
    <cfRule type="expression" dxfId="369" priority="11">
      <formula>(R1+1)&lt;=(9*rounds_bucket)</formula>
    </cfRule>
  </conditionalFormatting>
  <conditionalFormatting sqref="R12:T12">
    <cfRule type="expression" dxfId="368" priority="10">
      <formula>(R1+1)&lt;=(9*rounds_bucket)</formula>
    </cfRule>
  </conditionalFormatting>
  <conditionalFormatting sqref="U16:W16">
    <cfRule type="expression" dxfId="367" priority="9">
      <formula>(U1+1)&lt;=(9*rounds_bucket)</formula>
    </cfRule>
  </conditionalFormatting>
  <conditionalFormatting sqref="U10:W10">
    <cfRule type="expression" dxfId="366" priority="8">
      <formula>(U1+1)&lt;=(9*rounds_bucket)</formula>
    </cfRule>
  </conditionalFormatting>
  <conditionalFormatting sqref="U12:W12">
    <cfRule type="expression" dxfId="365" priority="7">
      <formula>(U1+1)&lt;=(9*rounds_bucket)</formula>
    </cfRule>
  </conditionalFormatting>
  <conditionalFormatting sqref="X16:Z16">
    <cfRule type="expression" dxfId="364" priority="6">
      <formula>(X1+1)&lt;=(9*rounds_bucket)</formula>
    </cfRule>
  </conditionalFormatting>
  <conditionalFormatting sqref="X10:Z10">
    <cfRule type="expression" dxfId="363" priority="5">
      <formula>(X1+1)&lt;=(9*rounds_bucket)</formula>
    </cfRule>
  </conditionalFormatting>
  <conditionalFormatting sqref="X12:Z12">
    <cfRule type="expression" dxfId="362" priority="4">
      <formula>(X1+1)&lt;=(9*rounds_bucket)</formula>
    </cfRule>
  </conditionalFormatting>
  <conditionalFormatting sqref="AA16:AC16">
    <cfRule type="expression" dxfId="361" priority="3">
      <formula>(AA1+1)&lt;=(9*rounds_bucket)</formula>
    </cfRule>
  </conditionalFormatting>
  <conditionalFormatting sqref="AA10:AC10">
    <cfRule type="expression" dxfId="360" priority="2">
      <formula>(AA1+1)&lt;=(9*rounds_bucket)</formula>
    </cfRule>
  </conditionalFormatting>
  <pageMargins left="0.39370078740157483" right="0.39370078740157483" top="0.51181102362204722" bottom="0.39370078740157483" header="0.31496062992125984" footer="0.31496062992125984"/>
  <pageSetup paperSize="9" scale="41" pageOrder="overThenDown"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Table List</vt:lpstr>
      <vt:lpstr>1 Overview</vt:lpstr>
      <vt:lpstr>2 Direct-Overhead</vt:lpstr>
      <vt:lpstr>3 Acute Cost wghts V10</vt:lpstr>
      <vt:lpstr>4 Acute by Jurisdiction</vt:lpstr>
      <vt:lpstr>5 Peer Group</vt:lpstr>
      <vt:lpstr>6 Acute Cost Bucket</vt:lpstr>
      <vt:lpstr>7 Acute Line Item</vt:lpstr>
      <vt:lpstr>8 Acute SD Overnight</vt:lpstr>
      <vt:lpstr>9 Acute Urgency</vt:lpstr>
      <vt:lpstr>10 Acute Indigenous</vt:lpstr>
      <vt:lpstr>11 Acute Paediatric</vt:lpstr>
      <vt:lpstr>12 Acute Location</vt:lpstr>
      <vt:lpstr>13 ED by Jurisdiction</vt:lpstr>
      <vt:lpstr>14 URG table</vt:lpstr>
      <vt:lpstr>15 ED Cost Bucket</vt:lpstr>
      <vt:lpstr>16 ED Line Item</vt:lpstr>
      <vt:lpstr>17 Tier 2 class</vt:lpstr>
      <vt:lpstr>18 Tier 2 Class Movement</vt:lpstr>
      <vt:lpstr>19 NA by Jurisdiction</vt:lpstr>
      <vt:lpstr>20 NA Cost Bucket</vt:lpstr>
      <vt:lpstr>21 NA Line Item</vt:lpstr>
      <vt:lpstr>22 Subacute by Jursidiction</vt:lpstr>
      <vt:lpstr>23 Subacute ANSNAP class</vt:lpstr>
      <vt:lpstr>24 Subacute Cost Bucket</vt:lpstr>
      <vt:lpstr>25 Subacute Line Item</vt:lpstr>
      <vt:lpstr>26 Other stream Jursidicatio</vt:lpstr>
      <vt:lpstr>27 Organ Cost Bucket</vt:lpstr>
      <vt:lpstr>28 MH table</vt:lpstr>
      <vt:lpstr>29 MH Cost Bucket</vt:lpstr>
      <vt:lpstr>30 MH Line Item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Ilia Chibaev</dc:creator>
  <cp:lastModifiedBy>BHATNAGAR, Divyani</cp:lastModifiedBy>
  <cp:lastPrinted>2021-02-16T02:21:02Z</cp:lastPrinted>
  <dcterms:created xsi:type="dcterms:W3CDTF">2016-03-31T03:10:15Z</dcterms:created>
  <dcterms:modified xsi:type="dcterms:W3CDTF">2021-02-16T02:34:36Z</dcterms:modified>
</cp:coreProperties>
</file>